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2\"/>
    </mc:Choice>
  </mc:AlternateContent>
  <xr:revisionPtr revIDLastSave="0" documentId="13_ncr:1_{35572208-9F8B-4ABF-B369-577E4A6A7973}" xr6:coauthVersionLast="47" xr6:coauthVersionMax="47" xr10:uidLastSave="{00000000-0000-0000-0000-000000000000}"/>
  <bookViews>
    <workbookView xWindow="10800" yWindow="0" windowWidth="10800" windowHeight="12900" tabRatio="733" firstSheet="5" activeTab="5" xr2:uid="{00000000-000D-0000-FFFF-FFFF00000000}"/>
  </bookViews>
  <sheets>
    <sheet name="คำนำ" sheetId="12" r:id="rId1"/>
    <sheet name="โครงสร้าง" sheetId="13" r:id="rId2"/>
    <sheet name="สังเขป" sheetId="10" r:id="rId3"/>
    <sheet name="สังเขปฉ." sheetId="19" r:id="rId4"/>
    <sheet name="งบประมาณผลผลิตตัวชี้วัด" sheetId="18" r:id="rId5"/>
    <sheet name="รายละเอียดตามงบรายจ่าย" sheetId="16" r:id="rId6"/>
    <sheet name="งบภารกิจยุทธศาสตร์" sheetId="7" state="hidden" r:id="rId7"/>
  </sheets>
  <externalReferences>
    <externalReference r:id="rId8"/>
  </externalReferences>
  <definedNames>
    <definedName name="_xlnm._FilterDatabase" localSheetId="5" hidden="1">รายละเอียดตามงบรายจ่าย!#REF!</definedName>
    <definedName name="list" localSheetId="1">#REF!</definedName>
    <definedName name="list" localSheetId="5">#REF!</definedName>
    <definedName name="list" localSheetId="2">#REF!</definedName>
    <definedName name="list">#REF!</definedName>
    <definedName name="lista">[1]!Table24[Column1]</definedName>
    <definedName name="output" localSheetId="1">#REF!</definedName>
    <definedName name="output" localSheetId="5">#REF!</definedName>
    <definedName name="output" localSheetId="2">#REF!</definedName>
    <definedName name="output">#REF!</definedName>
    <definedName name="_xlnm.Print_Area" localSheetId="0">คำนำ!$A$1:$D$28</definedName>
    <definedName name="_xlnm.Print_Area" localSheetId="4">งบประมาณผลผลิตตัวชี้วัด!$A$1:$H$461</definedName>
    <definedName name="_xlnm.Print_Area" localSheetId="5">รายละเอียดตามงบรายจ่าย!$A$1:$G$1566</definedName>
    <definedName name="set">[1]!Table24[เป้าประสงค์]</definedName>
    <definedName name="seta">[1]!Table24[เป้าประสงค์]</definedName>
    <definedName name="setb">[1]!Table24[Column1]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32" i="16" l="1"/>
  <c r="F363" i="16"/>
  <c r="E1142" i="16"/>
  <c r="E202" i="16"/>
  <c r="E394" i="16"/>
  <c r="E577" i="16"/>
  <c r="E826" i="16"/>
  <c r="E542" i="16"/>
  <c r="E609" i="16"/>
  <c r="E513" i="16"/>
  <c r="E461" i="16"/>
  <c r="E426" i="16"/>
  <c r="E908" i="16"/>
  <c r="E1036" i="16"/>
  <c r="E1086" i="16"/>
  <c r="E1085" i="16" s="1"/>
  <c r="E28" i="16"/>
  <c r="E222" i="18" l="1"/>
  <c r="E61" i="16"/>
  <c r="E1555" i="16"/>
  <c r="E1495" i="16"/>
  <c r="E1459" i="16"/>
  <c r="E1413" i="16"/>
  <c r="E1406" i="16"/>
  <c r="E1398" i="16"/>
  <c r="E1365" i="16"/>
  <c r="E1324" i="16"/>
  <c r="E1288" i="16"/>
  <c r="E1252" i="16"/>
  <c r="E1216" i="16"/>
  <c r="E995" i="16"/>
  <c r="E964" i="16"/>
  <c r="E893" i="16"/>
  <c r="E887" i="16"/>
  <c r="E859" i="16"/>
  <c r="E798" i="16" l="1"/>
  <c r="E763" i="16"/>
  <c r="E734" i="16"/>
  <c r="E701" i="16"/>
  <c r="E670" i="16"/>
  <c r="E361" i="16"/>
  <c r="E183" i="16"/>
  <c r="E182" i="16" s="1"/>
  <c r="E129" i="16"/>
  <c r="F127" i="16" s="1"/>
  <c r="H456" i="18" l="1"/>
  <c r="G456" i="18"/>
  <c r="F456" i="18"/>
  <c r="H416" i="18"/>
  <c r="G416" i="18"/>
  <c r="F416" i="18"/>
  <c r="H377" i="18"/>
  <c r="G377" i="18"/>
  <c r="F377" i="18"/>
  <c r="H335" i="18"/>
  <c r="G335" i="18"/>
  <c r="F335" i="18"/>
  <c r="H299" i="18"/>
  <c r="G299" i="18"/>
  <c r="F299" i="18"/>
  <c r="H266" i="18"/>
  <c r="G266" i="18"/>
  <c r="F266" i="18"/>
  <c r="H104" i="18"/>
  <c r="G104" i="18"/>
  <c r="F104" i="18"/>
  <c r="D18" i="18"/>
  <c r="J50" i="10"/>
  <c r="J46" i="10"/>
  <c r="J42" i="10"/>
  <c r="J40" i="10"/>
  <c r="J37" i="10"/>
  <c r="J39" i="10"/>
  <c r="J29" i="10"/>
  <c r="I52" i="10"/>
  <c r="H11" i="19"/>
  <c r="G11" i="19"/>
  <c r="F11" i="19"/>
  <c r="E11" i="19"/>
  <c r="D11" i="19"/>
  <c r="C11" i="19"/>
  <c r="B11" i="19"/>
  <c r="I10" i="19"/>
  <c r="I9" i="19"/>
  <c r="I8" i="19"/>
  <c r="I7" i="19"/>
  <c r="I6" i="19"/>
  <c r="E120" i="16"/>
  <c r="E1072" i="16"/>
  <c r="E1180" i="16"/>
  <c r="E1084" i="16"/>
  <c r="E1128" i="16"/>
  <c r="E637" i="16"/>
  <c r="E10" i="16"/>
  <c r="I11" i="19" l="1"/>
  <c r="D178" i="18" l="1"/>
  <c r="D154" i="18"/>
  <c r="D71" i="18"/>
  <c r="E1071" i="16" l="1"/>
  <c r="F1070" i="16" s="1"/>
  <c r="E905" i="16"/>
  <c r="E904" i="16" s="1"/>
  <c r="E903" i="16" l="1"/>
  <c r="D222" i="18" l="1"/>
  <c r="G179" i="18"/>
  <c r="H179" i="18"/>
  <c r="E60" i="16" l="1"/>
  <c r="H222" i="18"/>
  <c r="G222" i="18"/>
  <c r="H178" i="18"/>
  <c r="G178" i="18"/>
  <c r="H154" i="18"/>
  <c r="G154" i="18"/>
  <c r="J10" i="10"/>
  <c r="J11" i="10"/>
  <c r="J12" i="10" l="1"/>
  <c r="E892" i="16" l="1"/>
  <c r="E59" i="16"/>
  <c r="E149" i="16"/>
  <c r="E148" i="16" s="1"/>
  <c r="E178" i="18" l="1"/>
  <c r="F890" i="16"/>
  <c r="F222" i="18"/>
  <c r="E40" i="16"/>
  <c r="E39" i="16" s="1"/>
  <c r="E19" i="16"/>
  <c r="E24" i="16"/>
  <c r="E9" i="16" l="1"/>
  <c r="F8" i="16" s="1"/>
  <c r="E18" i="18" l="1"/>
  <c r="J35" i="10"/>
  <c r="H52" i="10"/>
  <c r="E181" i="16"/>
  <c r="F147" i="16" s="1"/>
  <c r="F38" i="16" s="1"/>
  <c r="F4" i="16" s="1"/>
  <c r="E72" i="18" l="1"/>
  <c r="E71" i="18" s="1"/>
  <c r="J26" i="10"/>
  <c r="E154" i="18"/>
  <c r="F178" i="18"/>
  <c r="J34" i="10"/>
  <c r="F154" i="18"/>
  <c r="J32" i="10" l="1"/>
  <c r="J52" i="10" l="1"/>
  <c r="H14" i="10"/>
  <c r="I14" i="10" l="1"/>
  <c r="J28" i="10" l="1"/>
  <c r="J9" i="10"/>
  <c r="J14" i="10" l="1"/>
</calcChain>
</file>

<file path=xl/sharedStrings.xml><?xml version="1.0" encoding="utf-8"?>
<sst xmlns="http://schemas.openxmlformats.org/spreadsheetml/2006/main" count="2379" uniqueCount="1192">
  <si>
    <t>โครงสร้างหน่วยงานและอัตรากำลัง</t>
  </si>
  <si>
    <t>อำนวยการ</t>
  </si>
  <si>
    <t>สำนักงานเลขานุการ</t>
  </si>
  <si>
    <t>ก) งบประมาณจำแนกตามประเภทงบประมาณ</t>
  </si>
  <si>
    <t>ประเภทงบประมาณ</t>
  </si>
  <si>
    <t>(บาท)</t>
  </si>
  <si>
    <t>เงินงบประมาณ</t>
  </si>
  <si>
    <t>เงินนอกงบประมาณ</t>
  </si>
  <si>
    <t>รวม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</si>
  <si>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</si>
  <si>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</si>
  <si>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</si>
  <si>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งบประมาณภารกิจประจำพื้นฐาน</t>
  </si>
  <si>
    <t>บาท</t>
  </si>
  <si>
    <t>รายการ</t>
  </si>
  <si>
    <t>ค) งบประมาณเพื่อสนับสนุนช่วยเหลือ (Grant)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</si>
  <si>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</si>
  <si>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</si>
  <si>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</si>
  <si>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</si>
  <si>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</si>
  <si>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ค่าตอบแทน
ใช้สอยและวัสดุ</t>
  </si>
  <si>
    <t>ค่าสาธารณูปโภค</t>
  </si>
  <si>
    <t>เงินอุดหนุน</t>
  </si>
  <si>
    <t>รายจ่ายอื่น</t>
  </si>
  <si>
    <t>งบบุคลากร</t>
  </si>
  <si>
    <t>งบลงทุน</t>
  </si>
  <si>
    <t>งบเงินอุดหนุน</t>
  </si>
  <si>
    <t>งบรายจ่ายอื่น</t>
  </si>
  <si>
    <t>งบประมาณรายจ่ายประจำปี 2565</t>
  </si>
  <si>
    <t>เป้าหมายปฏิบัติงาน/ ตัวชี้วัด</t>
  </si>
  <si>
    <t>งบประมาณ/ประมาณการรายจ่ายล่วงหน้า/ค่าเป้าหมายของตัวชี้วัด</t>
  </si>
  <si>
    <t>หน่วยนับ</t>
  </si>
  <si>
    <t>ปี 2567</t>
  </si>
  <si>
    <t>ปี 2568</t>
  </si>
  <si>
    <t>รวมทั้งสิ้น</t>
  </si>
  <si>
    <t>ร้อยละ</t>
  </si>
  <si>
    <t xml:space="preserve">งบประมาณทั้งสิ้น </t>
  </si>
  <si>
    <t>งบประมาณภารกิจยุทธศาสตร์</t>
  </si>
  <si>
    <t>หน่วยงาน/โครงการ</t>
  </si>
  <si>
    <t>ด้านมหานครปลอดภัย</t>
  </si>
  <si>
    <t>ด้านมหานครสีเขียว</t>
  </si>
  <si>
    <t>ด้านมหานครสำหรับทุกคน</t>
  </si>
  <si>
    <t>ด้านมหานครกระชับ</t>
  </si>
  <si>
    <t>ด้านมหานครประชาธิปไตย</t>
  </si>
  <si>
    <t>ด้านมหานครแห่งเศรษฐกิจและการเรียนรู้</t>
  </si>
  <si>
    <t>ด้านการบริหารจัดการ</t>
  </si>
  <si>
    <t>รวมงบประมาณการกิจยุทธศาสตร์</t>
  </si>
  <si>
    <t>สำนักงานเลขานุการสภากรุงเทพมหานคร</t>
  </si>
  <si>
    <t>โครงการสภากรุงเทพมหานครพบประชาชน</t>
  </si>
  <si>
    <t>สำนักงาน ก.ก.</t>
  </si>
  <si>
    <t>โครงการพัฒนารูปแบบการทำงานและเวลาการทำงาน</t>
  </si>
  <si>
    <t>สำนักปลัดกรุงเทพมหานคร</t>
  </si>
  <si>
    <t>สถาบันพัฒนาข้าราชการกรุงเทพมหานคร</t>
  </si>
  <si>
    <t>โครงการเสริมสร้างการพัฒนางานและวัฒนธรรมองค์กร</t>
  </si>
  <si>
    <t>สำนักงานกฎหมายและคดี</t>
  </si>
  <si>
    <t>สำนักงานเลขานุการปลัดฯ</t>
  </si>
  <si>
    <t>สำนักงานประชาสัมพันธ์</t>
  </si>
  <si>
    <t>ค่าจ้างชั่วคราว</t>
  </si>
  <si>
    <t>งบประมาณภารกิจตามแผนยุทธศาสตร์</t>
  </si>
  <si>
    <t>- ลูกจ้างโครงการ (-)</t>
  </si>
  <si>
    <t>.</t>
  </si>
  <si>
    <t>งบประมาณเพื่อสนับสนุนช่วยเหลือ (Grant)</t>
  </si>
  <si>
    <t>1. งบบุคลากร</t>
  </si>
  <si>
    <t xml:space="preserve">1.1 เงินเดือน  </t>
  </si>
  <si>
    <t>01101-1</t>
  </si>
  <si>
    <t>01102-1</t>
  </si>
  <si>
    <t>01106-1</t>
  </si>
  <si>
    <t>01107-1</t>
  </si>
  <si>
    <t>01108-1</t>
  </si>
  <si>
    <t>01109-1</t>
  </si>
  <si>
    <t>01201-1</t>
  </si>
  <si>
    <t>01202-1</t>
  </si>
  <si>
    <t>01205-1</t>
  </si>
  <si>
    <t>01206-1</t>
  </si>
  <si>
    <t>02101-1</t>
  </si>
  <si>
    <t>02102-1</t>
  </si>
  <si>
    <t>02103-1</t>
  </si>
  <si>
    <t>03135-1</t>
  </si>
  <si>
    <t>03217-1</t>
  </si>
  <si>
    <t>03293-1</t>
  </si>
  <si>
    <t>ค่าอาหารทำการนอกเวลา</t>
  </si>
  <si>
    <t>03128-1</t>
  </si>
  <si>
    <t>สำนักการจราจรและขนส่ง</t>
  </si>
  <si>
    <t xml:space="preserve"> รองผู้อำนวยการ (2)</t>
  </si>
  <si>
    <t>สำนักงานวิศวกรรมจราจร</t>
  </si>
  <si>
    <t>สำนักงานระบบขนส่ง</t>
  </si>
  <si>
    <t xml:space="preserve"> เลขานุการ (1)</t>
  </si>
  <si>
    <t xml:space="preserve"> ผู้อำนวยการสำนักงาน (1)</t>
  </si>
  <si>
    <t>- ข้าราชการ (43)</t>
  </si>
  <si>
    <t>- ลูกจ้างประจำ (6)</t>
  </si>
  <si>
    <t>- ลูกจ้างชั่วคราว (2)</t>
  </si>
  <si>
    <t>กองระบบเทคโนโลยีจราจร</t>
  </si>
  <si>
    <t>กองนโยบายและแผนงาน</t>
  </si>
  <si>
    <t xml:space="preserve"> ผู้อำนวยการกอง (1)</t>
  </si>
  <si>
    <t>- ข้าราชการ (31)</t>
  </si>
  <si>
    <t>- ลูกจ้างชั่วคราว (1)</t>
  </si>
  <si>
    <t>01105-1</t>
  </si>
  <si>
    <t>07199-1</t>
  </si>
  <si>
    <t xml:space="preserve"> ผู้อำนวยการสำนัก (1)</t>
  </si>
  <si>
    <t>เป้าหมายของโครงการ</t>
  </si>
  <si>
    <t>งานที่จะทำ</t>
  </si>
  <si>
    <t>งบประมาณทั้งสิ้น</t>
  </si>
  <si>
    <t xml:space="preserve">บาท </t>
  </si>
  <si>
    <t>ปี 2565 ตั้งงบประมาณ</t>
  </si>
  <si>
    <t>รายการผูกพัน</t>
  </si>
  <si>
    <t>วัตถุประสงค์</t>
  </si>
  <si>
    <t xml:space="preserve"> </t>
  </si>
  <si>
    <t>-</t>
  </si>
  <si>
    <t>- เพื่อส่งเสริมให้ประชาชนหันมาใช้การเดินทางด้วยเรือ</t>
  </si>
  <si>
    <t>- เพื่อให้ประชาชนได้รับความสะดวก ปลอดภัยในการ</t>
  </si>
  <si>
    <t xml:space="preserve">  เดินทางกับโครงข่ายระบบคมนาคมอื่น ๆ </t>
  </si>
  <si>
    <t>- บริหารจัดการเดินเรือ</t>
  </si>
  <si>
    <t>0309037-63-02</t>
  </si>
  <si>
    <t>- เพื่อส่งเสริมระบบขนส่งมวลชนทางน้ำในคลองแสนแสบ</t>
  </si>
  <si>
    <t xml:space="preserve">  ส่วนต่อขยาย และคลองอื่นๆ ที่เชื่อมโยงต่อเนื่อง</t>
  </si>
  <si>
    <t>- เพื่อแก้ไขปัญหาการจราจรจากการก่อสร้างรถไฟฟ้า</t>
  </si>
  <si>
    <t xml:space="preserve">- พัฒนาและส่งเสริมการเดินเรือในคลองแสนแสบ </t>
  </si>
  <si>
    <t xml:space="preserve">  ส่วนต่อขยาย ระยะทาง 10.50 กิโลเมตร ตั้งแต่</t>
  </si>
  <si>
    <t xml:space="preserve">  ท่าเรือวัดศรีบุญเรืองถึงท่าเรือสำนักงานเขตมีนบุรี</t>
  </si>
  <si>
    <t>เงิน</t>
  </si>
  <si>
    <t>เงินนอก</t>
  </si>
  <si>
    <t>งบประมาณ</t>
  </si>
  <si>
    <t>4. งบรายจ่ายอื่น</t>
  </si>
  <si>
    <t>ในการจัดเก็บค่าปรับจราจรให้กับกรุงเทพมหานคร</t>
  </si>
  <si>
    <t>ค่าอาหารทำการนอกเวลาของเจ้าหน้าที่</t>
  </si>
  <si>
    <t>รถประจำตำแหน่ง</t>
  </si>
  <si>
    <t>ระยะเวลาดำเนินการ 6 ปี (2563 - 2568)</t>
  </si>
  <si>
    <t>ส่วนต่อขยาย ระยะทาง 10.50 กิโลเมตร</t>
  </si>
  <si>
    <t>- ข้าราชการ (28)</t>
  </si>
  <si>
    <t>- ลูกจ้างประจำ (4)</t>
  </si>
  <si>
    <t>ข) งบประมาณตามโครงสร้างผลผลิต</t>
  </si>
  <si>
    <t>รวมงบประมาณตามโครงสร้างผลผลิต</t>
  </si>
  <si>
    <t>งบประมาณตามโครงสร้างผลผลิต</t>
  </si>
  <si>
    <t>ร้อยละความสำเร็จของการแก้ไขกล้อง</t>
  </si>
  <si>
    <t>รถ Shuttle bus และระบบเรือโดยสารสาธารณะของกรุงเทพมหานคร ที่มีความสะดวก ปลอดภัยและประหยัด พัฒนาการเชื่อมต่อ</t>
  </si>
  <si>
    <t>ค่าไฟฟ้า ค่าน้ำประปา ค่าโทรศัพท์</t>
  </si>
  <si>
    <t>หน่วยบริการเร่งด่วนกรุงเทพมหานคร "BEST"</t>
  </si>
  <si>
    <t>ส่วนใหญ่เป็นค่าภาษีที่ดินและสิ่งปลูกสร้างโครงการ</t>
  </si>
  <si>
    <t xml:space="preserve">สาธารณะและบริหารจัดการพื้นที่ให้สิทธิ </t>
  </si>
  <si>
    <t xml:space="preserve">เงินนอก </t>
  </si>
  <si>
    <t xml:space="preserve">ท่าเทียบเรือสาธารณะและบริหารจัดการพื้นที่ให้สิทธิ </t>
  </si>
  <si>
    <t>ผลผลิตรายจ่ายบุคลากร</t>
  </si>
  <si>
    <t>แผนงานบริหารทรัพยากรบุคคล</t>
  </si>
  <si>
    <t>แผนงานบริหารงานกรุงเทพมหานคร</t>
  </si>
  <si>
    <t>ผลผลิตอำนวยการและบริหารสำนัก</t>
  </si>
  <si>
    <t>1. งบดำเนินงาน</t>
  </si>
  <si>
    <t>1.1 ค่าตอบแทน ใช้สอยและวัสดุ</t>
  </si>
  <si>
    <t>2. งบลงทุน</t>
  </si>
  <si>
    <t>และค่าวัสดุยานพาหนะ ฯลฯ</t>
  </si>
  <si>
    <t>3. งบรายจ่ายอื่น</t>
  </si>
  <si>
    <t>ค่าวัสดุอุปกรณ์คอมพิวเตอร์</t>
  </si>
  <si>
    <t>แผนงานจัดการจราจรและระบบขนส่งสาธารณะ</t>
  </si>
  <si>
    <t>ปี 2566 ตั้งงบประมาณ</t>
  </si>
  <si>
    <t>1.  งบดำเนินงาน</t>
  </si>
  <si>
    <t>2.  งบลงทุน</t>
  </si>
  <si>
    <t>ในคลองผดุงกรุงเกษม ระยะที่ 2</t>
  </si>
  <si>
    <t>ความปลอดภัยทางถนนกรุงเทพมหานคร</t>
  </si>
  <si>
    <t>ผลผลิตระบบขนส่งมวลชนกรุงเทพ</t>
  </si>
  <si>
    <t>ปี 2569</t>
  </si>
  <si>
    <t>05399 - 34</t>
  </si>
  <si>
    <t>3. งบเงินอุดหนุน</t>
  </si>
  <si>
    <t>06199 - 1</t>
  </si>
  <si>
    <t>ระยะเวลาดำเนินการ 5 ปี (2566 - 2570)</t>
  </si>
  <si>
    <t>ปฏิบัติงานตามหน้าที่ความรับผิดชอบของกรุงเทพมหานครและนโยบายของผู้บริหาร และตอบสนองความต้องการของประชาชนได้อย่าง</t>
  </si>
  <si>
    <t>ประสบความสำเร็จอย่างมีประสิทธิภาพ โดยจัดให้มีการอำนวยการ ประสานงาน และสนับสนุนการบริหารทั่วไปภายในหน่วยงาน</t>
  </si>
  <si>
    <t xml:space="preserve">และส่วนราชการ” </t>
  </si>
  <si>
    <t>ด้านการบริหารจัดการและบริหารราชการกรุงเทพมหานคร</t>
  </si>
  <si>
    <t>งบประมาณ/ประมาณการรายจ่ายล่วงหน้า</t>
  </si>
  <si>
    <t>ด้านเมืองและการพัฒนาเมือง</t>
  </si>
  <si>
    <t>ปี 2569 ผูกพันงบประมาณ</t>
  </si>
  <si>
    <t>ปี 2570 ผูกพันงบประมาณ</t>
  </si>
  <si>
    <t>ผลสัมฤทธิ์และประโยชน์ที่คาดว่าจะได้รับจากการใช้จ่ายงบประมาณ</t>
  </si>
  <si>
    <t xml:space="preserve"> - ร้อยละความพึงพอใจของประชาชนที่ใช้บริการระบบขนส่งมวลชน</t>
  </si>
  <si>
    <t xml:space="preserve"> - ร้อยละความพึงพอใจของประชาชนเกี่ยวกับสิ่งอำนวยความสะดวก</t>
  </si>
  <si>
    <t>ด้านการจราจร อาทิ ป้ายจราจร สัญญาณไฟจราจร อุปกรณ์</t>
  </si>
  <si>
    <t>ความปลอดภัยจราจร และเครื่องหมายจราจร</t>
  </si>
  <si>
    <t>- เพื่อส่งเสริมระบบขนส่งมวลชนทางน้ำในคลอง</t>
  </si>
  <si>
    <t>- พัฒนาและส่งเสริมการเดินเรือในคลองผดุงกรุงเกษม</t>
  </si>
  <si>
    <t xml:space="preserve"> - บริหารจัดการเดินเรือ</t>
  </si>
  <si>
    <t>ด้าน/แผนงาน/ผลผลิต/โครงการ</t>
  </si>
  <si>
    <t>ผลผลิตโครงข่ายการจราจร</t>
  </si>
  <si>
    <t xml:space="preserve">ผลผลิตจัดการศาลาที่พักผู้โดยสาร รถโดยสารสาธารณะ </t>
  </si>
  <si>
    <t>งบประมาณตามแผนยุทธศาสตร์</t>
  </si>
  <si>
    <t>งบประมาณตามแผนยุทธศาสตร์บูรณาการ</t>
  </si>
  <si>
    <t>05399 - 14</t>
  </si>
  <si>
    <t>กรุงเทพมหานคร (ล้อ ราง เรือ)</t>
  </si>
  <si>
    <t>งบดำเนินงาน</t>
  </si>
  <si>
    <t xml:space="preserve">เป็นรูปธรรมที่ชัดเจน โดยจัดให้มีการสนับสนุนการบริหารงานของผู้บริหารกรุงเทพมหานคร การบริหารงานส่วนกลางให้แก่ </t>
  </si>
  <si>
    <t xml:space="preserve">หน่วยงานต่างๆ ในกรุงเทพมหานคร และการอำนวยการและบริหารงานทั่วไปในระดับสำนัก”  </t>
  </si>
  <si>
    <t xml:space="preserve">ประหยัด ลดปัญหาการจราจร แก่ผู้ใช้ถนนและผู้สัญจรทางเท้า โดยจัดให้มีระบบควบคุมการจราจร การวางระบบโครงข่ายการจราจร </t>
  </si>
  <si>
    <t>ระบบขนส่งมวลชนที่สะดวกรวดเร็ว ปลอดภัย ประหยัด การบำรุงรักษาโครงข่าย ถนน บาทวิถี โครงข่ายทางจักรยาน การบำรุงรักษา</t>
  </si>
  <si>
    <t>เครื่องหมายและอุปกรณ์การจราจร ท่าเรือรับส่ง ที่จอดรถโดยสารสาธารณะ ศาลาพักผู้โดยสาร และมาตรการความปลอดภัยในการสัญจร”</t>
  </si>
  <si>
    <t>มีความคล่องตัวและปลอดภัย โดยจัดให้มีการสำรวจ ซ่อมแซมและบำรุงรักษาอย่างสม่ำเสมอ เพื่อให้ตำรวจจราจรสามารถอำนวยการ</t>
  </si>
  <si>
    <t xml:space="preserve">เผยแพร่ข้อมูลการจราจรผ่านเวปไซด์, เสนอขอออกข้อบังคับเจ้าพนักงานจราจร, กำหนดทิศทางการจราจร ช่องทางการจราจร </t>
  </si>
  <si>
    <t>ทางเลี้ยวกลับรถ และจังหวะสัญญาณไฟ, กำหนดจุดก่อสร้างสะพานคนเดินข้ามถนน ทางข้าม จุดติดตั้งสัญญาณไฟจราจรและ</t>
  </si>
  <si>
    <t>โดยจัดให้มีป้ายหยุดรถโดยสารสาธารณะ ศาลาที่พักผู้โดยสาร ท่าเทียบเรือสาธารณะ และการบริหารจัดการพื้นที่ให้สิทธิโดยการ</t>
  </si>
  <si>
    <t>มีส่วนร่วมของภาคเอกชนในการบริการที่มีความสะดวก สบาย สะอาด และปลอดภัย จัดให้มีอาคารและสถานที่จอดรถสาธารณะ</t>
  </si>
  <si>
    <t>ที่ปลอดภัย โดยหารายได้จากการจัดเก็บค่าธรรมเนียมจอดยานยนต์ให้กับกรุงเทพมหานคร"</t>
  </si>
  <si>
    <t>การเดินทางของประชาชน อาคารจอดแล้วจร และอื่นๆ เพื่ออำนวยความสะดวกแก่ประชาชนในการเดินทาง ระบบขนส่งมวลชน</t>
  </si>
  <si>
    <t>ที่อยู่ในพื้นที่กรุงเทพมหานคร”</t>
  </si>
  <si>
    <t>ระบบขนส่งทางน้ำ ระบบรถโดยสาร (เช่น รถ BRT รถ Shuttle Bus ฯลฯ) ในพื้นที่กรุงเทพมหานคร การพัฒนาการเชื่อมต่อ</t>
  </si>
  <si>
    <t>การเดินทางบริเวณสถานีระบบขนส่งมวลชนสาธารณะ อาคารจอดแล้วจร และการส่งเสริมให้ประชาชนเดินทางด้วยระบบขนส่งมวลชน</t>
  </si>
  <si>
    <t xml:space="preserve">สำนักการจราจรและขนส่ง (In house)  </t>
  </si>
  <si>
    <t>ผลผลิตรายจ่ายบุคลากร - รหัส 0102005</t>
  </si>
  <si>
    <t>ผลผลิตอำนวยการและบริหารสำนัก - รหัส 0103009</t>
  </si>
  <si>
    <t>ปี 2563 - 2564 ตั้งงบประมาณ</t>
  </si>
  <si>
    <t>07199 - 1</t>
  </si>
  <si>
    <t>03122-1</t>
  </si>
  <si>
    <t xml:space="preserve">ส่วนใหญ่เป็นค่าบำรุงรักษาศูนย์ส่งเสริม  </t>
  </si>
  <si>
    <t>ความปลอดภัยการสัญจรทางน้ำบริเวณตลาดน้ำ</t>
  </si>
  <si>
    <t>ตลิ่งชันและชุมชนวัดคูหาสวรรค์ ค่าจ้างเหมา</t>
  </si>
  <si>
    <t>บริการเป็นรายบุคคล และค่าบำรุงรักษาระบบ</t>
  </si>
  <si>
    <t>(1) เงินเดือน</t>
  </si>
  <si>
    <t>(2) เงินเลื่อนขั้นเลื่อนระดับ</t>
  </si>
  <si>
    <t>(1) ค่าจ้างประจำ</t>
  </si>
  <si>
    <t>(2) เงินเพิ่มค่าจ้างประจำ</t>
  </si>
  <si>
    <t>(3) เงินเพิ่มการครองชีพชั่วคราวของลูกจ้างประจำ</t>
  </si>
  <si>
    <t>(4) เงินช่วยเหลือค่าครองชีพของลูกจ้างประจำ</t>
  </si>
  <si>
    <t xml:space="preserve">(1) ค่าจ้างชั่วคราว  </t>
  </si>
  <si>
    <t>(2) เงินเพิ่มการครองชีพชั่วคราวของลูกจ้างชั่วคราว</t>
  </si>
  <si>
    <t>(3) เงินช่วยเหลือค่าครองชีพของลูกจ้างชั่วคราว</t>
  </si>
  <si>
    <t>เพื่อศึกษา สำรวจ ออกแบบรายละเอียด</t>
  </si>
  <si>
    <t>กรุงเทพมหานคร</t>
  </si>
  <si>
    <t>ปี 2567 ตั้งงบประมาณ</t>
  </si>
  <si>
    <t>แบบ Stand alone พร้อมเชื่อมโยงสถานะ</t>
  </si>
  <si>
    <t>สถานะอุปกรณ์กล้องโทรทัศน์วงจรปิด (CCTV)</t>
  </si>
  <si>
    <t>ของอุปกรณ์เข้าสู่ศูนย์ควบคุมระบบ  ค่าบำรุงรักษา</t>
  </si>
  <si>
    <t>อุปกรณ์คอมพิวเตอร์ระบบเครือข่ายและศูนย์ระบบ</t>
  </si>
  <si>
    <t>05399 - 16</t>
  </si>
  <si>
    <t>(พื้นที่พระนครเหนือ)</t>
  </si>
  <si>
    <t>(พื้นที่พระนครใต้)</t>
  </si>
  <si>
    <t xml:space="preserve">และค่าบำรุงรักษาที่พักผู้โดยสารรถประจำทาง </t>
  </si>
  <si>
    <t>กลุ่มกรุงธนเหนือ และกลุ่มกรุงธนใต้ ฯลฯ</t>
  </si>
  <si>
    <t>05399 - 30</t>
  </si>
  <si>
    <t>05399 - 31</t>
  </si>
  <si>
    <t>05399 - 32</t>
  </si>
  <si>
    <t>05399 - 33</t>
  </si>
  <si>
    <t>05399 - 35</t>
  </si>
  <si>
    <t xml:space="preserve">     1.1.1 ค่าตอบแทน </t>
  </si>
  <si>
    <t xml:space="preserve">     1.1.2 ค่าใช้สอย </t>
  </si>
  <si>
    <t xml:space="preserve">   2.1 ค่าครุภัณฑ์ ที่ดินและสิ่งก่อสร้าง</t>
  </si>
  <si>
    <t xml:space="preserve">     1.1.1 ค่าตอบแทน</t>
  </si>
  <si>
    <t xml:space="preserve">     1.1.2 ค่าใช้สอย</t>
  </si>
  <si>
    <t>05199 - 1</t>
  </si>
  <si>
    <t xml:space="preserve">ผดุงกรุงเกษม ระยะที่ 2   </t>
  </si>
  <si>
    <t>0309037-66-20</t>
  </si>
  <si>
    <t>0309037-67-17</t>
  </si>
  <si>
    <t xml:space="preserve">ขนส่งทางราง โดยรถเวียน (Shuttle Bus) </t>
  </si>
  <si>
    <t>ระยะเวลาดำเนินการ 3 ปี (2567 - 2569)</t>
  </si>
  <si>
    <t>ที่ต้องการเดินทางเข้าสู่ระบบขนส่งทางราง</t>
  </si>
  <si>
    <t>ในพื้นที่กรุงเทพมหานคร</t>
  </si>
  <si>
    <t>- บริการนำส่งผู้โดยสารเข้าสู่ระบบขนส่ง</t>
  </si>
  <si>
    <t xml:space="preserve">ทางราง โดยรถเวียน (Shuttle Bus) </t>
  </si>
  <si>
    <t>0309037-67-18</t>
  </si>
  <si>
    <t xml:space="preserve"> - เพื่อส่งเสริมให้ประชาชนใช้ระบบขนส่งสาธารณะ</t>
  </si>
  <si>
    <t>ระยะเวลาดำเนินการ 6 ปี (2567 - 2572)</t>
  </si>
  <si>
    <t xml:space="preserve"> - จัดการเดินรถโดยสารประจำทางด่วนพิเศษ BRT</t>
  </si>
  <si>
    <t xml:space="preserve">เส้นทางสาย ช่องนนทรี - ราชพฤกษ์ </t>
  </si>
  <si>
    <t>ระยะทางประมาณ 16.50 กิโลเมตร</t>
  </si>
  <si>
    <t>- บริหารจัดการเดินรถโดยสารประจำทาง</t>
  </si>
  <si>
    <t xml:space="preserve">ด่วนพิเศษ BRT  เส้นทางสาย </t>
  </si>
  <si>
    <t xml:space="preserve">ช่องนนทรี - ราชพฤกษ์  </t>
  </si>
  <si>
    <t>ปี 2571 ผูกพันงบประมาณ</t>
  </si>
  <si>
    <t>ปี 2572 ผูกพันงบประมาณ</t>
  </si>
  <si>
    <t xml:space="preserve">ด่วนพิเศษ BRT เส้นทางสาย </t>
  </si>
  <si>
    <t xml:space="preserve"> - ค่าจ้างลูกจ้างชั่วคราว 68 อัตรา</t>
  </si>
  <si>
    <t xml:space="preserve"> - เงินเพิ่มการครองชีพชั่วคราวของลูกจ้างชั่วคราว</t>
  </si>
  <si>
    <t xml:space="preserve"> - ค่าอาหารทำการนอกเวลา</t>
  </si>
  <si>
    <t xml:space="preserve"> - เงินสมทบกองทุนประกันสังคม</t>
  </si>
  <si>
    <t xml:space="preserve"> - ค่าวัสดุน้ำมันเชื้อเพลิงและน้ำมันหล่อลื่น</t>
  </si>
  <si>
    <t xml:space="preserve"> - ค่าจ้างเจ้าหน้าที่ให้บริการข้อมูลข่าวสารด้าน</t>
  </si>
  <si>
    <t xml:space="preserve"> - ค่าจ้างปรับปรุงซ่อมแซม บำรุงรักษาและย้ายจุดติดตั้ง</t>
  </si>
  <si>
    <t>ผดุงกรุงเกษม และคลองอื่นๆ ที่เชื่อมโยงต่อเนื่องกัน</t>
  </si>
  <si>
    <t>ปี 2570</t>
  </si>
  <si>
    <t>ร้อยละของจุดเสี่ยงเกิดอุบัติเหตุที่ได้รับ</t>
  </si>
  <si>
    <t>การปรับปรุงตามแผน</t>
  </si>
  <si>
    <t>ร้อยละความสำเร็จของทางแยก ที่มีการ</t>
  </si>
  <si>
    <t>ใช้ระบบสัญญาณไฟจราจรในการบริหาร</t>
  </si>
  <si>
    <t>จัดการจราจรให้สอดคล้องกับสภาพการ</t>
  </si>
  <si>
    <t>จราจรในปัจจุบัน และมีความปลอดภัย</t>
  </si>
  <si>
    <t>โทรทัศน์วงจรปิด (CCTV) ให้สามารถ</t>
  </si>
  <si>
    <t>ใช้งานได้ภายใน 24 ชั่วโมง</t>
  </si>
  <si>
    <t>ร้อยละความสำเร็จของการให้บริการข้อมูล</t>
  </si>
  <si>
    <t xml:space="preserve">ภาพจากกล้องโทรทัศน์วงจรปิด (CCTV) </t>
  </si>
  <si>
    <t>ร้อยละของศาลาที่พักผู้โดยสารรถ</t>
  </si>
  <si>
    <t>ประจำทาง สะอาด สว่าง ปลอดภัย</t>
  </si>
  <si>
    <t>ร้อยละความสำเร็จของการจัดให้มีศาลา</t>
  </si>
  <si>
    <t>ที่พักผู้โดยสารภายในระยะเวลาที่กำหนด</t>
  </si>
  <si>
    <t xml:space="preserve">ร้อยละความสำเร็จของการจัดให้มี </t>
  </si>
  <si>
    <t>ท่าเทียบเรือสาธารณะภายในระยะเวลา</t>
  </si>
  <si>
    <t>ร้อยละความสำเร็จของการจัดให้มีระบบ</t>
  </si>
  <si>
    <t>เรือโดยสารสาธารณะอย่างน้อย 1 เส้นทาง</t>
  </si>
  <si>
    <t>ร้อยละความสำเร็จของการจัดให้มีรถ</t>
  </si>
  <si>
    <t>Shuttle bus อย่างน้อย 1 เส้นทาง</t>
  </si>
  <si>
    <t>ผู้ใช้บริการรถ Shuttle bus มีความ</t>
  </si>
  <si>
    <t>พึงพอใจต่อการให้บริการ</t>
  </si>
  <si>
    <t>ร้อยละความสำเร็จของการรับเรื่องและ</t>
  </si>
  <si>
    <t>ประสานส่งต่อเรื่องร้องเรียนในระบบ</t>
  </si>
  <si>
    <t>Traffy Fondue</t>
  </si>
  <si>
    <t>ร้อยละความสำเร็จของการจัดทำบัญชี</t>
  </si>
  <si>
    <t>และรายงานทางการเงินถูกต้องภายใน</t>
  </si>
  <si>
    <t>ระยะเวลาที่กำหนด</t>
  </si>
  <si>
    <t>ร้อยละความสำเร็จของการจัดทำรายงาน</t>
  </si>
  <si>
    <t>ทรัพย์สินถูกต้องภายในระยะเวลาที่กำหนด</t>
  </si>
  <si>
    <t>ร้อยละความสำเร็จในการใช้จ่าย</t>
  </si>
  <si>
    <t>งบประมาณรายจ่ายประจำปี ตาม</t>
  </si>
  <si>
    <t>ข้อบัญญัติงบประมาณรายจ่ายประจำปีฯ</t>
  </si>
  <si>
    <t>ที่กำหนด</t>
  </si>
  <si>
    <t>รายละเอียดงบประมาณจำแนกตามประเภทงบรายจ่าย</t>
  </si>
  <si>
    <t xml:space="preserve">(3) เงินเพิ่มสำหรับตำแหน่งที่มีเหตุพิเศษ </t>
  </si>
  <si>
    <t>(4) เงินประจำตำแหน่งของข้าราชการ</t>
  </si>
  <si>
    <t>(5) เงินค่าตอบแทนเป็นรายเดือนของข้าราชการ</t>
  </si>
  <si>
    <t>(6) เงินเพิ่มการครองชีพชั่วคราวของข้าราชการ</t>
  </si>
  <si>
    <t>(7) เงินช่วยเหลือค่าครองชีพของข้าราชการ</t>
  </si>
  <si>
    <t>(1) เงินตอบแทนพิเศษของข้าราชการ</t>
  </si>
  <si>
    <t xml:space="preserve">(2) เงินตอบแทนพิเศษของลูกจ้างประจำ </t>
  </si>
  <si>
    <t>(3) ค่าตอบแทนเหมาจ่ายแทนการจัดหา</t>
  </si>
  <si>
    <t>(4) เงินสมทบกองทุนประกันสังคม</t>
  </si>
  <si>
    <t>(5) เงินสมทบเข้ากองทุนเงินทดแทน</t>
  </si>
  <si>
    <t>ส่วนใหญ่เป็นค่าบำรุงรักษาอุปกรณ์ตรวจสอบ</t>
  </si>
  <si>
    <t>2.1 ค่าครุภัณฑ์ ที่ดินและสิ่งก่อสร้าง</t>
  </si>
  <si>
    <t xml:space="preserve">- บริการนำส่งผู้โดยสารเข้าสู่ระบบขนส่ง </t>
  </si>
  <si>
    <t xml:space="preserve">ทางรางโดยรถเวียน (Shuttle Bus) </t>
  </si>
  <si>
    <t xml:space="preserve">เข้าสู่ระบบขนส่งทางราง โดยรถเวียน </t>
  </si>
  <si>
    <t>(Shuttle Bus) เส้นทางในเขตพื้นที่</t>
  </si>
  <si>
    <t xml:space="preserve">การจัดให้มีสิ่งจูงใจ ข้อมูลข่าวสาร การพัฒนาประสิทธิภาพบุคลากร และการตรวจสอบผลการปฏิบัติงาน </t>
  </si>
  <si>
    <t xml:space="preserve">การดำเนินงานของกรุงเทพมหานครโดยรวมได้อย่างมีประสิทธิภาพ โดยจัดให้มีการกำหนดนโยบายและมาตรฐานการบริหารงานบุคคล </t>
  </si>
  <si>
    <t>ซึ่งเบิกจ่ายในลักษณะงบดังกล่าว</t>
  </si>
  <si>
    <t xml:space="preserve">เช่น เงินเดือนและค่าจ้างประจำ ค่าจ้างชั่วคราว ค่าตอบแทน ใช้สอยและวัสดุ งบเงินอุดหนุน งบรายจ่ายอื่น และงบกลาง  </t>
  </si>
  <si>
    <t>ค่าเป้าหมาย</t>
  </si>
  <si>
    <t xml:space="preserve">ผลสัมฤทธิ์ : ประชาชนในกรุงเทพมหานครเดินทางอย่างปลอดภัย </t>
  </si>
  <si>
    <t xml:space="preserve">มีระบบขนส่งมวลชนกรุงเทพมหานครที่ทันสมัย สะดวกและรวดเร็ว </t>
  </si>
  <si>
    <t>สำนักการจราจรและขนส่งมีพันธกิจ (Mission) ในการพัฒนาระบบขนส่งมวลชนและการบริหาร</t>
  </si>
  <si>
    <t>จัดการจราจรด้วยระบบเทคโนโลยีที่ทันสมัย เพื่อความสะดวกปลอดภัย และคุณภาพชีวิตที่ดีของประชาชน</t>
  </si>
  <si>
    <t xml:space="preserve">สํานักการจราจรและขนส่งมีภารกิจหน้าที่ในการให้บริการในการศึกษา สำรวจข้อมูล วิเคราะห์ </t>
  </si>
  <si>
    <t>วางแผน ออกแบบระบบการจราจรและขนส่ง การกำหนดมาตรการและดำเนินการ ด้านการจราจรและขนส่ง</t>
  </si>
  <si>
    <t>ในเขตกรุงเทพมหานคร การประยุกต์ใช้เทคโนโลยีสมัยใหม่เพื่อเพิ่มประสิทธิภาพในการควบคุมและ</t>
  </si>
  <si>
    <t xml:space="preserve">จัดการจราจรการพัฒนาระบบโครงข่ายถนน ระบบขนส่งมวลชน ทั้งนี้โดยประสานงานกับหน่วยงานที่เกี่ยวข้อง </t>
  </si>
  <si>
    <t xml:space="preserve">และสังคมแห่งชาติและแผนพัฒนากรุงเทพมหานคร </t>
  </si>
  <si>
    <t>เพื่อให้การดำเนินงานตามนโยบายและแผนปฏิบัติการ สอดคล้องกับนโยบายรัฐบาล แผนพัฒนาเศรษฐกิจ</t>
  </si>
  <si>
    <t xml:space="preserve">ค่าใช้จ่ายในการเดินเรือในคลองแสนแสบ </t>
  </si>
  <si>
    <t>ค่าใช้จ่ายในการพัฒนาระบบการเดินเรือ</t>
  </si>
  <si>
    <t>ค่าใช้จ่ายโครงการให้บริการนำส่งผู้โดยสาร</t>
  </si>
  <si>
    <t xml:space="preserve"> จำนวน 6 คัน</t>
  </si>
  <si>
    <t xml:space="preserve"> รองรับผู้โดยสารไม่น้อยกว่า 20 ที่นั่ง </t>
  </si>
  <si>
    <t xml:space="preserve"> และรองรับการใช้งานของผู้พิการใช้รถ Wheel Chair</t>
  </si>
  <si>
    <t>ค่าใช้จ่ายโครงการพัฒนาระบบ</t>
  </si>
  <si>
    <t>การเดินรถโดยสารด่วนพิเศษ (BRT)</t>
  </si>
  <si>
    <t>อุปกรณ์ความปลอดภัย, พิจารณาเปิดทางเข้าออกอาคารขนาดใหญ่, ศึกษาพิจารณาผลกระทบด้านการจราจรและสิ่งแวดล้อมประกอบการ</t>
  </si>
  <si>
    <t xml:space="preserve">พิจารณาอนุญาตก่อสร้างอาคารขนาดใหญ่, พิจารณาความเหมาะสมของระบบโครงข่ายถนน,บำรุงรักษาป้ายเครื่องหมายจราจรบนทางเท้า </t>
  </si>
  <si>
    <t xml:space="preserve">บำรุงรักษาเครื่องหมายจราจรบนพื้นทางและขอบทาง (สีและเส้น) ระบบความปลอดภัยคนเดินเท้า บำรุงรักษาช่องทางสำหรับรถจักรยาน </t>
  </si>
  <si>
    <t>จุดจอดรถจักรยาน, ซ่อมป้ายชื่อถนนและป้ายบอกสถานที่, รื้อถอนป้ายที่นำมาติดตั้งโดยไม่ได้รับอนุญาต, ล้างทำความสะอาดป้ายและ</t>
  </si>
  <si>
    <t>สัญญาณไฟจราจร และบริหารจัดการที่จอดยานยนต์สาธารณะ</t>
  </si>
  <si>
    <t>และยานพาหนะ</t>
  </si>
  <si>
    <t>จราจรได้อย่างมีประสิทธิภาพ สอดคล้องกับสภาพการจราจรที่เป็นปัจจุบัน โดยจัดให้มีระบบติดตามสภาพการจราจรและบันทึกข้อมูล</t>
  </si>
  <si>
    <t xml:space="preserve">ย้อนหลังผ่านระบบโทรทัศน์วงจรปิดที่ครอบคลุมพื้นที่ พร้อมใช้งานได้ตลอดเวลา รวมทั้งมีการกำหนดทิศทางการจราจร ช่องทางการ </t>
  </si>
  <si>
    <t>จราจรทางเลี้ยวกลับรถและจังหวะสัญญาณไฟให้มีความเหมาะสมกับสภาพพื้นที่ ”</t>
  </si>
  <si>
    <t xml:space="preserve"> สายงานนิติการ ตำแหน่งนิติกร</t>
  </si>
  <si>
    <t xml:space="preserve"> 1.1.1 ค่าตอบแทน </t>
  </si>
  <si>
    <t xml:space="preserve"> 1.1.2 ค่าใช้สอย</t>
  </si>
  <si>
    <t xml:space="preserve"> 1.1.3 ค่าวัสดุ</t>
  </si>
  <si>
    <t xml:space="preserve">    2.1.1 ค่าครุภัณฑ์</t>
  </si>
  <si>
    <t xml:space="preserve"> 1.1 ค่าตอบแทน ใช้สอยและวัสดุ</t>
  </si>
  <si>
    <t xml:space="preserve"> - ค่าเช่าเครื่องพิมพ์หมายเรียกในระบบตรวจจับ</t>
  </si>
  <si>
    <t xml:space="preserve"> การจราจร (1197) และให้บริการข้อมูลข่าวสาร</t>
  </si>
  <si>
    <t xml:space="preserve"> ผ่านระบบป้ายประชาสัมพันธ์ด้านการจราจร</t>
  </si>
  <si>
    <t xml:space="preserve"> ระบบตรวจจับรถฝ่าฝืนเปลี่ยนช่องเดินรถในเขตห้าม</t>
  </si>
  <si>
    <t xml:space="preserve"> ผู้ฝ่าฝืนกฎจราจรโดยใช้กล้องอิเล็กทรอนิกส์</t>
  </si>
  <si>
    <t xml:space="preserve"> 2.1.1 ค่าครุภัณฑ์  </t>
  </si>
  <si>
    <t xml:space="preserve"> 2.1.2 ค่าที่ดินและสิ่งก่อสร้าง</t>
  </si>
  <si>
    <t>ฉ) งบประมาณจำแนกตามประเภทงบรายจ่าย</t>
  </si>
  <si>
    <t>ประเภท
งบรายจ่าย</t>
  </si>
  <si>
    <t>เงินเดือนและ
ค่าจ้างประจำ</t>
  </si>
  <si>
    <t>ค่าครุภัณฑ์
ที่ดินและสิ่งก่อสร้าง</t>
  </si>
  <si>
    <t>รวมงบประมาณ</t>
  </si>
  <si>
    <t>ผลผลิตจัดการศาลาที่พักผู้โดยสารรถโดยสารสาธารณะ ท่าเทียบเรือ</t>
  </si>
  <si>
    <t>- ข้าราชการ (25)</t>
  </si>
  <si>
    <t>- ข้าราชการ (65)</t>
  </si>
  <si>
    <t>- ลูกจ้างประจำ (43)</t>
  </si>
  <si>
    <t>- ลูกจ้างชั่วคราว (15)</t>
  </si>
  <si>
    <t>- ลูกจ้างประจำ (11)</t>
  </si>
  <si>
    <t>- ลูกจ้างชั่วคราว (3)</t>
  </si>
  <si>
    <t xml:space="preserve"> - ร้อยละความสำเร็จในการติดตั้งกล้องโทรทัศน์วงจรปิด</t>
  </si>
  <si>
    <t>บริเวณจุดเสี่ยงต่อการก่ออาชญากรรมในพื้นที่กรุงเทพมหานคร</t>
  </si>
  <si>
    <t>โครงการปรับปรุงระบบกล้องโทรทัศน์วงจรปิด (CCTV) พร้อมอุปกรณ์ประกอบ</t>
  </si>
  <si>
    <t>และการเชื่อมโยงสัญญาณไปยังกองรักษาการณ์ประจำพระราชฐาน วังสระปทุม</t>
  </si>
  <si>
    <t>โครงการจัดหาพร้อมติดตั้งระบบกล้องโทรทัศน์วงจรปิด (CCTV) เสริมสร้าง</t>
  </si>
  <si>
    <t>ความปลอดภัยให้กับประชาชนบริเวณทางเท้า ระยะที่ 2</t>
  </si>
  <si>
    <t>โครงการจัดหาพร้อมติดตั้งระบบกล้องโทรทัศน์วงจรปิด (CCTV) ภายในอุโมงค์ทางลอด</t>
  </si>
  <si>
    <t>โครงการจัดหาพร้อมติดตั้งกล้องโทรทัศน์วงจรปิด (CCTV) บริเวณสวนสาธารณะ</t>
  </si>
  <si>
    <t>ในกลุ่มพื้นที่กรุงเทพใต้ กรุงธนเหนือ และกรุงธนใต้</t>
  </si>
  <si>
    <t>โครงการจ้างที่ปรึกษาเพื่อศึกษาและวิเคราะห์โครงการระบบขนส่งมวลชน</t>
  </si>
  <si>
    <t>กรุงเทพมหานคร ส่วนต่อขยายสายสีลม ตอนที่ 3 (ช่วงบางหว้า - ตลิ่งชัน)</t>
  </si>
  <si>
    <t>ให้สอดคล้องตามพระราชบัญญัติการร่วมลงทุนระหว่างรัฐและเอกชน พ.ศ. 2562</t>
  </si>
  <si>
    <t>ในหมวด 4 ส่วนที่ 1 การเสนอโครงการ</t>
  </si>
  <si>
    <t>งบประมาณรายจ่ายประจำปีงบประมาณ พ.ศ. 2568 โดยสังเขป</t>
  </si>
  <si>
    <r>
      <t xml:space="preserve">วัตถุประสงค์:  </t>
    </r>
    <r>
      <rPr>
        <sz val="16"/>
        <color theme="1"/>
        <rFont val="TH Sarabun New"/>
        <family val="2"/>
      </rPr>
      <t>เพื่อให้กรุงเทพมหานครมีระบบการบริหารงานบุคคลที่มุ่งเน้นประสิทธิภาพ โปร่งใส มีมาตรฐาน สามารถสนับสนุน</t>
    </r>
  </si>
  <si>
    <r>
      <t xml:space="preserve">วัตถุประสงค์ : </t>
    </r>
    <r>
      <rPr>
        <sz val="16"/>
        <color rgb="FF000000"/>
        <rFont val="TH Sarabun New"/>
        <family val="2"/>
      </rPr>
      <t xml:space="preserve"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 </t>
    </r>
  </si>
  <si>
    <r>
      <t xml:space="preserve">วัตถุประสงค์: </t>
    </r>
    <r>
      <rPr>
        <sz val="16"/>
        <color theme="1"/>
        <rFont val="TH Sarabun New"/>
        <family val="2"/>
      </rPr>
      <t>“เพื่อให้การบริหารงาน การดำเนินงานของกรุงเทพมหานคร โดยรวมประสบความสำเร็จอย่างมีประสิทธิภาพ สามารถ</t>
    </r>
  </si>
  <si>
    <r>
      <t xml:space="preserve">วัตถุประสงค์ : </t>
    </r>
    <r>
      <rPr>
        <sz val="16"/>
        <color rgb="FF000000"/>
        <rFont val="TH Sarabun New"/>
        <family val="2"/>
      </rPr>
      <t xml:space="preserve">“เพื่อให้การดำเนินงานภายในของสำนัก สำนักงาน กอง และฝ่าย หน่วยงานและส่วนราชการโดยรวมได้รับการสนับสนุน </t>
    </r>
  </si>
  <si>
    <r>
      <rPr>
        <b/>
        <sz val="16"/>
        <color indexed="8"/>
        <rFont val="TH Sarabun New"/>
        <family val="2"/>
      </rPr>
      <t>กิจกรรมหลัก :</t>
    </r>
    <r>
      <rPr>
        <sz val="16"/>
        <color indexed="8"/>
        <rFont val="TH Sarabun New"/>
        <family val="2"/>
      </rPr>
      <t xml:space="preserve"> อำนวยการ บริหารงานทั่วไป บริหารงานบุคคล บริหารงานคลัง นโยบายและแผนงาน นิติการ อาคารสถานที่</t>
    </r>
  </si>
  <si>
    <r>
      <rPr>
        <b/>
        <sz val="16"/>
        <color indexed="8"/>
        <rFont val="TH Sarabun New"/>
        <family val="2"/>
      </rPr>
      <t>วัตถุประสงค์</t>
    </r>
    <r>
      <rPr>
        <sz val="16"/>
        <color indexed="8"/>
        <rFont val="TH Sarabun New"/>
        <family val="2"/>
      </rPr>
      <t xml:space="preserve">: “เพื่อให้การสัญจร การจราจร และการขนถ่ายสินค้าภายในกรุงเทพมหานครมีความคล่องตัว สะดวกรวดเร็ว ปลอดภัย  </t>
    </r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</si>
  <si>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>: “เพื่อให้สัญญาณไฟจราจร เครื่องหมายจราจรและอุปกรณ์การจราจรอยู่ในสภาพพร้อมใช้งานตลอดเวลา การจราจร</t>
    </r>
  </si>
  <si>
    <r>
      <rPr>
        <b/>
        <sz val="16"/>
        <rFont val="TH Sarabun New"/>
        <family val="2"/>
      </rPr>
      <t xml:space="preserve">กิจกรรมหลัก: </t>
    </r>
    <r>
      <rPr>
        <sz val="16"/>
        <rFont val="TH Sarabun New"/>
        <family val="2"/>
      </rPr>
      <t xml:space="preserve">ติดตั้งและบำรุงรักษาสัญญาณไฟจราจร กล้องโทรทัศน์วงจรปิด, ติดตามสภาพการจราจรผ่านระบบโทรทัศน์วงจรปิด, </t>
    </r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</si>
  <si>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“เพื่อให้ประชาชนเข้าถึงระบบรถโดยสารสาธารณะและเรือโดยสารสาธารณะได้อย่างทั่วถึง มีความสะดวกในการใช้บริการ 
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</si>
  <si>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บำรุงรักษาป้ายหยุดรถโดยสารสาธารณะและศาลาที่พักผู้โดยสาร, บำรุงรักษาท่าเทียบเรือสาธารณะ</t>
    </r>
  </si>
  <si>
    <r>
      <t>ผลผลิต</t>
    </r>
    <r>
      <rPr>
        <b/>
        <sz val="16"/>
        <color rgb="FF000000"/>
        <rFont val="TH Sarabun New"/>
        <family val="2"/>
      </rPr>
      <t>ระบบขนส่งมวลชนกรุงเทพ   - รหัส 0404003</t>
    </r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</si>
  <si>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“เพื่อให้ประชาชนมีทางเลือกในการสัญจรภายในกรุงเทพมหานคร โดยจัดให้มีระบบขนส่งทางราง ระบบรถโดยสาร BRT
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</si>
  <si>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 xml:space="preserve">การบริหารจัดการ กำกับดูแลระบบขนส่งมวลชนที่อยู่ในกำกับดูแลของกรุงเทพมหานคร การพัฒนาระบบขนส่งทางราง </t>
    </r>
  </si>
  <si>
    <t>งบประมาณรายจ่ายประจำปีงบประมาณ พ.ศ. 2568</t>
  </si>
  <si>
    <t>ปี 2571</t>
  </si>
  <si>
    <t>ระยะเวลาดำเนินการ ปี 2568</t>
  </si>
  <si>
    <r>
      <rPr>
        <b/>
        <sz val="16"/>
        <rFont val="TH Sarabun New"/>
        <family val="2"/>
      </rPr>
      <t>ด้าน</t>
    </r>
    <r>
      <rPr>
        <sz val="16"/>
        <rFont val="TH Sarabun New"/>
        <family val="2"/>
      </rPr>
      <t xml:space="preserve"> : 2 : ปลอดภัยดี</t>
    </r>
  </si>
  <si>
    <r>
      <rPr>
        <b/>
        <sz val="16"/>
        <rFont val="TH Sarabun New"/>
        <family val="2"/>
      </rPr>
      <t>ประเด็นการพัฒนา</t>
    </r>
    <r>
      <rPr>
        <sz val="16"/>
        <rFont val="TH Sarabun New"/>
        <family val="2"/>
      </rPr>
      <t xml:space="preserve"> : 2.1 : แก้ไขจุดเสี่ยงภัยและอาชญากรรม</t>
    </r>
  </si>
  <si>
    <r>
      <rPr>
        <b/>
        <sz val="16"/>
        <rFont val="TH Sarabun New"/>
        <family val="2"/>
      </rPr>
      <t>ตัววัดผลหลัก</t>
    </r>
    <r>
      <rPr>
        <sz val="16"/>
        <rFont val="TH Sarabun New"/>
        <family val="2"/>
      </rPr>
      <t xml:space="preserve"> : 2.1.7 : ระยะทางที่ได้รับการประเมินวิเคราะห์ความปลอดภัยทางถนนกรุงเทพมหานครด้วยมาตรฐานนานาชาติ (iRAP)</t>
    </r>
  </si>
  <si>
    <t>ได้แก่ มิติบุคคล มิติยานพาหนะ มิติสภาพแวดล้อม และมิติมาตรการความปลอดภัยทางถนน ให้ครอบคลุมทั้งการเกิดอุบัติเหตุทางถนน</t>
  </si>
  <si>
    <t>การบาดเจ็บและเสียชีวิตจากอุบัติเหตุทางถนน ตลอดจนสภาพการจราจรและสภาพแวดล้อมอื่น ๆ ที่เป็นปัจจัยต่อการเกิดอุบัติเหตุ</t>
  </si>
  <si>
    <t xml:space="preserve">ทางถนน เช่น สภาพอากาศ แสงสว่าง เป็นต้น ออกแบบและพัฒนาระบบวิเคราะห์ (Datamining) ข้อมูลอุบัติเหตุทางถนน </t>
  </si>
  <si>
    <t>ที่ช่วยการวิเคราะห์และรายงานสถานการณ์การเกิดอุบัติเหตุทางถนน ในพื้นที่กรุงเทพมหานคร ตามช่วงระยะเวลา เช่น รายสัปดาห์</t>
  </si>
  <si>
    <t xml:space="preserve">รายเดือน และรายปี เป็นต้น สนับสนุนการทำงานตรวจสอบสภาพและปรับปรุงจุดเสี่ยงอันตราย (Black Spot) ช่วงถนนอันตราย </t>
  </si>
  <si>
    <t>(Black Site) และพื้นที่อันตราย (Black area) ของหน่วยงานที่เกี่ยวข้องในสังกัดกรุงเทพมหานคร และหน่วยงานภาคีเครือข่าย</t>
  </si>
  <si>
    <t>ลดอุบัติเหตุทางถนน</t>
  </si>
  <si>
    <r>
      <t xml:space="preserve">กิจกรรมหลัก </t>
    </r>
    <r>
      <rPr>
        <sz val="16"/>
        <rFont val="TH Sarabun New"/>
        <family val="2"/>
      </rPr>
      <t>: ออกแบบ และจัดทำระบบฐานข้อมูล (Database) อุบัติเหตุทางถนนในพื้นที่กรุงเทพมหานคร</t>
    </r>
    <r>
      <rPr>
        <b/>
        <sz val="16"/>
        <rFont val="TH Sarabun New"/>
        <family val="2"/>
      </rPr>
      <t xml:space="preserve"> </t>
    </r>
    <r>
      <rPr>
        <sz val="16"/>
        <rFont val="TH Sarabun New"/>
        <family val="2"/>
      </rPr>
      <t>ให้ครอบคลุมทุกมิติ</t>
    </r>
  </si>
  <si>
    <t>ความ</t>
  </si>
  <si>
    <t>สำเร็จ</t>
  </si>
  <si>
    <t xml:space="preserve">ผลผลิตจัดการศาลาที่พักผู้โดยสารรถโดยสารสาธารณะ ท่าเทียบเรือสาธารณะ และบริหารจัดการพื้นที่ให้สิทธิ </t>
  </si>
  <si>
    <t>- รหัส 0404002</t>
  </si>
  <si>
    <t>โครงการปรับปรุงระบบกล้องโทรทัศน์วงจรปิด (CCTV) พร้อมอุปกรณ์ประกอบและการเชื่อมโยงสัญญาณ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</si>
  <si>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ให้กรุงเทพมหานครมีอัตราการสูญเสียชีวิตและทรัพย์สินอันเนื่องมาจากอุบัติเหตุทางถนนลดลงตามเป้าหมาย"
</t>
    </r>
  </si>
  <si>
    <t>ร้อยละผู้เสียชีวิตจากอุบัติเหตุลดลง</t>
  </si>
  <si>
    <t>จากปีฐาน (พ.ศ. 2566)</t>
  </si>
  <si>
    <t>ระยะทางที่ได้รับการประเมิน วิเคราะห์</t>
  </si>
  <si>
    <t>ด้วยมาตรฐานนานาชาติ (iRAP) ระดับ</t>
  </si>
  <si>
    <t>ความปลอดภัยเบื้องต้น (Pre-Star Rating)</t>
  </si>
  <si>
    <t>กิโลเมตร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</si>
  <si>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“ดำเนินการปรับปรุงระบบกล้องโทรทัศน์วงจรปิด (CCTV) พร้อมอุปกรณ์ประกอบและการเชื่อมโยงสัญญาณไปยัง
</t>
    </r>
  </si>
  <si>
    <t>กองรักษาการณ์ประจำพระราชฐาน วังสระปทุม จากเดิม ขนาดความละเอียด 5 ล้านพิกเซล ปรับปรุงเป็น ขนาดความละเอียด</t>
  </si>
  <si>
    <t>8 ล้านพิกเซล บริเวณโดยรอบเขตพระราชฐาน วังสระปทุม ซึ่งเป็นระบบเทคโนโลยีการแสดงภาพที่ได้จากระบบกล้องฯ นั้น</t>
  </si>
  <si>
    <t>สามารถควบคุมการรับแสงจ้าเกินความจำเป็นมากกว่าสายตามนุษย์มองเห็น และสามารถช่วยชดเชยแสงในที่ความเข้มส่องสว่าง</t>
  </si>
  <si>
    <t>ไม่เพียงพอ ให้แสดงผลภาพสีไม่มีแตกและมีความคมชัดเจนได้ดีกว่ากล้องฯ ที่มีความละเอียดเดิม 5 ล้านพิกเซล (ของเดิมที่เคยใช้อยู่)</t>
  </si>
  <si>
    <t>เพื่อประสานสนับสนุน คุ้มครอง ดูแล และบำรุงรักษาให้ความร่วมมือในการปฏิบัติหน้าที่กับกองบังคับการอารักขาและควบคุมฝูงชน</t>
  </si>
  <si>
    <t>เป็นหน่วยงานในสังกัดของกองบัญชาการตำรวจนครบาล มีหน้าที่รักษาความสงบเรียบร้อยในการชุมนุมเรียกร้องของกลุ่มมวลชน</t>
  </si>
  <si>
    <t>พร้อมกับการถวายความปลอดภัยแด่องค์พระมหากษัตริย์ พระราชินี และพระบรมวงศานุวงศ์ทุกพระองค์ และอารักขาบุคคลสำคัญ</t>
  </si>
  <si>
    <t>ตรวจตราดูแลการปฏิบัติหน้าที่เวรรักษาการณ์ ประจำสถานที่เขตพระราชฐานวังสระปทุมในเวลาราชการและนอกเวลาราชการ</t>
  </si>
  <si>
    <r>
      <rPr>
        <b/>
        <sz val="16"/>
        <rFont val="TH Sarabun New"/>
        <family val="2"/>
      </rPr>
      <t>ตัววัดผลหลัก</t>
    </r>
    <r>
      <rPr>
        <sz val="16"/>
        <rFont val="TH Sarabun New"/>
        <family val="2"/>
      </rPr>
      <t xml:space="preserve"> : 2.1.2 : จำนวนกล้องโทรทัศน์วงจรปิด (CCTV) เพื่อเพิ่มความปลอดภัย เพิ่มขึ้น</t>
    </r>
  </si>
  <si>
    <t>โครงการจัดหาพร้อมติดตั้งระบบกล้องโทรทัศน์วงจรปิด (CCTV) เสริมสร้างความปลอดภัยให้กับประชาชน</t>
  </si>
  <si>
    <t>โครงการจัดหาพร้อมติดตั้งกล้องโทรทัศน์วงจรปิด (CCTV) บริเวณสวนสาธารณะในกลุ่มพื้นที่กรุงเทพใต้ กรุงธนเหนือ</t>
  </si>
  <si>
    <t>ระยะเวลาดำเนินการ : 2 ปี (2568 - 2569)</t>
  </si>
  <si>
    <t>และกรุงธนใต้ รหัส 0404001-68-05</t>
  </si>
  <si>
    <t>และกรุงเทพตะวันออก รหัส 0404001-68-06</t>
  </si>
  <si>
    <t xml:space="preserve">โครงการจ้างที่ปรึกษาเพื่อศึกษาและวิเคราะห์โครงการระบบขนส่งมวลชนกรุงเทพมหานครส่วนต่อขยายสายสีลม </t>
  </si>
  <si>
    <t>ตอนที่ 3 (ช่วงบางหว้า - ตลิ่งชัน) ให้สอดคล้องตามพระราชบัญญัติการร่วมลงทุนระหว่างรัฐและเอกชน พ.ศ. 2562</t>
  </si>
  <si>
    <t>ในหมวด 4 ส่วนที่ 1 การเสนอโครงการ รหัส 0404003-68-01</t>
  </si>
  <si>
    <t>ตลอดเวลา 24 ชั่วโมง ที่สามารถช่วยควบคุมพิจารณาตัดสินใจกรณีเหตุการณ์ต่าง ๆ"</t>
  </si>
  <si>
    <t>ตามพระราชบัญญัติการร่วมลงทุนระหว่างรัฐและเอกชน พ.ศ. 2562 ในหมวด 4 ส่วนที่ 1 การเสนอโครงการ"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</si>
  <si>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“เพื่อจัดทำรายงานการศึกษาและวิเคราะห์โครงการ และจัดทำหลักการของโครงการร่วมลงทุนให้สำเร็จลุล่วง
</t>
    </r>
  </si>
  <si>
    <r>
      <rPr>
        <b/>
        <sz val="16"/>
        <rFont val="TH Sarabun New"/>
        <family val="2"/>
      </rPr>
      <t>ด้าน</t>
    </r>
    <r>
      <rPr>
        <sz val="16"/>
        <rFont val="TH Sarabun New"/>
        <family val="2"/>
      </rPr>
      <t xml:space="preserve"> : 1 : เดินทางดี</t>
    </r>
  </si>
  <si>
    <r>
      <rPr>
        <b/>
        <sz val="16"/>
        <rFont val="TH Sarabun New"/>
        <family val="2"/>
      </rPr>
      <t>ประเด็นการพัฒนา</t>
    </r>
    <r>
      <rPr>
        <sz val="16"/>
        <rFont val="TH Sarabun New"/>
        <family val="2"/>
      </rPr>
      <t xml:space="preserve"> : 1.3 : ส่งเสริมการใช้ระบบขนส่งสาธารณะและเพิ่มทางเลือกในการเดินทาง</t>
    </r>
  </si>
  <si>
    <r>
      <rPr>
        <b/>
        <sz val="16"/>
        <rFont val="TH Sarabun New"/>
        <family val="2"/>
      </rPr>
      <t>ตัววัดผลหลัก</t>
    </r>
    <r>
      <rPr>
        <sz val="16"/>
        <rFont val="TH Sarabun New"/>
        <family val="2"/>
      </rPr>
      <t xml:space="preserve"> : 1.3.5 : บริหารจัดการรถไฟฟ้าสายสีเขียว (เฉพาะส่วนต่อขยาย)</t>
    </r>
  </si>
  <si>
    <t xml:space="preserve">ในหมวด 4 ส่วนที่ 1 การเสนอโครงการ ประกอบด้วย การวิเคราะห์โครงการ รูปแบบการลงทุน การรับฟังความเห็นโครงการ </t>
  </si>
  <si>
    <t>Market Sounding และ Market Sounding Interviews และเล่มรายงานสรุปผล</t>
  </si>
  <si>
    <t>รายงานการนำเสนอและวิเคราะห์โครงการ</t>
  </si>
  <si>
    <t>เพื่อนำเสนอต่อคณะกรรมการร่วมลงทุน</t>
  </si>
  <si>
    <t>ระหว่างรัฐและเอกชน ตามพระราชบัญญัติ</t>
  </si>
  <si>
    <t>การร่วมลงทุน พ.ศ. 2562 ในหมวด 4</t>
  </si>
  <si>
    <t>ส่วนที่ 1 การเสนอโครงการ</t>
  </si>
  <si>
    <r>
      <t xml:space="preserve">กิจกรรมหลัก </t>
    </r>
    <r>
      <rPr>
        <sz val="16"/>
        <rFont val="TH Sarabun New"/>
        <family val="2"/>
      </rPr>
      <t xml:space="preserve">: เพื่อจัดทำรายงานการศึกษาและวิเคราะห์โครงการระบบขนส่งมวลชนกรุงเทพมหานครส่วนต่อขยายสายสีลม </t>
    </r>
  </si>
  <si>
    <t>ค่าเบี้ยประชุม ค่าตอบแทนกรรมการผู้อ่าน</t>
  </si>
  <si>
    <t xml:space="preserve">ตรวจและประเมินผลงานทางวิชาการ </t>
  </si>
  <si>
    <t>และค่ารางวัลกรรมการสอบ</t>
  </si>
  <si>
    <t>ส่วนใหญ่เป็นค่าวัสดุสำนักงาน</t>
  </si>
  <si>
    <t>ค่าไปรษณีย์ และค่าบริการอินเตอร์เน็ทความเร็วสูง</t>
  </si>
  <si>
    <t xml:space="preserve">(1) เครื่องปรับอากาศ แบบแยกส่วน (ราคารวมค่าติดตั้ง)
</t>
  </si>
  <si>
    <t>แบบตั้งพื้นหรือแบบแขวน ขนาด 20,000 บีทียู 1 เครื่อง</t>
  </si>
  <si>
    <t>05101-4</t>
  </si>
  <si>
    <t xml:space="preserve">(2) เครื่องปรับอากาศ แบบแยกส่วน (ราคารวมค่าติดตั้ง)
</t>
  </si>
  <si>
    <t>แบบตั้งพื้นหรือแบบแขวน ขนาด 30,000 บีทียู 1 เครื่อง</t>
  </si>
  <si>
    <t>05105-1</t>
  </si>
  <si>
    <t xml:space="preserve">(3) เครื่องคอมพิวเตอร์โน้ตบุ๊ก สำหรับงานประมวลผล
</t>
  </si>
  <si>
    <t>พร้อมโปรแกรมระบบปฏิบัติการ (OS) แบบ OEM</t>
  </si>
  <si>
    <t>ที่มีลิขสิทธิ์ถูกต้องตามกฎหมาย 2 เครื่อง</t>
  </si>
  <si>
    <t>05105-2</t>
  </si>
  <si>
    <t xml:space="preserve">(4) เครื่องคอมพิวเตอร์ สำหรับงานสำนักงาน 
</t>
  </si>
  <si>
    <t>(จอแสดงภาพขนาดไม่น้อยกว่า 19 นิ้ว)</t>
  </si>
  <si>
    <t>ที่มีลิขสิทธิ์ถูกต้องตามกฎหมาย 23 เครื่อง</t>
  </si>
  <si>
    <t>05105-3</t>
  </si>
  <si>
    <t xml:space="preserve">(5) เครื่องคอมพิวเตอร์ สำหรับงานประมวลผล แบบที่ 2
</t>
  </si>
  <si>
    <t>ที่มีลิขสิทธิ์ถูกต้องตามกฎหมาย 4 เครื่อง</t>
  </si>
  <si>
    <t>05105-4</t>
  </si>
  <si>
    <t xml:space="preserve">(6) เครื่องคอมพิวเตอร์ สำหรับงานสำนักงาน 
</t>
  </si>
  <si>
    <t>ที่มีลิขสิทธิ์ถูกต้องตามกฎหมาย 5 เครื่อง</t>
  </si>
  <si>
    <t>05105-6</t>
  </si>
  <si>
    <t xml:space="preserve">(7) เครื่องคอมพิวเตอร์ สำหรับงานประมวลผล แบบที่ 2
</t>
  </si>
  <si>
    <t>ที่มีลิขสิทธิ์ถูกต้องตามกฎหมาย 11 เครื่อง</t>
  </si>
  <si>
    <t xml:space="preserve">(8) เครื่องพิมพ์เลเซอร์ หรือ LED สี ชนิด Network 
</t>
  </si>
  <si>
    <t>05105-8</t>
  </si>
  <si>
    <t xml:space="preserve">(9) เครื่องคอมพิวเตอร์ สำหรับงานสำนักงาน 
</t>
  </si>
  <si>
    <t>ที่มีลิขสิทธิ์ถูกต้องตามกฎหมาย 6 เครื่อง</t>
  </si>
  <si>
    <t>05105-7</t>
  </si>
  <si>
    <t>05105-9</t>
  </si>
  <si>
    <t>05119-1</t>
  </si>
  <si>
    <t xml:space="preserve">(11) เครื่องโทรสาร แบบใช้กระดาษธรรมดา 
</t>
  </si>
  <si>
    <t xml:space="preserve">  ส่งเอกสารได้ครั้งละไม่น้อยกว่า 20 แผ่น 1 เครื่อง</t>
  </si>
  <si>
    <t>05119-2</t>
  </si>
  <si>
    <t xml:space="preserve">(12) เครื่องโทรสาร แบบใช้กระดาษธรรมดา 
</t>
  </si>
  <si>
    <t>05131-1</t>
  </si>
  <si>
    <t xml:space="preserve">(13) กล้องถ่ายภาพระบบดิจิตอล ความละเอียดไม่น้อยกว่า
</t>
  </si>
  <si>
    <t xml:space="preserve">  24 ล้านพิกเซล พร้อมอุปกรณ์ 1 ชุด</t>
  </si>
  <si>
    <t xml:space="preserve">(14) รถโดยสารขนาด 12 ที่นั่ง (ดีเซล) ปริมาตรกระบอกสูบ
</t>
  </si>
  <si>
    <t xml:space="preserve">   ไม่ต่ำกว่า 2,400 ซีซี หรือกำลังเครื่องยนต์สูงสุด</t>
  </si>
  <si>
    <t xml:space="preserve">   ไม่ต่ำกว่า 90 กิโลวัตต์ 1 คัน</t>
  </si>
  <si>
    <t>05142-1</t>
  </si>
  <si>
    <t>05148-1</t>
  </si>
  <si>
    <t xml:space="preserve">(15) รถโดยสารขนาด 12 ที่นั่ง (ดีเซล) ปริมาตรกระบอกสูบ
</t>
  </si>
  <si>
    <t xml:space="preserve">  ไม่ต่ำกว่า 2,400 ซีซี หรือกำลังเครื่องยนต์สูงสุด</t>
  </si>
  <si>
    <t xml:space="preserve">  ไม่ต่ำกว่า 90 กิโลวัตต์ 1 คัน</t>
  </si>
  <si>
    <t xml:space="preserve">(16) เก้าอี้ทำงานระดับปฏิบัติงาน, ปฏิบัติการ, ชำนาญงาน,
</t>
  </si>
  <si>
    <t xml:space="preserve">  อาวุโส, ชำนาญการ 4 ตัว</t>
  </si>
  <si>
    <t xml:space="preserve">(18) เครื่องพิมพ์เลเซอร์ หรือ LED สี ชนิด Network 
</t>
  </si>
  <si>
    <t xml:space="preserve">  แบบที่ 2 (27 หน้า/นาที) 1 เครื่อง</t>
  </si>
  <si>
    <t xml:space="preserve">  แบบที่ 1 (28 หน้า/นาที) 6 เครื่อง</t>
  </si>
  <si>
    <t>05199-4</t>
  </si>
  <si>
    <t xml:space="preserve">(20) เครื่องมัลติมีเดียโปรเจคเตอร์ ระดับ XGA
</t>
  </si>
  <si>
    <t xml:space="preserve">  ขนาด 5,000 ANSI Lumens 1 เครื่อง</t>
  </si>
  <si>
    <t xml:space="preserve">  แบบที่ 2 (38 หน้า/นาที) 5 เครื่อง</t>
  </si>
  <si>
    <t>แบบที่ 1 (20 หน้า/นาที) 2 เครื่อง</t>
  </si>
  <si>
    <t xml:space="preserve">  ความเร็ว 30 แผ่นต่อนาที 1 เครื่อง</t>
  </si>
  <si>
    <t xml:space="preserve">โครงการตามแผนยุทธศาสตร์
</t>
  </si>
  <si>
    <t xml:space="preserve">(10) เครื่องพิมพ์เลเซอร์ หรือ LED ขาวดำ ชนิด Network 
</t>
  </si>
  <si>
    <t xml:space="preserve">(17) เครื่องพิมพ์เลเซอร์ หรือ LED ขาวดำ ชนิด Network 
</t>
  </si>
  <si>
    <t xml:space="preserve">(22) เครื่องถ่ายเอกสาร ระบบดิจิทัล (ขาว-ดำ) 
</t>
  </si>
  <si>
    <t xml:space="preserve">(21) เครื่องพิมพ์เลเซอร์ หรือ LED ขาวดำ ชนิด Network 
</t>
  </si>
  <si>
    <t>ค่าใช้จ่ายในการจัดทำระบบบริหารจัดการ</t>
  </si>
  <si>
    <t>ส่วนใหญ่เป็นค่าวัสดุอุปกรณ์จราจรเพื่อความปลอดภัย</t>
  </si>
  <si>
    <t>บริเวณจุดเสี่ยงในพื้นที่กรุงเทพมหาคร</t>
  </si>
  <si>
    <t>ค่าวัสดุสำหรับผลิตป้ายและอุปกรณ์ซ่อมบำรุง</t>
  </si>
  <si>
    <t>ส่วนใหญ่เป็นค่าเช่าวงจรสื่อสัญญาณอุปกรณ์</t>
  </si>
  <si>
    <t>ตรวจสอบสถานะอุปกรณ์กล้องโทรทัศน์วงจรปิด</t>
  </si>
  <si>
    <t>ค่าเช่าวงจรสื่อสัญญาณระบบเชื่อมโยง</t>
  </si>
  <si>
    <t>(CCTV) แบบ Stand alone พร้อมเชื่อมโยงสถานะ</t>
  </si>
  <si>
    <t>ของอุปกรณ์เข้าสู่ศูนย์ควบคุมระบบ</t>
  </si>
  <si>
    <t>กล้องโทรทัศน์วงจรปิด (CCTV) เพื่อเพิ่มความปลอดภัย</t>
  </si>
  <si>
    <t xml:space="preserve">    2.1.2 ค่าที่ดินและสิ่งก่อสร้าง</t>
  </si>
  <si>
    <t xml:space="preserve">(1) เครื่องคอมพิวเตอร์ สำหรับเรียกดูภาพ
</t>
  </si>
  <si>
    <t>ระบบปฏิบัติการ (OS) แบบ OEM</t>
  </si>
  <si>
    <t>จากกล้องโทรทัศน์วงจรปิด พร้อมโปรแกรม</t>
  </si>
  <si>
    <t>ที่มีลิขสิทธิ์ถูกต้องตามกฎหมาย 50 ชุด</t>
  </si>
  <si>
    <t>05135-1</t>
  </si>
  <si>
    <t xml:space="preserve">(2) กล้องโทรทัศน์วงจรปิดชนิดเครือข่าย 
</t>
  </si>
  <si>
    <t>แบบมุมมองคงที่ สำหรับติดตั้งภายนอกอาคาร</t>
  </si>
  <si>
    <t>สำหรับใช้ในงานรักษาความปลอดภัยทั่วไป</t>
  </si>
  <si>
    <t>และงานอื่น ๆ 2,900 ชุด</t>
  </si>
  <si>
    <t>05135-2</t>
  </si>
  <si>
    <t xml:space="preserve">(3) กล้องโทรทัศน์วงจรปิดชนิดเครือข่าย 
</t>
  </si>
  <si>
    <t>และงานอื่น ๆ พร้อมอุปกรณ์กระจายสัญญาณ 70 ชุด</t>
  </si>
  <si>
    <t>05199-31</t>
  </si>
  <si>
    <t xml:space="preserve">(4) ที่จอดจักรยานแบบใหม่สำเร็จรูปเคลื่อนย้ายได้ 
</t>
  </si>
  <si>
    <t xml:space="preserve"> พร้อมป้ายสัญลักษณ์รูปแบบ 10 คัน พร้อมติดตั้ง</t>
  </si>
  <si>
    <t xml:space="preserve"> 500 ชุด</t>
  </si>
  <si>
    <t>05199-33</t>
  </si>
  <si>
    <t xml:space="preserve">(5) ที่จอดจักรยานแบบใหม่สำเร็จรูปเคลื่อนย้ายได้ 
</t>
  </si>
  <si>
    <t xml:space="preserve"> พร้อมป้ายสัญลักษณ์รูปแบบ 5 คัน พร้อมติดตั้ง</t>
  </si>
  <si>
    <t>พื้นที่พระนครเหนือ 4 ทางแยก</t>
  </si>
  <si>
    <t xml:space="preserve"> - บริเวณทางแยกถนนเตชะวณิช - ถนนพระรามที่ 6</t>
  </si>
  <si>
    <t xml:space="preserve"> - บริเวณทางแยกถนนศรีวรา - ถนนอินทราภรณ์</t>
  </si>
  <si>
    <t xml:space="preserve"> - บริเวณทางแยกถนนมิตรไมตรี - ถนนมิตรไมตรี</t>
  </si>
  <si>
    <t>05399 - 15</t>
  </si>
  <si>
    <t xml:space="preserve"> - บริเวณจุดกลับรถหน้าสยามพรีเมี่ยมเอาท์เล็ต</t>
  </si>
  <si>
    <t xml:space="preserve"> - บริเวณทางแยกปากซอยเฉลิมพระเกียรติ ร.9 </t>
  </si>
  <si>
    <t xml:space="preserve"> - บริเวณทางแยกปากซอยสุขุมวิท 49 เขตวัฒนา</t>
  </si>
  <si>
    <t>พื้นที่ธนบุรี 8 ทางแยก</t>
  </si>
  <si>
    <t xml:space="preserve"> - บริเวณทางแยกโรงเรียนกรุงเทพพิทยา เขตประเวศ</t>
  </si>
  <si>
    <t xml:space="preserve"> - บริเวณทางแยกเอราวัณปาร์ค เขตบางกอกน้อย</t>
  </si>
  <si>
    <t xml:space="preserve"> - บริเวณทางแยกโรงน้ำแข็งเพชรสมุทร เขตบางแค</t>
  </si>
  <si>
    <t xml:space="preserve"> - บริเวณทางแยกซอยร่มไทร - ซอยกาญจนาภิเษก 3 </t>
  </si>
  <si>
    <t xml:space="preserve">   เขตบางแค</t>
  </si>
  <si>
    <t xml:space="preserve"> - บริเวณจุดกลับรถหน้าตลาดกรีนวิลล์ เขตทวีวัฒนา</t>
  </si>
  <si>
    <t xml:space="preserve"> - บริเวณทางแยกปากซอยสวัสดิการ 1 เขตหนองแขม</t>
  </si>
  <si>
    <t xml:space="preserve"> - บริเวณทางแยกปากซอยทวีวัฒนา 9 เขตทวีวัฒนา</t>
  </si>
  <si>
    <t xml:space="preserve">   เขตบางกอกน้อย</t>
  </si>
  <si>
    <t xml:space="preserve"> - บริเวณทางแยกถนนอรุณอัมรินทร์ - ถนนรถไฟ </t>
  </si>
  <si>
    <t>05399 - 2</t>
  </si>
  <si>
    <t xml:space="preserve">     ต่อการเกิดอุบัติเหตุทางถนนในพื้นที่กรุงเทพมหานคร</t>
  </si>
  <si>
    <t xml:space="preserve"> - บริเวณถนนราชวิถี </t>
  </si>
  <si>
    <t xml:space="preserve"> - บริเวณถนนนวมินทร์</t>
  </si>
  <si>
    <t xml:space="preserve"> - บริเวณสะพานข้ามแยกมหานคร</t>
  </si>
  <si>
    <t xml:space="preserve"> - บริเวณถนนสังฆสันติสุข</t>
  </si>
  <si>
    <t>05399 - 3</t>
  </si>
  <si>
    <t xml:space="preserve"> - ราวป้องกันอันตราย (Guard Rail) 3,400 เมตร</t>
  </si>
  <si>
    <t xml:space="preserve"> - โครงคร่อมติดตั้งป้ายและกล้องตรวจจับความเร็วรถ</t>
  </si>
  <si>
    <t xml:space="preserve"> - สัญญาณเตือนไฟกะพริบด้วยพลังงานแสงอาทิตย์</t>
  </si>
  <si>
    <t xml:space="preserve"> - ป้ายจราจรไฟกะพริบพลังงานแสงอาทิตย์ 52 ชุด</t>
  </si>
  <si>
    <t xml:space="preserve"> - ติดตั้งรั้วกันคนข้ามถนน 554 เมตร</t>
  </si>
  <si>
    <t xml:space="preserve"> - ซ่อมแซมรั้วกันคนข้ามถนน 1,200 เมตร</t>
  </si>
  <si>
    <t xml:space="preserve"> - ค่าจัดทำเครื่องหมายจราจรบนพื้นทาง 450 ตร.ม.</t>
  </si>
  <si>
    <t xml:space="preserve"> - ค่าจัดทำเพิ่มพื้นที่ความปลอดภัยบริเวณทางข้าม</t>
  </si>
  <si>
    <t xml:space="preserve">   ด้วยวัสดุสีโคลด์พลาสติก 800 ตร.ม.</t>
  </si>
  <si>
    <t xml:space="preserve"> - บริเวณทางแยกหัวลำโพง เขตปทุมวัน</t>
  </si>
  <si>
    <t xml:space="preserve"> - บริเวณทางแยกหลังสวน เขตปทุมวัน</t>
  </si>
  <si>
    <t xml:space="preserve"> - บริเวณห้าแยก ณ ระนอง เขตคลองเตย</t>
  </si>
  <si>
    <t xml:space="preserve"> - บริเวณทางแยกเทอดดำริ เขตพญาไท</t>
  </si>
  <si>
    <t xml:space="preserve"> - บริเวณทางแยกแฮปปี้แลนด์ เขตบางกะปิ</t>
  </si>
  <si>
    <t xml:space="preserve"> - บริเวณทางแยกบางกะปิ เขตบางกะปิ</t>
  </si>
  <si>
    <t xml:space="preserve">  - บริเวณทางข้ามหน้าโรงเรียนทับทอง ถนนเสนานิคม 1</t>
  </si>
  <si>
    <t xml:space="preserve">  - บริเวณทางข้ามหน้าโรงเรียนบางบัว ถนนเลียบคลองบางเขน</t>
  </si>
  <si>
    <t xml:space="preserve">  ชนิดกดปุ่ม 20 แห่ง</t>
  </si>
  <si>
    <t xml:space="preserve">  - บริเวณทางข้ามหน้าสำนักงาน  กพ. ถนนพิษณุโลก</t>
  </si>
  <si>
    <t xml:space="preserve">  - บริเวณทางข้ามหน้าไปรษณีย์บางรัก ถนนเจริญกรุง</t>
  </si>
  <si>
    <t xml:space="preserve">  - บริเวณทางข้ามปากซอยภูมิจิตร ถนนพระราม 4</t>
  </si>
  <si>
    <t xml:space="preserve">  - บริเวณทางข้ามปากซอยอ่อนนุช 66 ถนนอ่อนนุช</t>
  </si>
  <si>
    <t xml:space="preserve">  - บริเวณทางข้ามปากซอยเลียบวารี 59 ถนนเลียบวารี</t>
  </si>
  <si>
    <t xml:space="preserve">  - บริเวณทางข้ามปากซอยปรีดีพนมยงค์ 21 ถนนปรีดีพนมยงค์</t>
  </si>
  <si>
    <t xml:space="preserve">  - บริเวณทางข้ามปากซอยนิมิตรใหม่ 40 ถนนนิมิตรใหม่</t>
  </si>
  <si>
    <t xml:space="preserve">  - บริเวณทางข้ามปากซอยฉลองกรุง 61 ถนนฉลองกรุง</t>
  </si>
  <si>
    <t xml:space="preserve">  - บริเวณทางข้ามปากซอยฉลองกรุง 23 ถนนฉลองกรุง</t>
  </si>
  <si>
    <t xml:space="preserve">  - บริเวณทางข้ามหน้าศูนย์วัฒนธรรม ถนนเทียนร่วมมิตร</t>
  </si>
  <si>
    <t xml:space="preserve">  - บริเวณทางข้ามหน้าธนาคารแห่งประเทศไทย ถนนสามเสน</t>
  </si>
  <si>
    <t xml:space="preserve">  - บริเวณทางข้ามปากซอยสมเด็จพระเจ้าตากสิน 34</t>
  </si>
  <si>
    <t xml:space="preserve">    ถนนสมเด็จพระเจ้าตากสิน</t>
  </si>
  <si>
    <t xml:space="preserve">  - บริเวณทางข้ามปากซอยสมเด็จพระเจ้าตากสิน 28</t>
  </si>
  <si>
    <t xml:space="preserve">  - บริเวณทางข้ามปากซอยเทพารักษ์ 25 ถนนเทพารักษ์</t>
  </si>
  <si>
    <t xml:space="preserve">  - บริเวณทางข้ามปากซอยประชาอุทิศ 32 ถนนประชาอุทิศ</t>
  </si>
  <si>
    <t xml:space="preserve">  แบบ Adaptive Signal 200 ทางแยก</t>
  </si>
  <si>
    <t>05399 - 4</t>
  </si>
  <si>
    <t xml:space="preserve">   ถึงพุทธมณฑลสาย 4</t>
  </si>
  <si>
    <t xml:space="preserve"> - ถนนพุทธมณฑลสาย 1 บริเวณสะพานข้ามถนนพรานนก</t>
  </si>
  <si>
    <t>05399 - 5</t>
  </si>
  <si>
    <t xml:space="preserve"> - ติดตั้งรั้วเหล็กกันคนข้ามถนน ระยะทางประมาณ 2,400 กม.</t>
  </si>
  <si>
    <t>05399 - 8</t>
  </si>
  <si>
    <t xml:space="preserve"> - ป้ายชื่อทางแยกและลูกศรแสดงช่องทางจราจร </t>
  </si>
  <si>
    <t xml:space="preserve">   ขนาด 1.95 x 2.20 เมตร 150 จุด </t>
  </si>
  <si>
    <t xml:space="preserve"> - ป้ายประเภทบังคับ ขนาด 1.50 x 1.80 เมตร 120 จุด </t>
  </si>
  <si>
    <t>05399 - 9</t>
  </si>
  <si>
    <t xml:space="preserve"> - ป้ายประเภทบังคับ ขนาด 0.65 x 1 เมตร 1,200 จุด </t>
  </si>
  <si>
    <t xml:space="preserve"> - ป้ายประเภทบังคับ ขนาด 0.45 x 0.75 เมตร 600 จุด </t>
  </si>
  <si>
    <t xml:space="preserve"> - ป้ายประเภทเตือน ขนาด 0.60 x 0.60 เมตร 400 จุด </t>
  </si>
  <si>
    <t xml:space="preserve"> - ป้ายบอกชื่อทางแยก ขนาด 0.55 x 1.95 เมตร 100 จุด </t>
  </si>
  <si>
    <t xml:space="preserve"> - กองทุนเงินทดแทน ประจำปี 1 ครั้ง/ปี</t>
  </si>
  <si>
    <t xml:space="preserve"> - ค่าจัดหาซองหน้าต่างและจัดส่งหมายเรียกในระบบ</t>
  </si>
  <si>
    <t xml:space="preserve"> ตรวจจับผู้ฝ่าฝืนกฎจราจรโดยใช้กล้องอิเล็กทรอนิกส์</t>
  </si>
  <si>
    <t xml:space="preserve"> - ค่าจ้างบำรุงรักษาระบบตรวจจับรถฝ่าฝืน</t>
  </si>
  <si>
    <t xml:space="preserve"> สัญญาณไฟจราจรสีแดง</t>
  </si>
  <si>
    <t xml:space="preserve"> - ค่าจัดทำระบบเชื่อมต่อการดำเนินงาน เสริมสร้าง</t>
  </si>
  <si>
    <t xml:space="preserve"> ความปลอดภัยให้กับประชาชนบริเวณสัญญาณไฟ</t>
  </si>
  <si>
    <t xml:space="preserve"> จราจรทางคนเดินข้ามชนิดปุ่มกด และตรวจจับ</t>
  </si>
  <si>
    <t xml:space="preserve"> การฝ่าฝืนสัญญาณไฟจราจรและเครื่องหมาย</t>
  </si>
  <si>
    <t xml:space="preserve"> จราจรบริเวณทางแยก ในพื้นที่กรุงเทพมหานคร</t>
  </si>
  <si>
    <t>07199-5</t>
  </si>
  <si>
    <t>ค่าใช้จ่ายโครงการศูนย์อำนวยการความปลอดภัย</t>
  </si>
  <si>
    <t>ทางถนนกรุงเทพมหานคร</t>
  </si>
  <si>
    <t>0404001-68-18</t>
  </si>
  <si>
    <t>ระยะเวลาดำเนินการ 2 ปี (2568 - 2569)</t>
  </si>
  <si>
    <t>- ติดตั้งกล้องโทรทัศน์วงจรปิด (CCTV) เพื่อความปลอดภัย</t>
  </si>
  <si>
    <t xml:space="preserve">- ติดตั้งกล้องโทรทัศน์วงจรปิด ชนิดเครือข่าย แบบมุมมองคงที่ </t>
  </si>
  <si>
    <t xml:space="preserve">  สำหรับติดตั้งภายนอกสำนักงาน  </t>
  </si>
  <si>
    <t>- จัดหาการ์ด microSD</t>
  </si>
  <si>
    <t>- ติดตั้งอุปกรณ์ค้นหาเส้นทางเครือข่ายและเชื่อมสัญญาณภาพ</t>
  </si>
  <si>
    <t xml:space="preserve">  พร้อม Sim 4G พร้อมอุปกรณ์ประกอบ</t>
  </si>
  <si>
    <t>07199-10</t>
  </si>
  <si>
    <t>ค่าใช้จ่ายในการจัดหาพร้อมติดตั้งกล้องโทรทัศน์วงจรปิด</t>
  </si>
  <si>
    <t>(CCTV) บริเวณชุมชนในพื้นที่กลุ่มกรุงเทพใต้</t>
  </si>
  <si>
    <t>ปี 2568 ตั้งงบประมาณ</t>
  </si>
  <si>
    <t>0404001-68-19</t>
  </si>
  <si>
    <t>- ติดตั้งกล้องโทรทัศน์วงจรปิด เฝ้าระวังเกิดอาชญากรรม</t>
  </si>
  <si>
    <t xml:space="preserve">  ในพื้นที่กลุ่มกรุงธนเหนือ</t>
  </si>
  <si>
    <t xml:space="preserve">- ติดตั้งอุปกรณ์บันทึกภาพผ่านเครือข่าย  </t>
  </si>
  <si>
    <t>07199-11</t>
  </si>
  <si>
    <t>(CCTV) เฝ้าระวังเกิดอาชญากรรมในพื้นที่กลุ่มกรุงธนเหนือ</t>
  </si>
  <si>
    <t>0404001-68-21</t>
  </si>
  <si>
    <t>07199-12</t>
  </si>
  <si>
    <t>(CCTV) บริเวณชุมชนในพื้นที่กลุ่มกรุงธนเหนือ</t>
  </si>
  <si>
    <t>0404001-68-22</t>
  </si>
  <si>
    <t xml:space="preserve">  ในพื้นที่กลุ่มกรุงเทพตะวันออก</t>
  </si>
  <si>
    <t xml:space="preserve">- เชื่อมโยงสัญญาณภาพเข้าสู่ห้องควบคุมกล้องฯ  </t>
  </si>
  <si>
    <t>07199-13</t>
  </si>
  <si>
    <t>(CCTV) เฝ้าระวังเกิดอาชญากรรมในพื้นที่กลุ่มกรุงเทพตะวันออก</t>
  </si>
  <si>
    <t>0404001-68-23</t>
  </si>
  <si>
    <t>07199-14</t>
  </si>
  <si>
    <t>(CCTV) บริเวณชุมชนในพื้นที่กลุ่มกรุงเทพตะวันออก</t>
  </si>
  <si>
    <t>0404001-68-24</t>
  </si>
  <si>
    <t xml:space="preserve">  ในพื้นที่กลุ่มกรุงเทพเหนือ</t>
  </si>
  <si>
    <t>07199-15</t>
  </si>
  <si>
    <t>(CCTV) เฝ้าระวังเกิดอาชญากรรมในพื้นที่กลุ่มกรุงเทพเหนือ</t>
  </si>
  <si>
    <t>07199-16</t>
  </si>
  <si>
    <t>(CCTV) บริเวณชุมชนในพื้นที่กลุ่มกรุงเทพเหนือ</t>
  </si>
  <si>
    <t>0404001-68-26</t>
  </si>
  <si>
    <t xml:space="preserve">  ในพื้นที่กลุ่มกรุงเทพกลาง</t>
  </si>
  <si>
    <t>07199-17</t>
  </si>
  <si>
    <t>(CCTV) เฝ้าระวังเกิดอาชญากรรมในพื้นที่กลุ่มกรุงเทพกลาง</t>
  </si>
  <si>
    <t>0404001-68-27</t>
  </si>
  <si>
    <t>07199-18</t>
  </si>
  <si>
    <t>(CCTV) บริเวณชุมชนในพื้นที่กลุ่มกรุงเทพกลาง</t>
  </si>
  <si>
    <t>0404001-68-03</t>
  </si>
  <si>
    <t>ระยะเวลาดำเนินการ 3 ปี (2568 - 2570)</t>
  </si>
  <si>
    <t>พื้นที่กลุ่มกรุงเทพใต้ กรุงธนเหนือ และกรุงธนใต้</t>
  </si>
  <si>
    <t xml:space="preserve">- เช่าบริการ IDC-Colocation </t>
  </si>
  <si>
    <t>- เช่ากล้องโทรทัศน์วงจรปิด</t>
  </si>
  <si>
    <t xml:space="preserve">- เช่าระบบบริหารจัดการกล้องโทรทัศน์วงจรปิด </t>
  </si>
  <si>
    <t>- เช่าวงจรเชื่อมโยงสัญญาณภาพ</t>
  </si>
  <si>
    <t>- เช่าอุปกรณ์ประกอบ</t>
  </si>
  <si>
    <t>- เชื่อมโยงสัญญาณภาพเข้าสู่ห้องควบคุมกล้องฯ</t>
  </si>
  <si>
    <t>07199-2</t>
  </si>
  <si>
    <t>(CCTV) เพื่อเพิ่มความปลอดภัยบริเวณสะพานลอย</t>
  </si>
  <si>
    <t>0404001-68-04</t>
  </si>
  <si>
    <t>เพื่อเพิ่มความปลอดภัยบริเวณสะพานลอย</t>
  </si>
  <si>
    <t>พื้นที่กลุ่มกรุงเทพเหนือ กรุงเทพกลาง และกรุงเทพตะวันออก</t>
  </si>
  <si>
    <t>07199-3</t>
  </si>
  <si>
    <t>0404001-68-14</t>
  </si>
  <si>
    <t xml:space="preserve">  รวมระยะทางไม่น้อยกว่า 300 กิโลเมตร</t>
  </si>
  <si>
    <t>- ประเมินความปลอดภัยถนนบริเวณชุมชน/โรงเรียน</t>
  </si>
  <si>
    <t xml:space="preserve">  ด้วยมาตรฐาน iRAP ตามกระบวนการของ </t>
  </si>
  <si>
    <t xml:space="preserve">  Star Rating for School (SR4S)</t>
  </si>
  <si>
    <t xml:space="preserve">  และจัดทำแผนการปรับปรุงถนน 3 ดาว</t>
  </si>
  <si>
    <t>- เพื่อจัดทำแบบแนวคิดเบื้องต้น (Conceptual Design)</t>
  </si>
  <si>
    <t xml:space="preserve">  ครอบคลุมทั้ง 50 เขต</t>
  </si>
  <si>
    <t>ค่าใช้จ่ายในการจ้างที่ปรึกษาประเมินและวิเคราะห์</t>
  </si>
  <si>
    <t>ความปลอดภัยทางถนน ในพื้นที่ชุมชน/เขตโรงเรียน</t>
  </si>
  <si>
    <t>ด้วยมาตรฐานนานาชาติ (iRAP)</t>
  </si>
  <si>
    <t>07199-4</t>
  </si>
  <si>
    <t>07199-7</t>
  </si>
  <si>
    <t>(CCTV) บริเวณชุมชนในพื้นที่กลุ่มกรุงธนใต้</t>
  </si>
  <si>
    <t xml:space="preserve">  ในพื้นที่กลุ่มกรุงธนใต้</t>
  </si>
  <si>
    <t xml:space="preserve">- เชื่อมโยงสัญญาณภาพเข้าสู่ห้องควบคุมกล้องฯ </t>
  </si>
  <si>
    <t>07199-8</t>
  </si>
  <si>
    <t>(CCTV) เฝ้าระวังเกิดอาชญากรรมในพื้นที่กลุ่มกรุงธนใต้</t>
  </si>
  <si>
    <t>0404001-68-17</t>
  </si>
  <si>
    <t xml:space="preserve">  ในพื้นที่กลุ่มกรุงเทพใต้</t>
  </si>
  <si>
    <t>07199-9</t>
  </si>
  <si>
    <t>ส่วนใหญ่เป็นค่าบำรุงรักษาศาลาที่พักผู้โดยสาร</t>
  </si>
  <si>
    <t>รถประจำทาง กลุ่มกรุงเทพเหนือ ค่าบำรุงรักษา</t>
  </si>
  <si>
    <t>ศาลาที่พักผู้โดยสารรถประจำทาง กลุ่มกรุงเทพตะวันออก</t>
  </si>
  <si>
    <t>05399 - 10</t>
  </si>
  <si>
    <t>0404002-68-05</t>
  </si>
  <si>
    <t>1. โครงการก่อสร้างศาลาที่พักผู้โดยสารรถประจำทาง</t>
  </si>
  <si>
    <t>รูปแบบใหม่ ฝั่งพระนคร จำนวน 200 หลัง</t>
  </si>
  <si>
    <t xml:space="preserve">  ตามแบบเลขที่ สขส. 0032 จำนวน 114 หลัง </t>
  </si>
  <si>
    <t>05306-3</t>
  </si>
  <si>
    <t>ค่าใช้จ่ายโครงการก่อสร้างศาลาที่พักผู้โดยสาร</t>
  </si>
  <si>
    <t>รถประจำทางรูปแบบใหม่ ฝั่งพระนคร จำนวน 200 หลัง</t>
  </si>
  <si>
    <t>0404002-68-07</t>
  </si>
  <si>
    <t>รูปแบบใหม่ ฝั่งธนบุรี จำนวน 100 หลัง</t>
  </si>
  <si>
    <t xml:space="preserve">  ตามแบบเลขที่ สขส. 0032 จำนวน 57 หลัง </t>
  </si>
  <si>
    <t>05306-4</t>
  </si>
  <si>
    <t>รถประจำทางรูปแบบใหม่ ฝั่งธนบุรี จำนวน 100 หลัง</t>
  </si>
  <si>
    <t>รถไฟฟ้าสายสีเขียว ในพื้นที่กรุงเทพมหานคร</t>
  </si>
  <si>
    <t>และนอกพื้นที่กรุงเทพมหานคร และค่าภาษีที่ดิน</t>
  </si>
  <si>
    <t>และสิ่งปลูกสร้าง รายบริษัท ระบบขนส่งมวลชน</t>
  </si>
  <si>
    <t>กรุงเทพมหานคร จำกัด (มหาชน) ฯลฯ</t>
  </si>
  <si>
    <t>0404003-68-03</t>
  </si>
  <si>
    <t xml:space="preserve">กรุงเทพมหานคร ส่วนต่อขยาย 1 ระยะที่ 1 </t>
  </si>
  <si>
    <t>จำนวน 6 สถานี</t>
  </si>
  <si>
    <t>ส่วนต่อขยายสายสีลม และส่วนต่อขยายสายสุขุมวิท</t>
  </si>
  <si>
    <t>และส่วนต่อขยายสายสุขุมวิท</t>
  </si>
  <si>
    <t xml:space="preserve">- เพื่อส่งเสริมการใช้ระบบขนส่งมวลชนที่มีความปลอดภัย </t>
  </si>
  <si>
    <t>สถานีอุดมสุข (E12)   สถานีบางหว้า (S12)</t>
  </si>
  <si>
    <t>ค่าใช้จ่ายโครงการจัดซื้อพร้อมติดตั้งประตูกั้นชานชาลา</t>
  </si>
  <si>
    <t>07199 - 10</t>
  </si>
  <si>
    <t>07199 - 5</t>
  </si>
  <si>
    <t>2. โครงการพัฒนาระบบการเดินเรือในคลอง</t>
  </si>
  <si>
    <t>07199 - 8</t>
  </si>
  <si>
    <t>3. โครงการให้บริการนำส่งผู้โดยสารเข้าสู่ระบบ</t>
  </si>
  <si>
    <t>4. โครงการพัฒนาระบบการเดินรถโดยสาร</t>
  </si>
  <si>
    <t>ด่วนพิเศษ (BRT)</t>
  </si>
  <si>
    <t>07199 - 2</t>
  </si>
  <si>
    <t>0404003-68-08</t>
  </si>
  <si>
    <t>5. โครงการเดินเรือในคลองแสนแสบส่วนต่อขยาย</t>
  </si>
  <si>
    <t>ระยะเวลาดำเนินการ 6 ปี (2568 - 2573)</t>
  </si>
  <si>
    <t>- เพื่อให้ประชาชนมีทางเลือกในการเดินทาง</t>
  </si>
  <si>
    <t>- เพื่อทำให้ประชาชนหันมาใช้การเดินทางด้วยเรือมากขึ้น</t>
  </si>
  <si>
    <t xml:space="preserve">- จัดให้มีการเดินเรือในคลองแสนแสบส่วนต่อขยาย </t>
  </si>
  <si>
    <t xml:space="preserve">  ช่วงวัดศรีบุญเรืองถึงถนนสุวินทวงศ์</t>
  </si>
  <si>
    <t>ค่าใช้จ่ายในการเดินเรือในคลองแสนแสบส่วนต่อขยาย</t>
  </si>
  <si>
    <t>0404003-68-06</t>
  </si>
  <si>
    <t>07199-6</t>
  </si>
  <si>
    <t>ค่าใช้จ่ายโครงการให้บริการรับส่งผู้โดยสาร</t>
  </si>
  <si>
    <t xml:space="preserve">โดยระบบขนส่งมวลชนขนาดรอง (Shuttle Bus) </t>
  </si>
  <si>
    <t>และสถานที่ต่าง ๆ</t>
  </si>
  <si>
    <t>ระยะเวลาดำเนินการ 4 ปี (2568 - 2571)</t>
  </si>
  <si>
    <t>ค่าใช้จ่ายโครงการปรับปรุงระบบกล้องโทรทัศน์</t>
  </si>
  <si>
    <t>วงจรปิด (CCTV) พร้อมอุปกรณ์ประกอบและ</t>
  </si>
  <si>
    <t>การเชื่อมโยงสัญญาณไปยังกองรักษาการณ์</t>
  </si>
  <si>
    <t xml:space="preserve">ประจำพระราชฐาน วังสระปทุม </t>
  </si>
  <si>
    <t xml:space="preserve">   งบรายจ่ายอื่น</t>
  </si>
  <si>
    <t>ค่าใช้จ่ายโครงการจัดหาพร้อมติดตั้งระบบกล้อง</t>
  </si>
  <si>
    <t>โทรทัศน์วงจรปิด (CCTV) เสริมสร้างความปลอดภัย</t>
  </si>
  <si>
    <t>ให้กับประชาชนบริเวณทางเท้า ระยะที่ 2</t>
  </si>
  <si>
    <t>โทรทัศน์วงจรปิด (CCTV) ภายในอุโมงค์ทางลอด</t>
  </si>
  <si>
    <t>- ติดตั้งกล้องโทรทัศน์วงจรปิด บริเวณสวนสาธารณะ เพิ่มขึ้น</t>
  </si>
  <si>
    <t xml:space="preserve">  สำหรับติดตั้งภายนอกอาคารสำนักงาน</t>
  </si>
  <si>
    <t>- ติดตั้งกล้องโทรทัศน์วงจรปิด สำหรับตรวจจับป้ายทะเบียนรถ</t>
  </si>
  <si>
    <t>- ติดตั้งอุปกรณ์บันทึกภาพผ่านเครือข่าย</t>
  </si>
  <si>
    <t>- ติดตั้งอุปกรณ์ประมวลผลสำหรับการวิเคราะห์วีดีโอ</t>
  </si>
  <si>
    <t xml:space="preserve">  ที่ขับเคลื่อนด้วย AI พร้อมอุปกรณ์ประกอบ</t>
  </si>
  <si>
    <t>ค่าใช้จ่ายในการจัดหาพร้อมติดตั้งกล้องโทรทัศน์</t>
  </si>
  <si>
    <t>วงจรปิด (CCTV) บริเวณสวนสาธารณะในกลุ่มพื้นที่</t>
  </si>
  <si>
    <t>กรุงเทพใต้ กรุงธนเหนือ และกรุงธนใต้</t>
  </si>
  <si>
    <t>วงจรปิด (CCTV) บริเวณสวนสาธารณะในพื้นที่</t>
  </si>
  <si>
    <t>กรุงเทพกลาง กรุงเทพเหนือ และกรุงเทพตะวันออก</t>
  </si>
  <si>
    <t>ให้สอดคล้องตามพระราชบัญญัติการร่วมลงทุน</t>
  </si>
  <si>
    <t xml:space="preserve">การเสนอโครงการ </t>
  </si>
  <si>
    <t xml:space="preserve">  ส่วนที่ 1 การเสนอโครงการ</t>
  </si>
  <si>
    <t xml:space="preserve">  การร่วมลงทุนระหว่างรัฐและเอกชน พ.ศ. 2562 ต่อไป</t>
  </si>
  <si>
    <t>05142-2</t>
  </si>
  <si>
    <t>05105-10</t>
  </si>
  <si>
    <t>ตรวจสอบการปรับแต่งระบบกล้องโทรทัศน์วงจรปิดพร้อมอุปกรณ์ประกอบพื้นที่โดยรอบพร้อมเชื่อมโยงสัญญาณภาพ</t>
  </si>
  <si>
    <t>มายังกองรักษาการณ์ ประจำพระราชฐาน วังสระปทุม การรับประกันความชำรุดบกพร่องภายหลังจากการติดตั้งแล้วเสร็จ</t>
  </si>
  <si>
    <r>
      <t xml:space="preserve">กิจกรรมหลัก : </t>
    </r>
    <r>
      <rPr>
        <sz val="16"/>
        <rFont val="TH Sarabun New"/>
        <family val="2"/>
      </rPr>
      <t xml:space="preserve">จัดหาอุปกรณ์กล้องโทรทัศน์วงจรปิด อุปกรณ์บันทึกภาพ และอุปกรณ์ประกอบต่าง ๆ ทำการติดตั้ง </t>
    </r>
  </si>
  <si>
    <t xml:space="preserve">ร้อยละของจำนวนกล้องที่ได้รับการติดตั้ง </t>
  </si>
  <si>
    <t>ร้อยละของจำนวนกล้องที่ได้รับการติดตั้ง</t>
  </si>
  <si>
    <t xml:space="preserve">ร้อยละของจำนวนผู้ขอคัดลอกข้อมูลภาพ </t>
  </si>
  <si>
    <t>ออนไลน์ ไม่น้อยกว่าร้อยละของ</t>
  </si>
  <si>
    <t>ผู้ขอคัดลอก</t>
  </si>
  <si>
    <t>ในการปฏิบัติงานของเจ้าหน้าที่เทศกิจในการตรวจตรา ดูแลความเรียบร้อย การตรวจสอบและกวดขันวินัยจราจรและส่งผล</t>
  </si>
  <si>
    <t>การวิเคราะห์ภาพการตรวจสอบของระบบฯ ให้กับสำนักเทศกิจ และกระตุ้นให้เกิดจิตสำนึก สร้างวินัยให้กับผู้ขับขี่</t>
  </si>
  <si>
    <t>และสร้างความเป็นระเบียบบนทางเท้า"</t>
  </si>
  <si>
    <t xml:space="preserve">การปรับแต่งระบบกล้องโทรทัศน์วงจรปิดพร้อมอุปกรณ์ประกอบ ตามบริเวณทางเท้าแต่ละแห่ง การรับประกันความชำรุดบกพร่อง </t>
  </si>
  <si>
    <t>ภายหลังจากการติดตั้ง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</si>
  <si>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“เพื่อตรวจสอบผู้ฝ่าฝืนกฎหมายขับขี่หรือจอดยานพาหนะบนทางเท้า โดยใช้เทคโนโลยีมาอำนวยความสะดวก 
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</si>
  <si>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จัดหาอุปกรณ์กล้องโทรทัศน์วงจรปิด อุปกรณ์บันทึกภาพ และอุปกรณ์ประกอบต่างๆ การติดตั้ง ตรวจสอบ</t>
    </r>
  </si>
  <si>
    <t>เหตุการณ์ต่าง ๆ ภายในบริเวณสวนสาธารณะสำหรับการตรวจสอบข้อมูลภาพจากการบันทึกภาพเหตุการณ์ไปใช้เป็นหลักฐานในการ</t>
  </si>
  <si>
    <t>ประกอบการดำเนินคดี อำนวยความสะดวกในการปฏิบัติงานของเจ้าหน้าที่ ในการตรวจตรา ดูแลความเรียบร้อย การสังเกตการณ์</t>
  </si>
  <si>
    <t xml:space="preserve">ปรับปรุงและยกระดับการให้บริการประชาชน เพื่อให้สวนสาธารณะของกรุงเทพมหานครเป็นแหล่งท่องเที่ยวสำคัญที่มีความปลอดภัย" </t>
  </si>
  <si>
    <t>การปรับแต่งระบบกล้องโทรทัศน์วงจรปิดพร้อมอุปกรณ์ประกอบภายในสวนสาธารณะแต่ละแห่ง การรับประกันความชำรุดบกพร่อง</t>
  </si>
  <si>
    <t>ภายหลังจากการติดตั้งแล้วเสร็จ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</si>
  <si>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“เพื่อดูแลความเรียบร้อยภายในบริเวณสวนสาธารณะในพื้นที่กรุงเทพมหานครให้แก่ประชาชน เฝ้าระวังและบันทึกภาพ
</t>
    </r>
  </si>
  <si>
    <r>
      <rPr>
        <b/>
        <sz val="16"/>
        <rFont val="TH Sarabun New"/>
        <family val="2"/>
      </rPr>
      <t xml:space="preserve">กิจกรรมหลัก : </t>
    </r>
    <r>
      <rPr>
        <sz val="16"/>
        <rFont val="TH Sarabun New"/>
        <family val="2"/>
      </rPr>
      <t>จัดหาอุปกรณ์กล้องโทรทัศน์วงจรปิด อุปกรณ์บันทึกภาพ และอุปกรณ์ประกอบต่าง ๆ การติดตั้ง ตรวจสอบ</t>
    </r>
  </si>
  <si>
    <t>ร้อยละของจำนวนผู้ขอคัดลอกข้อมูลภาพ</t>
  </si>
  <si>
    <t>ออนไลน์ ไม่น้อยกว่าร้อยละของผู้ขอคัดลอก</t>
  </si>
  <si>
    <t>ข้อมูลภาพทั้งหมด</t>
  </si>
  <si>
    <t>ม้านั่งแบบมีพนักพิง 65 ตัว</t>
  </si>
  <si>
    <t>โครงการระบบบริหารจัดการความปลอดภัยทางถนน เชิงลึก รหัส 071-99-1</t>
  </si>
  <si>
    <t>โครงการระบบบริหารจัดการความปลอดภัยทางถนน เชิงลึก</t>
  </si>
  <si>
    <t>ความปลอดภัยทางถนน เชิงลึก</t>
  </si>
  <si>
    <r>
      <rPr>
        <b/>
        <sz val="16"/>
        <rFont val="TH Sarabun New"/>
        <family val="2"/>
      </rPr>
      <t>ประเด็นการพัฒนา</t>
    </r>
    <r>
      <rPr>
        <sz val="16"/>
        <rFont val="TH Sarabun New"/>
        <family val="2"/>
      </rPr>
      <t xml:space="preserve"> : 1.1 : เพิ่มความคล่องตัวการเดินทาง</t>
    </r>
  </si>
  <si>
    <r>
      <rPr>
        <b/>
        <sz val="16"/>
        <rFont val="TH Sarabun New"/>
        <family val="2"/>
      </rPr>
      <t>ตัววัดผลหลัก</t>
    </r>
    <r>
      <rPr>
        <sz val="16"/>
        <rFont val="TH Sarabun New"/>
        <family val="2"/>
      </rPr>
      <t xml:space="preserve"> : 1.2.6 : ติดตั้งกล้องโทรทัศน์วงจรปิด (CCTV) บริเวณทางเท้าและจอดรถในที่ห้ามจอด</t>
    </r>
  </si>
  <si>
    <r>
      <rPr>
        <b/>
        <sz val="16"/>
        <rFont val="TH Sarabun New"/>
        <family val="2"/>
      </rPr>
      <t>ตัววัดผลหลัก</t>
    </r>
    <r>
      <rPr>
        <sz val="16"/>
        <rFont val="TH Sarabun New"/>
        <family val="2"/>
      </rPr>
      <t xml:space="preserve"> : 2.1.13 : จำนวนการติดตั้งกล้อง CCTV เพื่อตรวจจับการฝ่าฝืนสัญญาณไฟจราจรและเครื่องหมายจราจร</t>
    </r>
  </si>
  <si>
    <t xml:space="preserve">- ติดตั้งอุปกรณ์ Mini Switch </t>
  </si>
  <si>
    <t xml:space="preserve"> - บริเวณสะพานข้ามถนนศรีนครินทร์ </t>
  </si>
  <si>
    <t xml:space="preserve">   (ถนนหัวหมาก - กรุงเทพกรีฑา)</t>
  </si>
  <si>
    <t xml:space="preserve"> - ป้ายเตือนทางโค้งแบบไฟกะพริบชนิด</t>
  </si>
  <si>
    <t xml:space="preserve">   ใช้พลังงานแสงอาทิตย์ 90 ป้าย</t>
  </si>
  <si>
    <t xml:space="preserve"> ในบริเวณจุดเสี่ยงอุบัติเหตุบนสะพานข้ามแยก</t>
  </si>
  <si>
    <t xml:space="preserve"> คลองตัน 2 ชุด</t>
  </si>
  <si>
    <t xml:space="preserve"> และป้ายเตือนแบบฟลูออเรสเซนต์ ชนิดเสาสูง</t>
  </si>
  <si>
    <t xml:space="preserve"> เหนือผิวจราจร 76 ชุด</t>
  </si>
  <si>
    <t xml:space="preserve"> - บริเวณทางแยกถนนอรุณอัมรินทร์ - ถนนพระนเรศวร</t>
  </si>
  <si>
    <t xml:space="preserve">   มหาราช เขตบางกอกน้อย</t>
  </si>
  <si>
    <t xml:space="preserve">เทคโนโลยีจราจร ศาลาว่าการกรุงเทพมหานคร </t>
  </si>
  <si>
    <t>บนพื้นทาง ฯลฯ</t>
  </si>
  <si>
    <t>(เสาชิงช้า) และค่าทำเครื่องหมายจราจร</t>
  </si>
  <si>
    <t>ป้ายเครื่องหมายจราจร และแผงเหล็กจราจร</t>
  </si>
  <si>
    <t>ชนิดยกวาง ฯลฯ</t>
  </si>
  <si>
    <t>บริเวณพื้นที่สุ่มเสี่ยงและบริเวณชุมนุมชน</t>
  </si>
  <si>
    <t>ในพื้นที่กลุ่มต่าง ๆ ค่าไฟฟ้าโครงการติดตั้ง</t>
  </si>
  <si>
    <t>ระบบศูนย์บริหารจัดการกล้องโทรทัศน์วงจรปิด</t>
  </si>
  <si>
    <t>CCTV จำนวน 12 ศูนย์ ฯลฯ</t>
  </si>
  <si>
    <r>
      <t xml:space="preserve"> ถนนหลวง</t>
    </r>
    <r>
      <rPr>
        <sz val="14"/>
        <rFont val="TH Sarabun New"/>
        <family val="2"/>
      </rPr>
      <t>แพ่ง</t>
    </r>
    <r>
      <rPr>
        <sz val="14"/>
        <color indexed="8"/>
        <rFont val="TH Sarabun New"/>
        <family val="2"/>
      </rPr>
      <t xml:space="preserve"> เขตลาดกระบัง</t>
    </r>
  </si>
  <si>
    <r>
      <t xml:space="preserve">   ซอย 48 </t>
    </r>
    <r>
      <rPr>
        <sz val="14"/>
        <rFont val="TH Sarabun New"/>
        <family val="2"/>
      </rPr>
      <t>เขตประเวศ</t>
    </r>
  </si>
  <si>
    <t xml:space="preserve"> - บริเวณทางแยกศูนย์ราชการจุดเชื่อมต่อถนน</t>
  </si>
  <si>
    <t xml:space="preserve"> หมายเลข 10 ตัดถนนศูนย์ราชการเฉลิมพระเกียรติฯ</t>
  </si>
  <si>
    <t xml:space="preserve"> - บริเวณทางแยกปากซอยหทัยราษฎร์ ซอย 39 </t>
  </si>
  <si>
    <t xml:space="preserve">   เขตประเวศ</t>
  </si>
  <si>
    <t xml:space="preserve"> - ป้ายเตือนควบคุมความเร็ว และแสดงความเร็ว</t>
  </si>
  <si>
    <t xml:space="preserve">   ยานพาหนะแบบดิจิตอล ด้วยคลื่นเรดาห์</t>
  </si>
  <si>
    <t xml:space="preserve"> พลังงานแสงอาทิตย์ 11 ชุด</t>
  </si>
  <si>
    <t xml:space="preserve">   900 เมตร</t>
  </si>
  <si>
    <t xml:space="preserve"> - รั้วเหล็กกันคนข้ามถนนและป้องกันคนลงถนน </t>
  </si>
  <si>
    <t xml:space="preserve">   2,600 เมตร</t>
  </si>
  <si>
    <t xml:space="preserve"> - ลูกกลิ้งกันอันตรายลดความรุนแรงของอุบัติเหตุ </t>
  </si>
  <si>
    <t xml:space="preserve">   250 เมตร</t>
  </si>
  <si>
    <t xml:space="preserve"> - ก่อสร้างเกาะกลางยกระดับ (Raise median) </t>
  </si>
  <si>
    <t xml:space="preserve">   164 ตร.ม.</t>
  </si>
  <si>
    <t xml:space="preserve">  - บริเวณทางข้ามหน้าโรงเรียนทวีธาภิเษก ถนนบางขุนเทียน</t>
  </si>
  <si>
    <t xml:space="preserve">    ชายทะเล</t>
  </si>
  <si>
    <t xml:space="preserve">  - บริเวณทางข้ามปากซอยพระรามที่ 6 ซอย 15 </t>
  </si>
  <si>
    <t xml:space="preserve">    ถนนพระรามที่ 6</t>
  </si>
  <si>
    <t xml:space="preserve">   วงเวียนใหญ่</t>
  </si>
  <si>
    <t xml:space="preserve"> - ถนนกรุงธนบุรี จากเชิงสะพานสาทร ถึงสถานีรถไฟฟ้า</t>
  </si>
  <si>
    <t xml:space="preserve"> - ถนนบางแวก จากโค้งคลองส่งน้ำทัศนีย์ ถึงปากซอย</t>
  </si>
  <si>
    <t xml:space="preserve">   ทรัพย์เจริญ</t>
  </si>
  <si>
    <t xml:space="preserve"> - ทางโค้งสะพานข้ามแยกสุขสวัสดิ์  - พระราม 2 </t>
  </si>
  <si>
    <t xml:space="preserve">   ด้านลงพระราม 2</t>
  </si>
  <si>
    <t xml:space="preserve">   1,000 กม.</t>
  </si>
  <si>
    <t xml:space="preserve"> - ป้ายประเภทแนะนำเส้นทางลัด ขนาด 1.50 x 1.80 เมตร </t>
  </si>
  <si>
    <t xml:space="preserve">   80 จุด </t>
  </si>
  <si>
    <t xml:space="preserve"> - ป้ายประเภทแนะนำจุดกลับรถ ขนาด 1.50 x 1.80 เมตร </t>
  </si>
  <si>
    <t xml:space="preserve"> - ป้ายประเภทเตือนจำกัดความสูง ขนาด 2.25 x 2.40 เมตร </t>
  </si>
  <si>
    <t xml:space="preserve">   10 จุด </t>
  </si>
  <si>
    <t xml:space="preserve"> - ป้ายประเภทแนะนำเส้นทาง ขนาด 2.25 x 2.40 เมตร </t>
  </si>
  <si>
    <t xml:space="preserve">   170 จุด </t>
  </si>
  <si>
    <t xml:space="preserve"> - ป้ายประเภทเตือนบริเวณจุดเสี่ยง ขนาด 1.50 x 1.50 เมตร </t>
  </si>
  <si>
    <t xml:space="preserve">   220 จุด </t>
  </si>
  <si>
    <t xml:space="preserve">  พร้อมอุปกรณ์ประกอบ</t>
  </si>
  <si>
    <t xml:space="preserve">- ติดตั้งกล้องโทรทัศน์วงจรปิด แบบ 5 Mega Pixel </t>
  </si>
  <si>
    <t xml:space="preserve">  IP Camera สำหรับงานจราจร </t>
  </si>
  <si>
    <t xml:space="preserve">- ติดตั้งกล้องโทรทัศน์วงจรปิด แบบ 2 Mega Pixel </t>
  </si>
  <si>
    <t xml:space="preserve">  IR Bullet Fix Camera ชนิด Day/Night Mode   </t>
  </si>
  <si>
    <t>- ติดตั้งกล้องโทรทัศน์วงจรปิด บริเวณชุมชนในพื้นที่</t>
  </si>
  <si>
    <t>กลุ่มกรุงเทพใต้</t>
  </si>
  <si>
    <t xml:space="preserve">  กลุ่มกรุงเทพใต้</t>
  </si>
  <si>
    <t xml:space="preserve">  กลุ่มกรุงธนเหนือ</t>
  </si>
  <si>
    <t xml:space="preserve">4. โครงการจัดหาพร้อมติดตั้งกล้องโทรทัศน์วงจรปิด </t>
  </si>
  <si>
    <t>(CCTV) เฝ้าระวังเกิดอาชญากรรมในพื้นที่</t>
  </si>
  <si>
    <t>กลุ่มกรุงเทพตะวันออก</t>
  </si>
  <si>
    <t xml:space="preserve">5. โครงการจัดหาพร้อมติดตั้งกล้องโทรทัศน์วงจรปิด </t>
  </si>
  <si>
    <t xml:space="preserve">  กลุ่มกรุงเทพตะวันออก</t>
  </si>
  <si>
    <t xml:space="preserve">6. โครงการจัดหาพร้อมติดตั้งกล้องโทรทัศน์วงจรปิด </t>
  </si>
  <si>
    <t>กลุ่มกรุงเทพเหนือ</t>
  </si>
  <si>
    <t xml:space="preserve">7. โครงการจัดหาพร้อมติดตั้งกล้องโทรทัศน์วงจรปิด </t>
  </si>
  <si>
    <t xml:space="preserve">  กลุ่มกรุงเทพเหนือ</t>
  </si>
  <si>
    <t xml:space="preserve">8. โครงการจัดหาพร้อมติดตั้งกล้องโทรทัศน์วงจรปิด </t>
  </si>
  <si>
    <t>กลุ่มกรุงเทพกลาง</t>
  </si>
  <si>
    <t xml:space="preserve">- ติดตั้งกล้องโทรทัศน์วงจรปิด แบบ 5 Mega Pixel   </t>
  </si>
  <si>
    <t xml:space="preserve">9. โครงการจัดหาพร้อมติดตั้งกล้องโทรทัศน์วงจรปิด </t>
  </si>
  <si>
    <t xml:space="preserve">  กลุ่มกรุงเทพกลาง</t>
  </si>
  <si>
    <t>- เช่ากล้องโทรทัศน์วงจรปิด (CCTV) เพื่อความปลอดภัย</t>
  </si>
  <si>
    <t xml:space="preserve">  บริเวณสะพานลอยพื้นที่กลุ่มกรุงเทพใต้ กรุงธนเหนือ </t>
  </si>
  <si>
    <t xml:space="preserve">  และกรุงธนใต้</t>
  </si>
  <si>
    <t xml:space="preserve">พื้นที่กลุ่มกรุงเทพเหนือ กรุงเทพกลาง </t>
  </si>
  <si>
    <t>และกรุงเทพตะวันออก</t>
  </si>
  <si>
    <t xml:space="preserve">  บริเวณสะพานลอยพื้นที่กลุ่มกรุงเทพเหนือ</t>
  </si>
  <si>
    <t xml:space="preserve">  กรุงเทพกลาง และกรุงเทพตะวันออก</t>
  </si>
  <si>
    <t xml:space="preserve">- ประเมินระดับความปลอดภัย (Star Rating) </t>
  </si>
  <si>
    <t xml:space="preserve">  บนโครงข่ายสายรองในกรุงเทพมหานคร</t>
  </si>
  <si>
    <t xml:space="preserve">  ต่อเนื่องจากโครงการระยะที่ 1</t>
  </si>
  <si>
    <t xml:space="preserve">  สำหรับปรับปรุงความปลอดภัยถนนในพื้นที่</t>
  </si>
  <si>
    <t xml:space="preserve">  ชุมชน/โรงเรียน กรณีศึกษา ตามแนวทางของ</t>
  </si>
  <si>
    <t xml:space="preserve">- ผลประเมินระดับความปลอดภัย (Star Rating) </t>
  </si>
  <si>
    <t xml:space="preserve">  โครงข่ายถนนในกรุงเทพมหานคร ที่ยังไม่เคยได้รับ</t>
  </si>
  <si>
    <t xml:space="preserve">  การประเมินระดับดาว รวมระยะทางไม่น้อยกว่า</t>
  </si>
  <si>
    <t xml:space="preserve">  300 กิโลเมตร</t>
  </si>
  <si>
    <t>- ผลการประเมินระดับความปลอดภัยและแผนยก</t>
  </si>
  <si>
    <t xml:space="preserve">  ระดับมาตรฐานความปลอดภัย 3 ดาว</t>
  </si>
  <si>
    <t xml:space="preserve">  ของถนนพื้นที่นำร่อง 30 ชุมชน/โรงเรียน</t>
  </si>
  <si>
    <t xml:space="preserve">- แบบสำหรับปรับปรุงความปลอดภัยถนน </t>
  </si>
  <si>
    <t xml:space="preserve">  (Conceptual Design) สำหรับพื้นที่ชุมชน/เขตโรงเรียน</t>
  </si>
  <si>
    <t xml:space="preserve">  มาตรฐาน 3 ดาว สำหรับผู้ใช้ทางทุกกลุ่ม</t>
  </si>
  <si>
    <t xml:space="preserve">  กรณีศึกษา 6 ชุมชน/โรงเรียน เพื่อให้ผ่านเกณฑ์</t>
  </si>
  <si>
    <t>- จ้างประเมินระดับความปลอดภัยทางถนนในพื้นที่</t>
  </si>
  <si>
    <t xml:space="preserve">  ที่ได้รับการรับรองจากองค์กรนานาชาติ </t>
  </si>
  <si>
    <t xml:space="preserve">  ชุมชน/เขตโรงเรียนด้วยมาตรฐานการประเมิน</t>
  </si>
  <si>
    <t xml:space="preserve">13. โครงการจัดหาพร้อมติดตั้งกล้องโทรทัศน์วงจรปิด </t>
  </si>
  <si>
    <t>กลุ่มกรุงธนใต้</t>
  </si>
  <si>
    <t xml:space="preserve">  กลุ่มกรุงธนใต้</t>
  </si>
  <si>
    <t xml:space="preserve">14. โครงการจัดหาพร้อมติดตั้งกล้องโทรทัศน์วงจรปิด </t>
  </si>
  <si>
    <t xml:space="preserve">15. โครงการจัดหาพร้อมติดตั้งกล้องโทรทัศน์วงจรปิด </t>
  </si>
  <si>
    <t xml:space="preserve">- ติดตั้งกล้องโทรทัศน์วงจรปิด แบบ 2 Mega Pixel  </t>
  </si>
  <si>
    <t>- เพื่อเป็นการบรรเทาความเดือดร้อนและอำนวยความสะดวก</t>
  </si>
  <si>
    <t xml:space="preserve">- เพื่อก่อสร้างศาลาที่พักผู้โดยสารรถประจำทาง </t>
  </si>
  <si>
    <t xml:space="preserve">  จำนวน 200 หลัง ฝั่งพระนคร</t>
  </si>
  <si>
    <t>- เพื่อเป็นการบรรเทาความเดือดร้อนและอำนวย</t>
  </si>
  <si>
    <t xml:space="preserve">  ความสะดวกต่อประชาชนผู้ใช้บริการรถโดยสาร</t>
  </si>
  <si>
    <t xml:space="preserve">  สาธารณะในการบดบังแดดและฝน</t>
  </si>
  <si>
    <t>- เพื่อความปลอดภัยแก่ประชาชนผู้มาใช้บริการ</t>
  </si>
  <si>
    <t xml:space="preserve">  รถโดยสารประจำทาง ในช่วงเวลากลางคืน</t>
  </si>
  <si>
    <t>- เพื่อส่งเสริมและเพิ่มโอกาสให้กับประชาชน</t>
  </si>
  <si>
    <t xml:space="preserve">  ที่เลือกใช้การเดินทาง ด้วยรถโดยสารประจำทาง</t>
  </si>
  <si>
    <t>- ก่อสร้างศาลาที่พักผู้โดยสารรถประจำทางพร้อมอุปกรณ์</t>
  </si>
  <si>
    <t xml:space="preserve">  ไฟฟ้าส่องสว่างในพื้นที่กรุงเทพมหานคร </t>
  </si>
  <si>
    <t xml:space="preserve">  ตามรูปแบบศาลาที่พักผู้โดยสารฯ Type C2 </t>
  </si>
  <si>
    <t xml:space="preserve">  และรูปแบบศาลาที่พักผู้โดยสารฯ Type C3 </t>
  </si>
  <si>
    <t xml:space="preserve">  ตามแบบเลขที่ สขส. 0033 จำนวน 86 หลัง</t>
  </si>
  <si>
    <t xml:space="preserve">  ไฟฟ้าส่องสว่างในพื้นที่กรุงเทพมหานคร</t>
  </si>
  <si>
    <t xml:space="preserve">  จำนวน 100 หลัง ฝั่งธนบุรี</t>
  </si>
  <si>
    <t>- เพื่อส่งเสริมและเพิ่มโอกาสให้กับประชาชนที่เลือกใช้</t>
  </si>
  <si>
    <t xml:space="preserve">  การเดินทางด้วยรถโดยสารประจำทาง</t>
  </si>
  <si>
    <t xml:space="preserve">  และรูปแบบศาลาที่พักผู้โดยสารฯ Type C3  </t>
  </si>
  <si>
    <t xml:space="preserve">  ตามแบบเลขที่ สขส. 0033 จำนวน 43 หลัง</t>
  </si>
  <si>
    <t>- เพื่อติดตั้งประตูกั้นชานชาลา ในระบบขนส่งมวลชน</t>
  </si>
  <si>
    <t xml:space="preserve">  กรุงเทพมหานคร ส่วนต่อขยายสายสีลม</t>
  </si>
  <si>
    <t>- เพื่อป้องกันอันตรายจากการที่ผู้โดยสารพลัดตกลงไป</t>
  </si>
  <si>
    <t xml:space="preserve">  ในรางรถไฟฟ้า ในระบบขนส่งมวลชนกรุงเทพมหานคร</t>
  </si>
  <si>
    <t xml:space="preserve">  ซึ่งจะนำไปสู่การคลี่คลายปัญหาจราจร ยกระดับ</t>
  </si>
  <si>
    <t xml:space="preserve">  คุณภาพชีวิต และสร้างเมืองน่าอยู่อย่างยั่งยืนได้ในอนาคต</t>
  </si>
  <si>
    <t xml:space="preserve"> - ติดตั้งประตูกั้นชานชาลา ในระบบขนส่งมวลชน</t>
  </si>
  <si>
    <t>กรุงเทพมหานคร ส่วนต่อขยาย 1 ระยะที่ 1 สายสีลม</t>
  </si>
  <si>
    <t xml:space="preserve">และสายสุขุมวิท จำนวน 6 สถานี ประกอบด้วย </t>
  </si>
  <si>
    <t xml:space="preserve">   และสายสุขุมวิท จำนวน 6 สถานี ประกอบด้วย</t>
  </si>
  <si>
    <t xml:space="preserve">   กรุงเทพมหานคร ส่วนต่อขยาย 1 สายสีลม</t>
  </si>
  <si>
    <t xml:space="preserve"> สถานีอุดมสุข (E12)   สถานีบางหว้า (S12)</t>
  </si>
  <si>
    <t xml:space="preserve"> สถานีแบริ่ง (E14)      สถานีปุณณวิถี (E11)  </t>
  </si>
  <si>
    <t xml:space="preserve"> สถานีบางนา (E13)     สถานีกรุงธนบุรี (S7)</t>
  </si>
  <si>
    <t xml:space="preserve">    วิเคราะห์โครงการระบบขนส่งมวลชน</t>
  </si>
  <si>
    <t xml:space="preserve">    กรุงเทพมหานคร หลังหมดสัญญาสัมปทาน 30 ปี </t>
  </si>
  <si>
    <t xml:space="preserve">    ให้สอดคล้องตามพระราชบัญญัติการร่วมลงทุน</t>
  </si>
  <si>
    <t>1. โครงการเดินเรือในคลองแสนแสบ</t>
  </si>
  <si>
    <t>ให้ประชาชนเห็นความสำคัญ และมีจิตสำนึก</t>
  </si>
  <si>
    <t>ช่วยดูแลรักษาความสะอาดแม่น้ำลำคลอง</t>
  </si>
  <si>
    <t xml:space="preserve">- เพื่อพัฒนาระบบการเดินเรือด้วยพลังงานสะอาด </t>
  </si>
  <si>
    <t>ระบบคมนาคมอื่น ๆ</t>
  </si>
  <si>
    <t xml:space="preserve">  (พลังงานไฟฟ้า) ในการเดินทางเชื่อมต่อกับโครงข่าย</t>
  </si>
  <si>
    <t xml:space="preserve">   แทนการใช้ยานพาหนะส่วนบุคคล เพื่อลดปัญหา</t>
  </si>
  <si>
    <t xml:space="preserve">   การจราจรหนาแน่นในกรุงเทพมหานคร</t>
  </si>
  <si>
    <t>- ส่งเสริมระบบขนส่งมวลชนทางน้ำในคลองแสนแสบ</t>
  </si>
  <si>
    <t xml:space="preserve">  และปริมณฑล พ.ศ. 2566 – 2575 หรือ W-map</t>
  </si>
  <si>
    <t xml:space="preserve">  พัฒนาการเดินทางทางน้ำในเขตกรุงเทพมหานคร</t>
  </si>
  <si>
    <t xml:space="preserve">  ส่วนต่อขยายให้เป็นไปตามแผนปฏิบัติการด้านการ</t>
  </si>
  <si>
    <t>- เพื่อพัฒนาระบบการเดินเรือโดยสารในคลองแสนแสบ</t>
  </si>
  <si>
    <t xml:space="preserve">  ส่วนต่อขยาย จนเป็นส่วนหนึ่งในระบบขนส่งมวลชน</t>
  </si>
  <si>
    <t>ที่เชื่อมต่อกับระบบขนส่งมวลชนอื่นได้อย่างมีประสิทธิภาพ</t>
  </si>
  <si>
    <t>และยั่งยืน</t>
  </si>
  <si>
    <t xml:space="preserve"> - เพื่อพัฒนาและส่งเสริมการเดินเรือในคลองแสนแสบ</t>
  </si>
  <si>
    <t xml:space="preserve"> ส่วนต่อขยาย ตั้งแต่ท่าเรือวัดศรีบุญเรืองถึงถนนสุวินทวงศ์</t>
  </si>
  <si>
    <t>6. โครงการให้บริการรับส่งผู้โดยสารโดยระบบขนส่ง</t>
  </si>
  <si>
    <t>- เพื่ออำนวยความสะดวกให้กับประชาชนเข้าสู่ระบบขนส่ง</t>
  </si>
  <si>
    <t xml:space="preserve">  มวลชนหลัก หรือหน่วยงานราชการ</t>
  </si>
  <si>
    <t xml:space="preserve">- สามารถจ้างเหมาจัดหาพร้อมให้บริการเดินรถ </t>
  </si>
  <si>
    <t xml:space="preserve">  ประชาชนที่ต้องการเดินทางเข้าสู่ระบบขนส่งหลัก </t>
  </si>
  <si>
    <t xml:space="preserve">  (Shuttle Bus) พลังงานไฟฟ้า สำหรับนำส่ง</t>
  </si>
  <si>
    <t xml:space="preserve">หรือใช้บริการเข้าสู่หน่วยงานราชการ สถานศึกษา </t>
  </si>
  <si>
    <t>กรุงเทพมหานครกำหนด จำนวน 14 คัน</t>
  </si>
  <si>
    <t>โรงพยาบาล และสถานที่อื่น ๆ ตามเส้นทางที่</t>
  </si>
  <si>
    <t xml:space="preserve">- สามารถจ้างควบคุมและบริหารจัดการระบบขนส่ง </t>
  </si>
  <si>
    <t xml:space="preserve">  มวลชนขนาดรอง (Shuttle Bus)</t>
  </si>
  <si>
    <t>โดยใช้เทคโนโลยีที่ทันสมัย</t>
  </si>
  <si>
    <t>- ให้บริการรับส่งผู้โดยสารโดยระบบขนส่งมวลชน</t>
  </si>
  <si>
    <t xml:space="preserve">  ขนาดรอง (Shuttle Bus) เข้าสู่ระบบขนส่งมวลชนหลัก</t>
  </si>
  <si>
    <t xml:space="preserve">  หรือหน่วยงานราชการ และสถานที่ต่าง ๆ</t>
  </si>
  <si>
    <t>1. โครงการปรับปรุงระบบกล้องโทรทัศน์วงจรปิด (CCTV) พร้อมอุปกรณ์ประกอบ</t>
  </si>
  <si>
    <t xml:space="preserve">   และการเชื่อมโยงสัญญาณไปยังกองรักษาการณ์ประจำพระราชฐาน </t>
  </si>
  <si>
    <t>2. โครงการจัดหาพร้อมติดตั้งระบบกล้องโทรทัศน์วงจรปิด (CCTV) เสริมสร้าง</t>
  </si>
  <si>
    <t xml:space="preserve">3. โครงการจัดหาพร้อมติดตั้งระบบกล้องโทรทัศน์วงจรปิด (CCTV) </t>
  </si>
  <si>
    <t xml:space="preserve">โครงการจัดหาพร้อมติดตั้งกล้องโทรทัศน์วงจรปิด (CCTV) </t>
  </si>
  <si>
    <t xml:space="preserve">บริเวณสวนสาธารณะ ในกลุ่มพื้นที่กรุงเทพใต้ กรุงธนเหนือ </t>
  </si>
  <si>
    <t>โครงการจ้างที่ปรึกษาเพื่อศึกษาและวิเคราะห์โครงการระบบขนส่ง</t>
  </si>
  <si>
    <t xml:space="preserve">มวลชนกรุงเทพมหานครส่วนต่อขยายสายสีลม ตอนที่ 3 </t>
  </si>
  <si>
    <t>(ช่วงบางหว้า - ตลิ่งชัน) ให้สอดคล้องตามพระราชบัญญัติ</t>
  </si>
  <si>
    <t xml:space="preserve">การร่วมลงทุนระหว่างรัฐและเอกชน พ.ศ. 2562 ในหมวด 4 ส่วนที่ 1 </t>
  </si>
  <si>
    <t>การเสนอโครงการ รหัส 0404003-68-01</t>
  </si>
  <si>
    <t xml:space="preserve">- เพื่อจัดทำรายงานการศึกษาและวิเคราะห์โครงการ </t>
  </si>
  <si>
    <t xml:space="preserve">  และจัดทำหลักการของโครงการร่วมลงทุน</t>
  </si>
  <si>
    <t xml:space="preserve">  ระหว่างรัฐและเอกชน พ.ศ. 2562 ในหมวด 4 </t>
  </si>
  <si>
    <t xml:space="preserve">  ให้สำเร็จลุล่วงตามพระราชบัญญัติการร่วมลงทุน</t>
  </si>
  <si>
    <t>- จัดทำรายงานการศึกษาและวิเคราะห์โครงการ</t>
  </si>
  <si>
    <t xml:space="preserve">  ระบบขนส่งมวลชนกรุงเทพมหานครส่วนต่อขยาย</t>
  </si>
  <si>
    <t xml:space="preserve">  สายสีลม ตอนที่ 3 (ช่วงบางหว้า - ตลิ่งชัน)</t>
  </si>
  <si>
    <t xml:space="preserve">  ให้สอดคล้องตามพระราชบัญญัติการร่วมลงทุน</t>
  </si>
  <si>
    <t xml:space="preserve">  ส่วนที่ 1 การเสนอโครงการ ประกอบด้วย </t>
  </si>
  <si>
    <t xml:space="preserve">  การวิเคราะห์โครงการรูปแบบการลงทุน</t>
  </si>
  <si>
    <t xml:space="preserve">  การรับฟังความเห็นโครงการ Market Sounding </t>
  </si>
  <si>
    <t xml:space="preserve">  และ Market Sounding Interviews และเล่ม</t>
  </si>
  <si>
    <t xml:space="preserve">  รายงานสรุปผล เพื่อนำเสนอต่อคณะกรรมการ</t>
  </si>
  <si>
    <t xml:space="preserve">  ร่วมลงทุนระหว่างรัฐและเอกชน เพื่อขออนุมัติ</t>
  </si>
  <si>
    <t xml:space="preserve">  โครงการร่วมลงทุนตามขั้นตอนของพระราชบัญญัติ</t>
  </si>
  <si>
    <t>- เพื่อจัดทำรายงานการศึกษาและวิเคราะห์โครงการ</t>
  </si>
  <si>
    <t xml:space="preserve">  การวิเคราะห์โครงการรูปแบบการลงทุน การรับฟัง</t>
  </si>
  <si>
    <t xml:space="preserve">  ความเห็นโครงการ Market Sounding </t>
  </si>
  <si>
    <t xml:space="preserve">  และ Market Sounding Interviews </t>
  </si>
  <si>
    <t xml:space="preserve">  และเล่มรายงานสรุปผล </t>
  </si>
  <si>
    <t>ค่าใช้จ่ายในการจ้างที่ปรึกษาเพื่อศึกษาและวิเคราะห์</t>
  </si>
  <si>
    <t>โครงการระบบขนส่งมวลชนกรุงเทพมหานครส่วนต่อ</t>
  </si>
  <si>
    <t xml:space="preserve">ขยายสายสีลม ตอนที่ 3 (ช่วงบางหว้า - ตลิ่งชัน) </t>
  </si>
  <si>
    <t>ค่าใช้จ่ายในการจ้างที่ปรึกษาประจำ</t>
  </si>
  <si>
    <t>เบื้องต้น และวิเคราะห์ประเมินผลโครงการ</t>
  </si>
  <si>
    <r>
      <rPr>
        <b/>
        <sz val="16"/>
        <rFont val="TH Sarabun New"/>
        <family val="2"/>
      </rPr>
      <t xml:space="preserve">วัตถุประสงค์ </t>
    </r>
    <r>
      <rPr>
        <sz val="16"/>
        <rFont val="TH Sarabun New"/>
        <family val="2"/>
      </rPr>
      <t xml:space="preserve">: "เพื่อลดอุบัติเหตุจากการผิดวินัยจราจร โดยใช้กล้องโทรทัศน์วงจรปิด (CCTV) ดูแลความเรียบร้อยและ
</t>
    </r>
  </si>
  <si>
    <t xml:space="preserve">เพิ่มความปลอดภัยในการสัญจรปลอดภัยแก่ชีวิตและทรัพย์สินของผู้ใช้รถใช้ถนนบริเวณอุโมงค์ทางลอด"
</t>
  </si>
  <si>
    <t>บริเวณทางแยกในพื้นที่กรุงเทพมหานคร</t>
  </si>
  <si>
    <t>ระดับความปลอดภัยเบื้องต้น (Pre-Star Rating)</t>
  </si>
  <si>
    <t>05399 - 11</t>
  </si>
  <si>
    <t>3. โครงการก่อสร้างศาลาที่พักผู้โดยสารรถประจำทาง</t>
  </si>
  <si>
    <t>0404002-68-06</t>
  </si>
  <si>
    <t xml:space="preserve">2. โครงการป้ายหยุดรถโดยสารแบบเสาเดี่ยว </t>
  </si>
  <si>
    <t>พร้อมติดตั้ง  จำนวน 500 จุด</t>
  </si>
  <si>
    <t>- เพื่อติดตั้งป้ายหยุดรถโดยสารประจำทางที่มีข้อมูล</t>
  </si>
  <si>
    <t xml:space="preserve">  การเดินทางแสดงแผนผังเลขสายรถโดยสาร</t>
  </si>
  <si>
    <t xml:space="preserve">  ประจำทาง และจอแสดงเวลารถโดยสารประจำทาง</t>
  </si>
  <si>
    <t xml:space="preserve">  ที่กำลังจะมาถึง จำนวน 500 จุด</t>
  </si>
  <si>
    <t>- เพื่อติดตั้งระบบไฟฟ้าแสงสว่างในป้ายหยุดรถ</t>
  </si>
  <si>
    <t xml:space="preserve">  โดยสารประจำทาง เพื่อความปลอดภัยแก่ประชาชน</t>
  </si>
  <si>
    <t xml:space="preserve">  ผู้มาใช้บริการรถโดยสารประจำทาง ในช่วงเวลากลางคืน</t>
  </si>
  <si>
    <t xml:space="preserve">ระยะเวลาดำเนินการ 2 ปี (2568 - 2569) </t>
  </si>
  <si>
    <t xml:space="preserve">- ติดตั้งป้ายหยุดรถโดยสารแบบเสาเดี่ยว พร้อมติดตั้ง </t>
  </si>
  <si>
    <t xml:space="preserve">  จำนวน 500 จุด</t>
  </si>
  <si>
    <t>05399-8</t>
  </si>
  <si>
    <t>ค่าใช้จ่ายโครงการป้ายหยุดรถโดยสารแบบเสาเดี่ยว</t>
  </si>
  <si>
    <t>พร้อมติดตั้ง จำนวน 500 จุด</t>
  </si>
  <si>
    <t>1. โครงการเช่าบริการกล้องโทรทัศน์วงจรปิด (CCTV)</t>
  </si>
  <si>
    <t xml:space="preserve">2. โครงการเช่าบริการกล้องโทรทัศน์วงจรปิด </t>
  </si>
  <si>
    <t>3. โครงการจ้างที่ปรึกษาประเมินและวิเคราะห์</t>
  </si>
  <si>
    <t xml:space="preserve">10. โครงการจัดหาพร้อมติดตั้งกล้องโทรทัศน์วงจรปิด </t>
  </si>
  <si>
    <t xml:space="preserve">11. โครงการจัดหาพร้อมติดตั้งกล้องโทรทัศน์วงจรปิด </t>
  </si>
  <si>
    <t xml:space="preserve">12. โครงการจัดหาพร้อมติดตั้งกล้องโทรทัศน์วงจรปิด </t>
  </si>
  <si>
    <t>0404001-68-15</t>
  </si>
  <si>
    <t>0404001-68-25</t>
  </si>
  <si>
    <t>0404001-68-16</t>
  </si>
  <si>
    <t>(1) ติดตั้งอุปกรณ์ลดอันตรายในบริเวณจุดเสี่ยงภัย</t>
  </si>
  <si>
    <t>(2) ติดตั้งอุปกรณ์ลดอันตรายในบริเวณจุดเสี่ยงภัย</t>
  </si>
  <si>
    <t>(3) ติดตั้งอุปกรณ์ลดอันตรายในบริเวณจุดเสี่ยงภัย</t>
  </si>
  <si>
    <t xml:space="preserve">   ต่อการเกิดอุบัติเหตุทางถนนในพื้นที่กรุงเทพมหานคร </t>
  </si>
  <si>
    <t xml:space="preserve">   (พื้นที่ธนบุรี)</t>
  </si>
  <si>
    <t>(5) ติดตั้งป้ายจราจรชนิดแขวนเหนือผิวจราจร 6 รายการ</t>
  </si>
  <si>
    <t xml:space="preserve">(7) ติดตั้งสัญญาณไฟจราจรทางแยก </t>
  </si>
  <si>
    <t xml:space="preserve">(8) ติดตั้งสัญญาณไฟจราจรทางแยก </t>
  </si>
  <si>
    <t xml:space="preserve">(9) ติดตั้งสัญญาณไฟจราจรทางแยก </t>
  </si>
  <si>
    <t>(10) ปรับปรุงกายภาพเพื่อแก้ไขปัญหาการจราจร</t>
  </si>
  <si>
    <t>(11) ปรับปรุงสัญญาณไฟจราจรทางแยกพื้นที่ธนบุรี</t>
  </si>
  <si>
    <t xml:space="preserve">(12) ปรับปรุงสัญญาณไฟจราจรทางแยก </t>
  </si>
  <si>
    <t>(13) ปรับปรุงสัญญาณไฟจราจรทางแยก</t>
  </si>
  <si>
    <t xml:space="preserve">(14) ติดตั้งสัญญาณไฟจราจรทางข้าม </t>
  </si>
  <si>
    <t>(15) ติดตั้งระบบควบคุมสัญญาณไฟจราจรทางแยก</t>
  </si>
  <si>
    <t xml:space="preserve">     พื้นที่กรุงเทพมหานคร</t>
  </si>
  <si>
    <t xml:space="preserve"> พื้นที่พระนครใต้ 5 ทางแยก</t>
  </si>
  <si>
    <t xml:space="preserve">      และเพิ่มความปลอดภัยในถนนราชดำริ </t>
  </si>
  <si>
    <t xml:space="preserve"> ช่วงจากแยกราชประสงค์ถึงแยกประตูน้ำ</t>
  </si>
  <si>
    <t xml:space="preserve">  บริเวณทางแยกไฟฉาย</t>
  </si>
  <si>
    <t xml:space="preserve">  พื้นที่พระนครใต้ 3 ทางแยก</t>
  </si>
  <si>
    <t xml:space="preserve">  พื้นที่พระนครเหนือ 3 ทางแยก</t>
  </si>
  <si>
    <t>โครงการจัดหาพร้อมติดตั้งกล้องโทรทัศน์วงจรปิด (CCTV) บริเวณสวนสาธารณะ ในพื้นที่กรุงเทพกลาง กรุงเทพเหนือ</t>
  </si>
  <si>
    <t xml:space="preserve">บริเวณสวนสาธารณะ ในพื้นที่กรุงเทพกลาง กรุงเทพเหนือ </t>
  </si>
  <si>
    <r>
      <t xml:space="preserve">กิจกรรมหลัก </t>
    </r>
    <r>
      <rPr>
        <sz val="16"/>
        <rFont val="TH Sarabun New"/>
        <family val="2"/>
      </rPr>
      <t xml:space="preserve">: จัดหาอุปกรณ์กล้องโทรทัศน์วงจรปิด อุปกรณ์บันทึกภาพ และอุปกรณ์ประกอบต่างๆ </t>
    </r>
  </si>
  <si>
    <t xml:space="preserve">เพื่อติดตั้งภายในอุโมงค์ทางลอด </t>
  </si>
  <si>
    <t>ปี 2572 - 2573 ผูกพันงบประมาณ</t>
  </si>
  <si>
    <t>05101-2</t>
  </si>
  <si>
    <t xml:space="preserve">  แบบที่ 1 (28 หน้า/นาที) 2 เครื่อง</t>
  </si>
  <si>
    <t xml:space="preserve">  แบบที่ 2 (38 หน้า/นาที) 1 เครื่อง</t>
  </si>
  <si>
    <t>05105-11</t>
  </si>
  <si>
    <t>05105-12</t>
  </si>
  <si>
    <t>05105-13</t>
  </si>
  <si>
    <t>05203-1</t>
  </si>
  <si>
    <t>รหัส 07199-1</t>
  </si>
  <si>
    <t>แบบปรับมุมมอง สำหรับใช้ในงานรักษาความปลอดภัยทั่วไป</t>
  </si>
  <si>
    <t>(6) ติดตั้งป้ายจราจรบังคับ เตือน แนะนำ 5 รายการ</t>
  </si>
  <si>
    <t xml:space="preserve"> - รั้วสแตนเลสกันคนข้ามถนนและป้องกันคนลงถนน </t>
  </si>
  <si>
    <t xml:space="preserve"> - ติดตั้งรั้วสแตนเลสกันคนข้ามถนน ระยะทางประมาณ </t>
  </si>
  <si>
    <t>(4) ติดตั้งรั้วกันคนเดินข้ามถนน ในพื้นที่กรุงเทพมหานคร</t>
  </si>
  <si>
    <t>เงินอุดหนุนให้กองบังคับการตำรวจจราจร เพื่อสนับสนุน</t>
  </si>
  <si>
    <t>(CCTV) เพื่อเพิ่มความปลอดภัย บริเวณสะพานลอย</t>
  </si>
  <si>
    <t>(Platform Screen Door) ในระบบขนส่งมวลชน</t>
  </si>
  <si>
    <t>(CCTV) เฝ้าระวังอาชญากรรมในพื้นที่</t>
  </si>
  <si>
    <t>(CCTV) เฝ้าระวังอาชญากรรมในพื้นที่กลุ่มกรุงเทพใต้</t>
  </si>
  <si>
    <t xml:space="preserve">   วังสระปทุม  รหัส 07199-1</t>
  </si>
  <si>
    <t xml:space="preserve">    ความปลอดภัยให้กับประชาชนบริเวณทางเท้า ระยะที่ 2  รหัส 07199-1</t>
  </si>
  <si>
    <t xml:space="preserve">    ภายในอุโมงค์ทางลอด รหัส 07199-1</t>
  </si>
  <si>
    <t>ไปยังกองรักษาการณ์ประจำพระราชฐาน วังสระปทุม รหัส 07199-1</t>
  </si>
  <si>
    <t>บริเวณทางเท้า ระยะที่ 2 รหัส 07199-1</t>
  </si>
  <si>
    <t>โครงการจัดหาพร้อมติดตั้งระบบกล้องโทรทัศน์วงจรปิด (CCTV) ภายในอุโมงค์ทางลอด รหัส 07199-1</t>
  </si>
  <si>
    <t>สารสนเทศด้านจราจรเพื่อการบริหารจัดการ ฯลฯ</t>
  </si>
  <si>
    <t xml:space="preserve">(19) เครื่องพิมพ์เลเซอร์ หรือ LED ขาวดำ ชนิด Network 
</t>
  </si>
  <si>
    <t xml:space="preserve">  - บริเวณทางข้ามปากซอยจรัญสนิทวงศ์ 29 ถนนจรัญสนิทวงศ์</t>
  </si>
  <si>
    <t>ค่าใช้จ่ายในการเช่าบริการกล้องโทรทัศน์วงจรปิด</t>
  </si>
  <si>
    <t xml:space="preserve"> - งานโป๊ะคอนกรีต 3 X 8 X 1 เมตร</t>
  </si>
  <si>
    <t xml:space="preserve"> - งานสะพานปรับระดับ 1.20 X 5 เมตร </t>
  </si>
  <si>
    <t xml:space="preserve"> - งานชานพัก 2.80 X 10.30 เมตร </t>
  </si>
  <si>
    <t xml:space="preserve"> - งานอื่น ๆ </t>
  </si>
  <si>
    <t>(1) ก่อสร้างท่าเทียบเรือคลองบางลำพู 3 ท่า</t>
  </si>
  <si>
    <t>(2) ติดตั้งจอแสดงข้อมูลการเดินทางบริเวณศาลาที่พัก</t>
  </si>
  <si>
    <t xml:space="preserve">     ผู้โดยสารรถประทาง จำนวน 200 จุด</t>
  </si>
  <si>
    <t xml:space="preserve">  ต่อประชาชนผู้ใช้บริการรถโดยสาร</t>
  </si>
  <si>
    <t>ค่าไฟฟ้าและค่าน้ำประปา ทางเดินยกระดับฯ</t>
  </si>
  <si>
    <t xml:space="preserve">สถานีแบริ่ง (E14)     สถานีปุณณวิถี (E11)  </t>
  </si>
  <si>
    <t>สถานีบางนา (E13)    สถานีกรุงธนบุรี (S7)</t>
  </si>
  <si>
    <t>(1) ค่าใช้จ่ายตามโครงการรถไฟฟ้าสายสีเขียว</t>
  </si>
  <si>
    <t>(2) ค่าใช้จ่ายในการจ้างที่ปรึกษาเพื่อศึกษาและ</t>
  </si>
  <si>
    <t>เส้นทางในเขตพื้นที่กรุงเทพมหานคร</t>
  </si>
  <si>
    <t>มวลชนขนาดรอง (Shuttle Bus) เข้าสู่ระบบขนส่ง</t>
  </si>
  <si>
    <t xml:space="preserve">ระหว่างรัฐและเอกชน พ.ศ. 2562 ในหมวด 4 ส่วนที่ 1 </t>
  </si>
  <si>
    <t>ในพื้นที่กรุงเทพกลาง กรุงเทพเหนือ และกรุงเทพตะวันออก</t>
  </si>
  <si>
    <t xml:space="preserve"> - เครื่องอุปกรณ์คอมพิวเตอร์ประมวลผลแบบพกพา</t>
  </si>
  <si>
    <t xml:space="preserve"> พร้อมสัญญาณ Internet จำนวน 550 เครื่อง</t>
  </si>
  <si>
    <t xml:space="preserve"> - ซิมการ์ด (รายปี) สำหรับใช้กับเครื่องออกใบสั่ง</t>
  </si>
  <si>
    <t xml:space="preserve"> - กระดาษความร้อนสำหรับใช้พิมพ์ใบสั่งกับเครื่องออก</t>
  </si>
  <si>
    <t xml:space="preserve"> ใบสั่งอิเล็กทรอนิกส์ (ขนาด 57 มม. x 40 มม.)</t>
  </si>
  <si>
    <t xml:space="preserve">มวลชนหลักหรือหน่วยงานราชการ และสถานที่ต่าง ๆ </t>
  </si>
  <si>
    <t>เข้าสู่ระบบขนส่งมวลชนหลัก หรือหน่วยงานราชการ</t>
  </si>
  <si>
    <t xml:space="preserve"> อิเล็กทรอนิกส์ จำนวน 550 อัน </t>
  </si>
  <si>
    <t xml:space="preserve"> จำนวน 43,750 ม้วน </t>
  </si>
  <si>
    <t xml:space="preserve"> - ค่าปรับปรุงสัญญาณไฟจราจรทางแยกประตูน้ำ </t>
  </si>
  <si>
    <t xml:space="preserve">   1 ทางแยก</t>
  </si>
  <si>
    <r>
      <t>ผลผลิต</t>
    </r>
    <r>
      <rPr>
        <b/>
        <sz val="16"/>
        <color indexed="8"/>
        <rFont val="TH Sarabun New"/>
        <family val="2"/>
      </rPr>
      <t>โครงข่ายการจราจร  - รหัส 0404001</t>
    </r>
  </si>
  <si>
    <t>1.2 ค่าจ้างประจำ</t>
  </si>
  <si>
    <t>1.3 ค่าจ้างชั่วคราว</t>
  </si>
  <si>
    <t>1.4 ค่าตอบแทน ใช้สอยและวัสดุ</t>
  </si>
  <si>
    <t>1.2 ค่าสาธารณูปโภค</t>
  </si>
  <si>
    <t xml:space="preserve"> 1.2 ค่าสาธารณูปโภค</t>
  </si>
  <si>
    <t xml:space="preserve">    2.1 ค่าครุภัณฑ์ ที่ดินและสิ่งก่อสร้าง</t>
  </si>
  <si>
    <t xml:space="preserve">     2.1.1 ค่าครุภัณฑ์</t>
  </si>
  <si>
    <t>โครงการจัดซื้อพร้อมติดตั้งประตูกั้นชานชาลา</t>
  </si>
  <si>
    <t>ก่อสร้างหลังคาคลุมทางเดินเพื่อเชื่อมระบบขนส่ง</t>
  </si>
  <si>
    <t>มวลชนกรุงเทพมหานคร สถานีหมอชิตและรถไฟฟ้า</t>
  </si>
  <si>
    <t>มหานครสายเฉลิมรัชมงคล (ฝั่งสวนจตุจักร)</t>
  </si>
  <si>
    <t xml:space="preserve">     2.1.2 ค่าที่ดินและสิ่งก่อสร้าง</t>
  </si>
  <si>
    <t xml:space="preserve"> - งานเตรียมการก่อสร้าง</t>
  </si>
  <si>
    <t xml:space="preserve"> - งานโครงสร้าง</t>
  </si>
  <si>
    <t xml:space="preserve"> - งานสถาปัตยกรรม</t>
  </si>
  <si>
    <t xml:space="preserve"> - งานระบบไฟฟ้า</t>
  </si>
  <si>
    <t xml:space="preserve"> - งานค่าใช้จ่ายพิเศษที่จำเป็นต้องมี</t>
  </si>
  <si>
    <t xml:space="preserve"> บาท</t>
  </si>
  <si>
    <t xml:space="preserve"> - เพื่อให้บริการรถ Shuttle Bus สำหรับประชาชน</t>
  </si>
  <si>
    <t xml:space="preserve"> - บริการ Shuttle Bus โดยใช้รถโดยสารพลังงานไฟฟ้า</t>
  </si>
  <si>
    <t xml:space="preserve">    ระหว่างรัฐและเอกชน พ.ศ. 2562</t>
  </si>
  <si>
    <t xml:space="preserve">     ตามแบบเลขที่ สขส.0019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</si>
</sst>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5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5"/>
      <name val="TH Sarabun New"/>
      <family val="2"/>
    </font>
    <font>
      <sz val="14"/>
      <name val="TH Sarabun New"/>
      <family val="2"/>
    </font>
    <font>
      <sz val="15"/>
      <name val="TH Sarabun New"/>
      <family val="2"/>
    </font>
    <font>
      <b/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6"/>
      <color indexed="8"/>
      <name val="TH Sarabun New"/>
      <family val="2"/>
    </font>
    <font>
      <sz val="15"/>
      <color theme="0"/>
      <name val="TH Sarabun New"/>
      <family val="2"/>
    </font>
    <font>
      <sz val="15"/>
      <color indexed="8"/>
      <name val="TH Sarabun New"/>
      <family val="2"/>
    </font>
    <font>
      <b/>
      <sz val="15"/>
      <color theme="0"/>
      <name val="TH Sarabun New"/>
      <family val="2"/>
    </font>
    <font>
      <sz val="15"/>
      <color rgb="FF000000"/>
      <name val="TH Sarabun New"/>
      <family val="2"/>
    </font>
    <font>
      <b/>
      <sz val="16"/>
      <color rgb="FF000000"/>
      <name val="TH Sarabun New"/>
      <family val="2"/>
    </font>
    <font>
      <sz val="15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color rgb="FFFF0000"/>
      <name val="TH Sarabun New"/>
      <family val="2"/>
    </font>
    <font>
      <sz val="15"/>
      <color rgb="FF000000"/>
      <name val="TH SarabunPSK"/>
      <family val="2"/>
    </font>
    <font>
      <b/>
      <sz val="14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sz val="14"/>
      <name val="TH Sarabun New"/>
      <family val="2"/>
      <charset val="222"/>
    </font>
    <font>
      <sz val="14"/>
      <color indexed="8"/>
      <name val="TH Sarabun New"/>
      <family val="2"/>
      <charset val="222"/>
    </font>
    <font>
      <sz val="14"/>
      <color rgb="FFFF0000"/>
      <name val="TH Sarabun New"/>
      <family val="2"/>
      <charset val="22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color indexed="8"/>
      <name val="TH SarabunPSK"/>
      <family val="2"/>
      <charset val="222"/>
    </font>
    <font>
      <sz val="14"/>
      <color indexed="8"/>
      <name val="TH SarabunPSK"/>
      <family val="2"/>
      <charset val="222"/>
    </font>
    <font>
      <b/>
      <sz val="14"/>
      <color rgb="FFFF0000"/>
      <name val="TH Sarabun New"/>
      <family val="2"/>
      <charset val="222"/>
    </font>
    <font>
      <sz val="14"/>
      <color indexed="8"/>
      <name val="TH Sarabun New"/>
      <family val="2"/>
    </font>
    <font>
      <sz val="14"/>
      <color theme="1"/>
      <name val="TH Sarabun New"/>
      <family val="2"/>
      <charset val="222"/>
    </font>
    <font>
      <b/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8" tint="-0.24994659260841701"/>
      </top>
      <bottom/>
      <diagonal/>
    </border>
    <border>
      <left/>
      <right/>
      <top/>
      <bottom style="thick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8" tint="-0.24994659260841701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left" vertical="center" wrapText="1" indent="2"/>
    </xf>
    <xf numFmtId="0" fontId="3" fillId="2" borderId="0" xfId="0" applyFont="1" applyFill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top" wrapText="1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0" xfId="0" quotePrefix="1" applyFont="1" applyAlignment="1">
      <alignment horizontal="left" wrapText="1"/>
    </xf>
    <xf numFmtId="3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indent="8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horizontal="left" vertical="top" indent="8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0" xfId="0" quotePrefix="1" applyFont="1" applyAlignment="1">
      <alignment horizontal="left" wrapText="1"/>
    </xf>
    <xf numFmtId="0" fontId="20" fillId="0" borderId="0" xfId="0" quotePrefix="1" applyFont="1" applyAlignment="1">
      <alignment horizontal="left"/>
    </xf>
    <xf numFmtId="0" fontId="17" fillId="0" borderId="0" xfId="0" applyFont="1"/>
    <xf numFmtId="0" fontId="16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8" fillId="0" borderId="2" xfId="0" quotePrefix="1" applyFont="1" applyBorder="1" applyAlignment="1">
      <alignment horizontal="left" vertical="center" indent="1"/>
    </xf>
    <xf numFmtId="0" fontId="18" fillId="0" borderId="3" xfId="0" quotePrefix="1" applyFont="1" applyBorder="1" applyAlignment="1">
      <alignment horizontal="left" vertical="center" indent="1"/>
    </xf>
    <xf numFmtId="0" fontId="18" fillId="0" borderId="4" xfId="0" quotePrefix="1" applyFont="1" applyBorder="1" applyAlignment="1">
      <alignment horizontal="left" vertical="center" indent="1"/>
    </xf>
    <xf numFmtId="0" fontId="22" fillId="0" borderId="0" xfId="0" applyFont="1"/>
    <xf numFmtId="0" fontId="16" fillId="0" borderId="0" xfId="0" applyFont="1"/>
    <xf numFmtId="0" fontId="23" fillId="0" borderId="0" xfId="0" applyFont="1"/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87" fontId="18" fillId="0" borderId="10" xfId="1" applyNumberFormat="1" applyFont="1" applyBorder="1" applyAlignment="1">
      <alignment horizontal="center" vertical="center"/>
    </xf>
    <xf numFmtId="43" fontId="18" fillId="0" borderId="10" xfId="1" applyFont="1" applyBorder="1" applyAlignment="1">
      <alignment vertical="center"/>
    </xf>
    <xf numFmtId="187" fontId="19" fillId="0" borderId="0" xfId="0" applyNumberFormat="1" applyFont="1" applyAlignment="1">
      <alignment vertical="center"/>
    </xf>
    <xf numFmtId="43" fontId="18" fillId="0" borderId="0" xfId="1" applyFont="1" applyAlignment="1">
      <alignment vertical="center"/>
    </xf>
    <xf numFmtId="187" fontId="18" fillId="0" borderId="0" xfId="1" applyNumberFormat="1" applyFont="1" applyAlignment="1">
      <alignment horizontal="center" vertical="center"/>
    </xf>
    <xf numFmtId="187" fontId="18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left" wrapText="1"/>
    </xf>
    <xf numFmtId="187" fontId="23" fillId="0" borderId="5" xfId="0" applyNumberFormat="1" applyFont="1" applyBorder="1" applyAlignment="1">
      <alignment horizontal="center" wrapText="1"/>
    </xf>
    <xf numFmtId="187" fontId="19" fillId="0" borderId="5" xfId="0" applyNumberFormat="1" applyFont="1" applyBorder="1" applyAlignment="1">
      <alignment wrapText="1"/>
    </xf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left" indent="2"/>
    </xf>
    <xf numFmtId="187" fontId="19" fillId="0" borderId="0" xfId="1" applyNumberFormat="1" applyFont="1" applyAlignment="1"/>
    <xf numFmtId="187" fontId="19" fillId="0" borderId="0" xfId="0" applyNumberFormat="1" applyFont="1" applyAlignment="1">
      <alignment horizontal="center"/>
    </xf>
    <xf numFmtId="187" fontId="24" fillId="0" borderId="0" xfId="1" applyNumberFormat="1" applyFont="1" applyAlignment="1"/>
    <xf numFmtId="187" fontId="19" fillId="0" borderId="0" xfId="0" applyNumberFormat="1" applyFont="1" applyAlignment="1">
      <alignment horizontal="left" indent="2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 wrapText="1"/>
    </xf>
    <xf numFmtId="187" fontId="19" fillId="0" borderId="0" xfId="0" applyNumberFormat="1" applyFont="1" applyAlignment="1">
      <alignment horizontal="center" vertical="top"/>
    </xf>
    <xf numFmtId="187" fontId="19" fillId="0" borderId="0" xfId="1" applyNumberFormat="1" applyFont="1" applyFill="1"/>
    <xf numFmtId="0" fontId="19" fillId="0" borderId="0" xfId="0" applyFont="1" applyAlignment="1">
      <alignment horizontal="left" vertical="top" indent="1"/>
    </xf>
    <xf numFmtId="0" fontId="18" fillId="0" borderId="0" xfId="0" applyFont="1" applyAlignment="1">
      <alignment horizontal="center" vertical="top" wrapText="1"/>
    </xf>
    <xf numFmtId="187" fontId="19" fillId="0" borderId="0" xfId="1" applyNumberFormat="1" applyFont="1" applyFill="1" applyAlignment="1"/>
    <xf numFmtId="0" fontId="18" fillId="0" borderId="0" xfId="0" applyFont="1" applyAlignment="1">
      <alignment horizontal="left" vertical="top" indent="2"/>
    </xf>
    <xf numFmtId="187" fontId="18" fillId="0" borderId="0" xfId="1" applyNumberFormat="1" applyFont="1" applyFill="1"/>
    <xf numFmtId="187" fontId="19" fillId="0" borderId="0" xfId="1" applyNumberFormat="1" applyFont="1" applyAlignment="1">
      <alignment horizontal="center" vertical="top" wrapText="1"/>
    </xf>
    <xf numFmtId="0" fontId="19" fillId="0" borderId="0" xfId="0" applyFont="1" applyAlignment="1">
      <alignment horizontal="left" indent="1"/>
    </xf>
    <xf numFmtId="187" fontId="19" fillId="0" borderId="0" xfId="1" applyNumberFormat="1" applyFont="1" applyFill="1" applyBorder="1" applyAlignment="1"/>
    <xf numFmtId="187" fontId="19" fillId="0" borderId="0" xfId="1" applyNumberFormat="1" applyFont="1"/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indent="5"/>
    </xf>
    <xf numFmtId="187" fontId="18" fillId="0" borderId="0" xfId="1" applyNumberFormat="1" applyFont="1" applyFill="1" applyAlignment="1"/>
    <xf numFmtId="187" fontId="18" fillId="0" borderId="0" xfId="1" applyNumberFormat="1" applyFont="1"/>
    <xf numFmtId="0" fontId="24" fillId="0" borderId="0" xfId="0" applyFont="1" applyAlignment="1">
      <alignment vertical="center"/>
    </xf>
    <xf numFmtId="187" fontId="24" fillId="0" borderId="0" xfId="1" applyNumberFormat="1" applyFont="1"/>
    <xf numFmtId="0" fontId="25" fillId="0" borderId="0" xfId="0" applyFont="1"/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indent="5"/>
    </xf>
    <xf numFmtId="187" fontId="26" fillId="0" borderId="0" xfId="1" applyNumberFormat="1" applyFont="1"/>
    <xf numFmtId="0" fontId="26" fillId="0" borderId="0" xfId="0" applyFont="1"/>
    <xf numFmtId="187" fontId="26" fillId="0" borderId="0" xfId="1" applyNumberFormat="1" applyFont="1" applyAlignment="1"/>
    <xf numFmtId="43" fontId="18" fillId="0" borderId="0" xfId="1" applyFont="1"/>
    <xf numFmtId="187" fontId="19" fillId="0" borderId="5" xfId="1" applyNumberFormat="1" applyFont="1" applyBorder="1" applyAlignment="1">
      <alignment horizontal="center"/>
    </xf>
    <xf numFmtId="0" fontId="19" fillId="0" borderId="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187" fontId="18" fillId="0" borderId="0" xfId="1" applyNumberFormat="1" applyFont="1" applyAlignment="1">
      <alignment vertical="top"/>
    </xf>
    <xf numFmtId="0" fontId="18" fillId="0" borderId="0" xfId="0" applyFont="1" applyAlignment="1">
      <alignment vertical="center" wrapText="1"/>
    </xf>
    <xf numFmtId="187" fontId="18" fillId="0" borderId="0" xfId="1" applyNumberFormat="1" applyFont="1" applyAlignment="1">
      <alignment vertical="center"/>
    </xf>
    <xf numFmtId="0" fontId="19" fillId="0" borderId="5" xfId="0" applyFont="1" applyBorder="1" applyAlignment="1">
      <alignment horizontal="left"/>
    </xf>
    <xf numFmtId="187" fontId="19" fillId="0" borderId="5" xfId="0" applyNumberFormat="1" applyFont="1" applyBorder="1" applyAlignment="1">
      <alignment horizontal="center"/>
    </xf>
    <xf numFmtId="0" fontId="2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12" xfId="0" applyFont="1" applyBorder="1" applyAlignment="1">
      <alignment vertical="top"/>
    </xf>
    <xf numFmtId="0" fontId="17" fillId="0" borderId="12" xfId="0" applyFont="1" applyBorder="1" applyAlignment="1">
      <alignment horizontal="center" vertical="top"/>
    </xf>
    <xf numFmtId="0" fontId="17" fillId="0" borderId="12" xfId="0" applyFont="1" applyBorder="1" applyAlignment="1">
      <alignment vertical="top"/>
    </xf>
    <xf numFmtId="0" fontId="17" fillId="0" borderId="12" xfId="0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7" fillId="0" borderId="12" xfId="0" applyFont="1" applyBorder="1" applyAlignment="1">
      <alignment vertical="top"/>
    </xf>
    <xf numFmtId="0" fontId="29" fillId="0" borderId="0" xfId="0" applyFont="1" applyAlignment="1">
      <alignment vertical="top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wrapText="1" indent="1"/>
    </xf>
    <xf numFmtId="0" fontId="21" fillId="0" borderId="1" xfId="0" applyFont="1" applyBorder="1" applyAlignment="1">
      <alignment horizontal="center" vertical="top" wrapText="1"/>
    </xf>
    <xf numFmtId="187" fontId="21" fillId="0" borderId="1" xfId="5" applyNumberFormat="1" applyFont="1" applyBorder="1"/>
    <xf numFmtId="43" fontId="18" fillId="0" borderId="1" xfId="1" applyFont="1" applyBorder="1" applyAlignment="1">
      <alignment horizontal="right"/>
    </xf>
    <xf numFmtId="0" fontId="20" fillId="0" borderId="1" xfId="0" applyFont="1" applyBorder="1" applyAlignment="1">
      <alignment horizontal="left" wrapText="1" indent="1"/>
    </xf>
    <xf numFmtId="0" fontId="20" fillId="0" borderId="1" xfId="0" applyFont="1" applyBorder="1" applyAlignment="1">
      <alignment horizontal="center" vertical="top" wrapText="1"/>
    </xf>
    <xf numFmtId="187" fontId="20" fillId="0" borderId="1" xfId="5" applyNumberFormat="1" applyFont="1" applyBorder="1"/>
    <xf numFmtId="0" fontId="30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187" fontId="18" fillId="0" borderId="2" xfId="1" applyNumberFormat="1" applyFont="1" applyFill="1" applyBorder="1" applyAlignment="1">
      <alignment horizontal="right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187" fontId="18" fillId="0" borderId="3" xfId="1" applyNumberFormat="1" applyFont="1" applyBorder="1" applyAlignment="1">
      <alignment horizontal="right" wrapText="1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187" fontId="18" fillId="0" borderId="4" xfId="1" applyNumberFormat="1" applyFont="1" applyBorder="1" applyAlignment="1">
      <alignment horizontal="right" wrapText="1"/>
    </xf>
    <xf numFmtId="187" fontId="18" fillId="0" borderId="2" xfId="1" applyNumberFormat="1" applyFont="1" applyBorder="1" applyAlignment="1">
      <alignment vertical="top" wrapText="1"/>
    </xf>
    <xf numFmtId="0" fontId="18" fillId="0" borderId="3" xfId="0" applyFont="1" applyBorder="1" applyAlignment="1">
      <alignment horizontal="left" vertical="top"/>
    </xf>
    <xf numFmtId="187" fontId="18" fillId="0" borderId="3" xfId="1" applyNumberFormat="1" applyFont="1" applyBorder="1" applyAlignment="1">
      <alignment horizontal="right" vertical="top" wrapText="1"/>
    </xf>
    <xf numFmtId="0" fontId="19" fillId="0" borderId="0" xfId="0" applyFont="1" applyAlignment="1">
      <alignment vertical="top"/>
    </xf>
    <xf numFmtId="187" fontId="18" fillId="0" borderId="4" xfId="1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center" vertical="top"/>
    </xf>
    <xf numFmtId="187" fontId="18" fillId="0" borderId="3" xfId="1" applyNumberFormat="1" applyFont="1" applyBorder="1" applyAlignment="1">
      <alignment horizontal="right"/>
    </xf>
    <xf numFmtId="0" fontId="18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center" vertical="top"/>
    </xf>
    <xf numFmtId="187" fontId="18" fillId="0" borderId="4" xfId="1" applyNumberFormat="1" applyFont="1" applyBorder="1" applyAlignment="1">
      <alignment horizontal="right"/>
    </xf>
    <xf numFmtId="0" fontId="32" fillId="0" borderId="0" xfId="0" applyFont="1" applyAlignment="1">
      <alignment vertical="top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187" fontId="19" fillId="0" borderId="1" xfId="1" applyNumberFormat="1" applyFont="1" applyBorder="1" applyAlignment="1">
      <alignment horizontal="right"/>
    </xf>
    <xf numFmtId="187" fontId="18" fillId="0" borderId="1" xfId="1" applyNumberFormat="1" applyFont="1" applyBorder="1" applyAlignment="1">
      <alignment vertical="top" wrapText="1"/>
    </xf>
    <xf numFmtId="0" fontId="16" fillId="0" borderId="12" xfId="0" applyFont="1" applyBorder="1" applyAlignment="1">
      <alignment horizontal="center" vertical="top"/>
    </xf>
    <xf numFmtId="0" fontId="16" fillId="0" borderId="12" xfId="0" applyFont="1" applyBorder="1" applyAlignment="1">
      <alignment vertical="top" wrapText="1"/>
    </xf>
    <xf numFmtId="0" fontId="29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0" fontId="18" fillId="0" borderId="12" xfId="0" applyFont="1" applyBorder="1" applyAlignment="1">
      <alignment vertical="top"/>
    </xf>
    <xf numFmtId="0" fontId="18" fillId="0" borderId="12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vertical="top" wrapText="1"/>
    </xf>
    <xf numFmtId="0" fontId="30" fillId="0" borderId="13" xfId="0" applyFont="1" applyBorder="1" applyAlignment="1">
      <alignment vertical="top"/>
    </xf>
    <xf numFmtId="0" fontId="33" fillId="0" borderId="3" xfId="0" applyFont="1" applyBorder="1" applyAlignment="1">
      <alignment vertical="top" wrapText="1"/>
    </xf>
    <xf numFmtId="187" fontId="18" fillId="0" borderId="3" xfId="1" applyNumberFormat="1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187" fontId="18" fillId="0" borderId="4" xfId="1" applyNumberFormat="1" applyFont="1" applyBorder="1" applyAlignment="1">
      <alignment vertical="top" wrapText="1"/>
    </xf>
    <xf numFmtId="187" fontId="18" fillId="0" borderId="3" xfId="1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187" fontId="19" fillId="0" borderId="1" xfId="1" applyNumberFormat="1" applyFont="1" applyBorder="1" applyAlignment="1">
      <alignment vertical="top" wrapText="1"/>
    </xf>
    <xf numFmtId="188" fontId="19" fillId="0" borderId="1" xfId="0" applyNumberFormat="1" applyFont="1" applyBorder="1" applyAlignment="1">
      <alignment vertical="top" wrapText="1"/>
    </xf>
    <xf numFmtId="188" fontId="18" fillId="0" borderId="9" xfId="0" applyNumberFormat="1" applyFont="1" applyBorder="1" applyAlignment="1">
      <alignment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6" fillId="0" borderId="6" xfId="0" applyFont="1" applyBorder="1" applyAlignment="1">
      <alignment vertical="top"/>
    </xf>
    <xf numFmtId="0" fontId="26" fillId="0" borderId="6" xfId="0" applyFont="1" applyBorder="1" applyAlignment="1">
      <alignment vertical="top" wrapText="1"/>
    </xf>
    <xf numFmtId="0" fontId="33" fillId="0" borderId="2" xfId="0" applyFont="1" applyBorder="1" applyAlignment="1">
      <alignment vertical="top"/>
    </xf>
    <xf numFmtId="187" fontId="18" fillId="0" borderId="3" xfId="1" applyNumberFormat="1" applyFont="1" applyBorder="1" applyAlignment="1">
      <alignment horizontal="center" vertical="top" wrapText="1"/>
    </xf>
    <xf numFmtId="49" fontId="18" fillId="0" borderId="4" xfId="1" applyNumberFormat="1" applyFont="1" applyBorder="1" applyAlignment="1">
      <alignment horizontal="center" vertical="top" wrapText="1"/>
    </xf>
    <xf numFmtId="187" fontId="18" fillId="0" borderId="4" xfId="1" applyNumberFormat="1" applyFont="1" applyBorder="1" applyAlignment="1">
      <alignment horizontal="center" vertical="top" wrapText="1"/>
    </xf>
    <xf numFmtId="0" fontId="33" fillId="0" borderId="3" xfId="0" applyFont="1" applyBorder="1" applyAlignment="1">
      <alignment vertical="top"/>
    </xf>
    <xf numFmtId="49" fontId="18" fillId="0" borderId="3" xfId="1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vertical="top"/>
    </xf>
    <xf numFmtId="187" fontId="19" fillId="0" borderId="1" xfId="1" applyNumberFormat="1" applyFont="1" applyBorder="1" applyAlignment="1">
      <alignment horizontal="center" vertical="top" wrapText="1"/>
    </xf>
    <xf numFmtId="187" fontId="18" fillId="0" borderId="1" xfId="1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43" fontId="18" fillId="0" borderId="3" xfId="1" applyFont="1" applyFill="1" applyBorder="1" applyAlignment="1">
      <alignment horizontal="center" vertical="top" wrapText="1"/>
    </xf>
    <xf numFmtId="43" fontId="18" fillId="0" borderId="4" xfId="1" applyFont="1" applyFill="1" applyBorder="1" applyAlignment="1">
      <alignment horizontal="center" vertical="top" wrapText="1"/>
    </xf>
    <xf numFmtId="187" fontId="18" fillId="0" borderId="4" xfId="1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187" fontId="19" fillId="0" borderId="0" xfId="1" applyNumberFormat="1" applyFont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187" fontId="16" fillId="0" borderId="0" xfId="1" applyNumberFormat="1" applyFont="1" applyBorder="1" applyAlignment="1">
      <alignment vertical="top" wrapText="1"/>
    </xf>
    <xf numFmtId="0" fontId="36" fillId="0" borderId="12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187" fontId="16" fillId="0" borderId="12" xfId="1" applyNumberFormat="1" applyFont="1" applyBorder="1" applyAlignment="1">
      <alignment vertical="top" wrapText="1"/>
    </xf>
    <xf numFmtId="187" fontId="18" fillId="0" borderId="4" xfId="1" applyNumberFormat="1" applyFont="1" applyBorder="1" applyAlignment="1">
      <alignment horizontal="center" vertical="top"/>
    </xf>
    <xf numFmtId="0" fontId="37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187" fontId="23" fillId="0" borderId="1" xfId="1" applyNumberFormat="1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3" fillId="0" borderId="4" xfId="0" applyFont="1" applyBorder="1" applyAlignment="1">
      <alignment vertical="top"/>
    </xf>
    <xf numFmtId="0" fontId="37" fillId="0" borderId="0" xfId="0" applyFont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188" fontId="24" fillId="0" borderId="1" xfId="0" applyNumberFormat="1" applyFont="1" applyBorder="1" applyAlignment="1">
      <alignment vertical="top" wrapText="1"/>
    </xf>
    <xf numFmtId="187" fontId="24" fillId="0" borderId="1" xfId="1" applyNumberFormat="1" applyFont="1" applyBorder="1" applyAlignment="1">
      <alignment vertical="top" wrapText="1"/>
    </xf>
    <xf numFmtId="187" fontId="26" fillId="0" borderId="1" xfId="1" applyNumberFormat="1" applyFont="1" applyBorder="1" applyAlignment="1">
      <alignment vertical="top" wrapText="1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center" vertical="top"/>
    </xf>
    <xf numFmtId="187" fontId="24" fillId="0" borderId="1" xfId="1" applyNumberFormat="1" applyFont="1" applyBorder="1" applyAlignment="1">
      <alignment vertical="top"/>
    </xf>
    <xf numFmtId="187" fontId="26" fillId="0" borderId="1" xfId="1" applyNumberFormat="1" applyFont="1" applyBorder="1" applyAlignment="1">
      <alignment vertical="top"/>
    </xf>
    <xf numFmtId="188" fontId="24" fillId="0" borderId="1" xfId="0" applyNumberFormat="1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187" fontId="24" fillId="0" borderId="0" xfId="1" applyNumberFormat="1" applyFont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0" fontId="35" fillId="0" borderId="15" xfId="0" applyFont="1" applyBorder="1" applyAlignment="1">
      <alignment horizontal="center" vertical="top" wrapText="1"/>
    </xf>
    <xf numFmtId="187" fontId="35" fillId="0" borderId="15" xfId="1" applyNumberFormat="1" applyFont="1" applyBorder="1" applyAlignment="1">
      <alignment horizontal="center" vertical="top"/>
    </xf>
    <xf numFmtId="187" fontId="35" fillId="0" borderId="15" xfId="1" applyNumberFormat="1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43" fontId="35" fillId="0" borderId="0" xfId="1" applyFont="1" applyFill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188" fontId="24" fillId="0" borderId="0" xfId="0" applyNumberFormat="1" applyFont="1" applyAlignment="1">
      <alignment vertical="top"/>
    </xf>
    <xf numFmtId="187" fontId="24" fillId="0" borderId="0" xfId="1" applyNumberFormat="1" applyFont="1" applyBorder="1" applyAlignment="1">
      <alignment vertical="top"/>
    </xf>
    <xf numFmtId="187" fontId="26" fillId="0" borderId="0" xfId="1" applyNumberFormat="1" applyFont="1" applyBorder="1" applyAlignment="1">
      <alignment vertical="top"/>
    </xf>
    <xf numFmtId="0" fontId="26" fillId="0" borderId="3" xfId="0" applyFont="1" applyBorder="1" applyAlignment="1">
      <alignment vertical="top"/>
    </xf>
    <xf numFmtId="0" fontId="26" fillId="0" borderId="3" xfId="0" applyFont="1" applyBorder="1" applyAlignment="1">
      <alignment horizontal="center" vertical="top" wrapText="1"/>
    </xf>
    <xf numFmtId="187" fontId="26" fillId="0" borderId="3" xfId="1" applyNumberFormat="1" applyFont="1" applyBorder="1" applyAlignment="1">
      <alignment horizontal="center" vertical="top"/>
    </xf>
    <xf numFmtId="187" fontId="26" fillId="0" borderId="3" xfId="1" applyNumberFormat="1" applyFont="1" applyBorder="1" applyAlignment="1">
      <alignment vertical="top" wrapText="1"/>
    </xf>
    <xf numFmtId="43" fontId="26" fillId="0" borderId="3" xfId="1" applyFont="1" applyFill="1" applyBorder="1" applyAlignment="1">
      <alignment horizontal="center" vertical="top" wrapText="1"/>
    </xf>
    <xf numFmtId="0" fontId="26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top" wrapText="1"/>
    </xf>
    <xf numFmtId="43" fontId="26" fillId="0" borderId="4" xfId="1" applyFont="1" applyFill="1" applyBorder="1" applyAlignment="1">
      <alignment horizontal="center" vertical="top" wrapText="1"/>
    </xf>
    <xf numFmtId="0" fontId="26" fillId="0" borderId="3" xfId="0" applyFont="1" applyBorder="1" applyAlignment="1">
      <alignment vertical="top" wrapText="1"/>
    </xf>
    <xf numFmtId="187" fontId="26" fillId="0" borderId="1" xfId="1" applyNumberFormat="1" applyFont="1" applyBorder="1" applyAlignment="1">
      <alignment horizontal="center" vertical="top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 applyAlignment="1">
      <alignment horizontal="center" vertical="top" wrapText="1"/>
    </xf>
    <xf numFmtId="188" fontId="23" fillId="0" borderId="1" xfId="0" applyNumberFormat="1" applyFont="1" applyBorder="1" applyAlignment="1">
      <alignment vertical="top" wrapText="1"/>
    </xf>
    <xf numFmtId="187" fontId="24" fillId="0" borderId="1" xfId="1" applyNumberFormat="1" applyFont="1" applyBorder="1" applyAlignment="1">
      <alignment horizontal="righ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38" fillId="0" borderId="3" xfId="0" applyFont="1" applyBorder="1" applyAlignment="1">
      <alignment vertical="top" wrapText="1"/>
    </xf>
    <xf numFmtId="187" fontId="8" fillId="0" borderId="3" xfId="7" applyNumberFormat="1" applyFont="1" applyBorder="1" applyAlignment="1">
      <alignment vertical="top" wrapText="1"/>
    </xf>
    <xf numFmtId="0" fontId="38" fillId="0" borderId="4" xfId="0" applyFont="1" applyBorder="1" applyAlignment="1">
      <alignment vertical="top" wrapText="1"/>
    </xf>
    <xf numFmtId="187" fontId="8" fillId="0" borderId="3" xfId="7" applyNumberFormat="1" applyFont="1" applyBorder="1" applyAlignment="1">
      <alignment horizontal="center" vertical="top"/>
    </xf>
    <xf numFmtId="43" fontId="8" fillId="0" borderId="3" xfId="7" applyFont="1" applyFill="1" applyBorder="1" applyAlignment="1">
      <alignment horizontal="center" vertical="top" wrapText="1"/>
    </xf>
    <xf numFmtId="43" fontId="8" fillId="0" borderId="4" xfId="7" applyFont="1" applyFill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87" fontId="8" fillId="0" borderId="1" xfId="7" applyNumberFormat="1" applyFont="1" applyBorder="1" applyAlignment="1">
      <alignment horizontal="center" vertical="top"/>
    </xf>
    <xf numFmtId="187" fontId="8" fillId="0" borderId="1" xfId="7" applyNumberFormat="1" applyFont="1" applyBorder="1" applyAlignment="1">
      <alignment horizontal="center" vertical="top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87" fontId="39" fillId="0" borderId="0" xfId="0" applyNumberFormat="1" applyFont="1" applyAlignment="1">
      <alignment horizontal="center"/>
    </xf>
    <xf numFmtId="0" fontId="40" fillId="0" borderId="0" xfId="0" applyFont="1" applyAlignment="1">
      <alignment horizontal="left" vertical="top"/>
    </xf>
    <xf numFmtId="187" fontId="39" fillId="0" borderId="0" xfId="0" applyNumberFormat="1" applyFont="1"/>
    <xf numFmtId="0" fontId="41" fillId="0" borderId="0" xfId="0" applyFont="1"/>
    <xf numFmtId="187" fontId="39" fillId="0" borderId="0" xfId="1" applyNumberFormat="1" applyFont="1" applyFill="1" applyAlignment="1"/>
    <xf numFmtId="187" fontId="41" fillId="0" borderId="0" xfId="1" applyNumberFormat="1" applyFont="1" applyFill="1"/>
    <xf numFmtId="0" fontId="42" fillId="0" borderId="0" xfId="0" applyFont="1" applyAlignment="1">
      <alignment vertical="top"/>
    </xf>
    <xf numFmtId="187" fontId="43" fillId="0" borderId="0" xfId="1" applyNumberFormat="1" applyFont="1" applyFill="1"/>
    <xf numFmtId="187" fontId="39" fillId="0" borderId="0" xfId="1" applyNumberFormat="1" applyFont="1" applyFill="1" applyAlignment="1">
      <alignment horizontal="left" vertical="center" indent="1"/>
    </xf>
    <xf numFmtId="187" fontId="39" fillId="0" borderId="0" xfId="1" applyNumberFormat="1" applyFont="1" applyFill="1" applyAlignment="1">
      <alignment vertical="center"/>
    </xf>
    <xf numFmtId="187" fontId="41" fillId="0" borderId="0" xfId="1" applyNumberFormat="1" applyFont="1" applyFill="1" applyAlignment="1">
      <alignment vertical="center"/>
    </xf>
    <xf numFmtId="187" fontId="39" fillId="0" borderId="0" xfId="1" applyNumberFormat="1" applyFont="1" applyFill="1" applyAlignment="1">
      <alignment horizontal="left" vertical="center"/>
    </xf>
    <xf numFmtId="187" fontId="41" fillId="0" borderId="0" xfId="1" applyNumberFormat="1" applyFont="1" applyFill="1" applyAlignment="1">
      <alignment vertical="top"/>
    </xf>
    <xf numFmtId="3" fontId="42" fillId="0" borderId="0" xfId="0" applyNumberFormat="1" applyFont="1" applyAlignment="1">
      <alignment vertical="top"/>
    </xf>
    <xf numFmtId="187" fontId="41" fillId="0" borderId="0" xfId="1" applyNumberFormat="1" applyFont="1" applyFill="1" applyAlignment="1">
      <alignment horizontal="center" vertical="center"/>
    </xf>
    <xf numFmtId="187" fontId="41" fillId="0" borderId="0" xfId="1" applyNumberFormat="1" applyFont="1" applyFill="1" applyAlignment="1">
      <alignment horizontal="left" vertical="top" wrapText="1" indent="1"/>
    </xf>
    <xf numFmtId="187" fontId="41" fillId="0" borderId="0" xfId="1" applyNumberFormat="1" applyFont="1" applyFill="1" applyAlignment="1">
      <alignment horizontal="left" vertical="top" wrapText="1"/>
    </xf>
    <xf numFmtId="3" fontId="41" fillId="0" borderId="0" xfId="0" applyNumberFormat="1" applyFont="1" applyAlignment="1">
      <alignment vertical="top"/>
    </xf>
    <xf numFmtId="187" fontId="41" fillId="0" borderId="0" xfId="1" applyNumberFormat="1" applyFont="1" applyFill="1" applyAlignment="1">
      <alignment horizontal="center"/>
    </xf>
    <xf numFmtId="187" fontId="41" fillId="0" borderId="0" xfId="1" applyNumberFormat="1" applyFont="1" applyFill="1" applyAlignment="1">
      <alignment vertical="top" wrapText="1"/>
    </xf>
    <xf numFmtId="0" fontId="41" fillId="0" borderId="0" xfId="0" applyFont="1" applyAlignment="1">
      <alignment vertical="top"/>
    </xf>
    <xf numFmtId="0" fontId="39" fillId="0" borderId="0" xfId="0" applyFont="1" applyAlignment="1">
      <alignment horizontal="left" vertical="center" indent="1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87" fontId="41" fillId="0" borderId="0" xfId="1" applyNumberFormat="1" applyFont="1" applyFill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center"/>
    </xf>
    <xf numFmtId="187" fontId="43" fillId="0" borderId="0" xfId="1" applyNumberFormat="1" applyFont="1" applyFill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vertical="top" wrapText="1" indent="2"/>
    </xf>
    <xf numFmtId="187" fontId="41" fillId="0" borderId="0" xfId="1" applyNumberFormat="1" applyFont="1" applyFill="1" applyAlignment="1">
      <alignment horizontal="right"/>
    </xf>
    <xf numFmtId="187" fontId="39" fillId="0" borderId="0" xfId="1" applyNumberFormat="1" applyFont="1" applyFill="1" applyAlignment="1">
      <alignment horizontal="right" vertical="center"/>
    </xf>
    <xf numFmtId="0" fontId="39" fillId="0" borderId="0" xfId="0" applyFont="1" applyAlignment="1">
      <alignment horizontal="left" vertical="center" indent="2"/>
    </xf>
    <xf numFmtId="187" fontId="41" fillId="0" borderId="0" xfId="0" applyNumberFormat="1" applyFont="1" applyAlignment="1">
      <alignment vertical="center"/>
    </xf>
    <xf numFmtId="0" fontId="39" fillId="0" borderId="0" xfId="0" applyFont="1" applyAlignment="1">
      <alignment horizontal="left" vertical="center" indent="4"/>
    </xf>
    <xf numFmtId="187" fontId="39" fillId="0" borderId="0" xfId="1" applyNumberFormat="1" applyFont="1" applyFill="1" applyAlignment="1">
      <alignment horizontal="center" vertical="center"/>
    </xf>
    <xf numFmtId="0" fontId="41" fillId="0" borderId="0" xfId="0" applyFont="1" applyAlignment="1">
      <alignment horizontal="left" vertical="top" indent="2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top"/>
    </xf>
    <xf numFmtId="187" fontId="41" fillId="0" borderId="0" xfId="1" applyNumberFormat="1" applyFont="1" applyFill="1" applyAlignment="1">
      <alignment horizontal="right" vertical="center" wrapText="1"/>
    </xf>
    <xf numFmtId="0" fontId="41" fillId="0" borderId="0" xfId="0" applyFont="1" applyAlignment="1">
      <alignment horizontal="left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top"/>
    </xf>
    <xf numFmtId="0" fontId="44" fillId="0" borderId="0" xfId="0" quotePrefix="1" applyFont="1" applyAlignment="1">
      <alignment horizontal="left" vertical="top" wrapText="1"/>
    </xf>
    <xf numFmtId="0" fontId="44" fillId="0" borderId="0" xfId="0" applyFont="1" applyAlignment="1">
      <alignment horizontal="center" vertical="center"/>
    </xf>
    <xf numFmtId="187" fontId="45" fillId="0" borderId="0" xfId="1" applyNumberFormat="1" applyFont="1" applyFill="1" applyAlignment="1">
      <alignment horizontal="left" vertical="center"/>
    </xf>
    <xf numFmtId="0" fontId="45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187" fontId="44" fillId="0" borderId="0" xfId="1" applyNumberFormat="1" applyFont="1" applyFill="1" applyAlignment="1">
      <alignment vertical="center"/>
    </xf>
    <xf numFmtId="187" fontId="44" fillId="0" borderId="0" xfId="1" applyNumberFormat="1" applyFont="1" applyFill="1" applyAlignment="1">
      <alignment horizontal="center" vertical="center"/>
    </xf>
    <xf numFmtId="0" fontId="47" fillId="0" borderId="13" xfId="0" applyFont="1" applyBorder="1" applyAlignment="1">
      <alignment vertical="top"/>
    </xf>
    <xf numFmtId="187" fontId="45" fillId="0" borderId="0" xfId="0" applyNumberFormat="1" applyFont="1" applyAlignment="1">
      <alignment vertical="center"/>
    </xf>
    <xf numFmtId="0" fontId="45" fillId="0" borderId="0" xfId="0" applyFont="1" applyAlignment="1">
      <alignment horizontal="left"/>
    </xf>
    <xf numFmtId="0" fontId="48" fillId="0" borderId="0" xfId="0" applyFont="1" applyAlignment="1">
      <alignment vertical="top"/>
    </xf>
    <xf numFmtId="187" fontId="44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vertical="center"/>
    </xf>
    <xf numFmtId="187" fontId="49" fillId="0" borderId="0" xfId="1" applyNumberFormat="1" applyFont="1" applyFill="1"/>
    <xf numFmtId="187" fontId="39" fillId="0" borderId="0" xfId="1" applyNumberFormat="1" applyFont="1" applyFill="1"/>
    <xf numFmtId="187" fontId="43" fillId="0" borderId="0" xfId="1" applyNumberFormat="1" applyFont="1" applyFill="1" applyAlignment="1">
      <alignment vertical="center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left" vertical="top" indent="2"/>
    </xf>
    <xf numFmtId="0" fontId="42" fillId="0" borderId="0" xfId="0" applyFont="1" applyAlignment="1">
      <alignment horizontal="left" vertical="top" indent="3"/>
    </xf>
    <xf numFmtId="187" fontId="41" fillId="0" borderId="0" xfId="1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 indent="2"/>
    </xf>
    <xf numFmtId="0" fontId="41" fillId="0" borderId="0" xfId="0" applyFont="1" applyAlignment="1">
      <alignment horizontal="left" vertical="center" indent="3"/>
    </xf>
    <xf numFmtId="0" fontId="43" fillId="0" borderId="0" xfId="0" applyFont="1" applyAlignment="1">
      <alignment vertical="center"/>
    </xf>
    <xf numFmtId="0" fontId="41" fillId="0" borderId="0" xfId="0" applyFont="1" applyAlignment="1">
      <alignment horizontal="left" vertical="top" indent="1"/>
    </xf>
    <xf numFmtId="187" fontId="41" fillId="0" borderId="0" xfId="1" applyNumberFormat="1" applyFont="1" applyFill="1" applyBorder="1" applyAlignment="1">
      <alignment horizontal="right" vertical="center"/>
    </xf>
    <xf numFmtId="0" fontId="51" fillId="0" borderId="0" xfId="0" applyFont="1"/>
    <xf numFmtId="187" fontId="51" fillId="0" borderId="0" xfId="1" applyNumberFormat="1" applyFont="1"/>
    <xf numFmtId="0" fontId="51" fillId="0" borderId="0" xfId="0" applyFont="1" applyAlignment="1">
      <alignment horizontal="left" indent="1"/>
    </xf>
    <xf numFmtId="187" fontId="39" fillId="0" borderId="0" xfId="0" applyNumberFormat="1" applyFont="1" applyAlignment="1">
      <alignment vertical="center"/>
    </xf>
    <xf numFmtId="187" fontId="43" fillId="0" borderId="0" xfId="0" applyNumberFormat="1" applyFont="1" applyAlignment="1">
      <alignment vertical="center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center"/>
    </xf>
    <xf numFmtId="0" fontId="39" fillId="0" borderId="0" xfId="0" applyFont="1" applyAlignment="1">
      <alignment vertical="top" wrapText="1"/>
    </xf>
    <xf numFmtId="49" fontId="51" fillId="0" borderId="0" xfId="0" quotePrefix="1" applyNumberFormat="1" applyFont="1" applyAlignment="1">
      <alignment vertical="top" wrapText="1"/>
    </xf>
    <xf numFmtId="49" fontId="51" fillId="0" borderId="0" xfId="0" applyNumberFormat="1" applyFont="1" applyAlignment="1">
      <alignment vertical="top" wrapText="1"/>
    </xf>
    <xf numFmtId="0" fontId="41" fillId="0" borderId="0" xfId="0" applyFont="1" applyAlignment="1">
      <alignment horizontal="left" indent="1"/>
    </xf>
    <xf numFmtId="0" fontId="39" fillId="0" borderId="0" xfId="0" applyFont="1" applyAlignment="1">
      <alignment horizontal="left" vertical="top" wrapText="1"/>
    </xf>
    <xf numFmtId="0" fontId="41" fillId="0" borderId="0" xfId="0" quotePrefix="1" applyFont="1" applyAlignment="1">
      <alignment horizontal="left" vertical="top" wrapText="1"/>
    </xf>
    <xf numFmtId="0" fontId="41" fillId="0" borderId="0" xfId="0" quotePrefix="1" applyFont="1" applyAlignment="1">
      <alignment horizontal="left" vertical="top"/>
    </xf>
    <xf numFmtId="0" fontId="41" fillId="0" borderId="0" xfId="0" quotePrefix="1" applyFont="1" applyAlignment="1">
      <alignment vertical="top"/>
    </xf>
    <xf numFmtId="0" fontId="41" fillId="0" borderId="0" xfId="0" applyFont="1" applyAlignment="1">
      <alignment horizontal="left" indent="2"/>
    </xf>
    <xf numFmtId="187" fontId="41" fillId="0" borderId="0" xfId="1" applyNumberFormat="1" applyFont="1" applyFill="1" applyAlignment="1">
      <alignment horizontal="left" vertical="center"/>
    </xf>
    <xf numFmtId="0" fontId="41" fillId="0" borderId="0" xfId="0" quotePrefix="1" applyFont="1" applyAlignment="1">
      <alignment vertical="top" wrapText="1"/>
    </xf>
    <xf numFmtId="49" fontId="51" fillId="0" borderId="0" xfId="0" quotePrefix="1" applyNumberFormat="1" applyFont="1" applyAlignment="1">
      <alignment vertical="top"/>
    </xf>
    <xf numFmtId="0" fontId="43" fillId="0" borderId="0" xfId="0" quotePrefix="1" applyFont="1" applyAlignment="1">
      <alignment horizontal="left" vertical="top"/>
    </xf>
    <xf numFmtId="0" fontId="43" fillId="0" borderId="0" xfId="0" quotePrefix="1" applyFont="1" applyAlignment="1">
      <alignment horizontal="left" vertical="top" wrapText="1"/>
    </xf>
    <xf numFmtId="0" fontId="44" fillId="0" borderId="0" xfId="0" applyFont="1" applyAlignment="1">
      <alignment vertical="top"/>
    </xf>
    <xf numFmtId="187" fontId="45" fillId="0" borderId="0" xfId="1" applyNumberFormat="1" applyFont="1" applyFill="1" applyAlignment="1">
      <alignment vertical="top"/>
    </xf>
    <xf numFmtId="0" fontId="45" fillId="0" borderId="0" xfId="0" applyFont="1" applyAlignment="1">
      <alignment horizontal="center" vertical="top"/>
    </xf>
    <xf numFmtId="187" fontId="39" fillId="0" borderId="0" xfId="1" applyNumberFormat="1" applyFont="1" applyFill="1" applyAlignment="1">
      <alignment horizontal="right" vertical="top"/>
    </xf>
    <xf numFmtId="187" fontId="42" fillId="0" borderId="0" xfId="1" applyNumberFormat="1" applyFont="1" applyAlignment="1">
      <alignment vertical="top"/>
    </xf>
    <xf numFmtId="0" fontId="39" fillId="0" borderId="0" xfId="0" applyFont="1" applyAlignment="1">
      <alignment horizontal="left" indent="4"/>
    </xf>
    <xf numFmtId="0" fontId="41" fillId="0" borderId="0" xfId="0" quotePrefix="1" applyFont="1" applyAlignment="1">
      <alignment horizontal="left" vertical="top" indent="2"/>
    </xf>
    <xf numFmtId="0" fontId="43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top"/>
    </xf>
    <xf numFmtId="0" fontId="43" fillId="0" borderId="0" xfId="0" applyFont="1" applyAlignment="1">
      <alignment vertical="top"/>
    </xf>
    <xf numFmtId="0" fontId="49" fillId="0" borderId="0" xfId="0" applyFont="1" applyAlignment="1">
      <alignment vertical="top" wrapText="1"/>
    </xf>
    <xf numFmtId="49" fontId="41" fillId="0" borderId="0" xfId="0" quotePrefix="1" applyNumberFormat="1" applyFont="1" applyAlignment="1">
      <alignment vertical="top" wrapText="1"/>
    </xf>
    <xf numFmtId="49" fontId="41" fillId="0" borderId="0" xfId="0" applyNumberFormat="1" applyFont="1" applyAlignment="1">
      <alignment vertical="top" wrapText="1"/>
    </xf>
    <xf numFmtId="187" fontId="43" fillId="0" borderId="0" xfId="1" applyNumberFormat="1" applyFont="1" applyFill="1" applyAlignment="1">
      <alignment horizontal="right" vertical="center"/>
    </xf>
    <xf numFmtId="49" fontId="41" fillId="0" borderId="0" xfId="0" quotePrefix="1" applyNumberFormat="1" applyFont="1" applyAlignment="1">
      <alignment vertical="top"/>
    </xf>
    <xf numFmtId="0" fontId="43" fillId="0" borderId="0" xfId="0" applyFont="1" applyAlignment="1">
      <alignment horizontal="left" indent="1"/>
    </xf>
    <xf numFmtId="0" fontId="49" fillId="0" borderId="0" xfId="0" applyFont="1"/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left" indent="2"/>
    </xf>
    <xf numFmtId="0" fontId="43" fillId="0" borderId="0" xfId="0" quotePrefix="1" applyFont="1" applyAlignment="1">
      <alignment vertical="top"/>
    </xf>
    <xf numFmtId="0" fontId="39" fillId="0" borderId="0" xfId="0" applyFont="1" applyAlignment="1">
      <alignment horizontal="left" indent="2"/>
    </xf>
    <xf numFmtId="0" fontId="41" fillId="0" borderId="0" xfId="0" quotePrefix="1" applyFont="1"/>
    <xf numFmtId="187" fontId="39" fillId="0" borderId="0" xfId="1" applyNumberFormat="1" applyFont="1" applyFill="1" applyAlignment="1">
      <alignment horizontal="left"/>
    </xf>
    <xf numFmtId="187" fontId="41" fillId="0" borderId="0" xfId="1" applyNumberFormat="1" applyFont="1" applyFill="1" applyAlignment="1">
      <alignment horizontal="left"/>
    </xf>
    <xf numFmtId="187" fontId="41" fillId="0" borderId="0" xfId="1" applyNumberFormat="1" applyFont="1" applyFill="1" applyAlignment="1">
      <alignment horizontal="center" vertical="top"/>
    </xf>
    <xf numFmtId="0" fontId="41" fillId="0" borderId="0" xfId="0" applyFont="1" applyAlignment="1">
      <alignment horizontal="center"/>
    </xf>
    <xf numFmtId="187" fontId="41" fillId="0" borderId="0" xfId="1" applyNumberFormat="1" applyFont="1" applyAlignment="1">
      <alignment vertical="center"/>
    </xf>
    <xf numFmtId="187" fontId="41" fillId="0" borderId="0" xfId="1" applyNumberFormat="1" applyFont="1" applyFill="1" applyBorder="1" applyAlignment="1">
      <alignment vertical="center"/>
    </xf>
    <xf numFmtId="187" fontId="41" fillId="0" borderId="0" xfId="1" applyNumberFormat="1" applyFont="1" applyBorder="1"/>
    <xf numFmtId="187" fontId="39" fillId="0" borderId="0" xfId="1" applyNumberFormat="1" applyFont="1" applyFill="1" applyAlignment="1">
      <alignment horizontal="right"/>
    </xf>
    <xf numFmtId="187" fontId="39" fillId="0" borderId="0" xfId="0" quotePrefix="1" applyNumberFormat="1" applyFont="1" applyAlignment="1">
      <alignment horizontal="left" vertical="top" wrapText="1"/>
    </xf>
    <xf numFmtId="0" fontId="39" fillId="0" borderId="0" xfId="0" quotePrefix="1" applyFont="1" applyAlignment="1">
      <alignment horizontal="left" vertical="top" wrapText="1"/>
    </xf>
    <xf numFmtId="0" fontId="41" fillId="0" borderId="0" xfId="0" applyFont="1" applyAlignment="1">
      <alignment horizontal="left" vertical="top" wrapText="1" indent="1"/>
    </xf>
    <xf numFmtId="0" fontId="41" fillId="0" borderId="0" xfId="0" quotePrefix="1" applyFont="1" applyAlignment="1">
      <alignment horizontal="left" vertical="top" wrapText="1" indent="1"/>
    </xf>
    <xf numFmtId="0" fontId="41" fillId="0" borderId="0" xfId="0" quotePrefix="1" applyFont="1" applyAlignment="1">
      <alignment horizontal="left" vertical="top" wrapText="1" indent="2"/>
    </xf>
    <xf numFmtId="187" fontId="43" fillId="0" borderId="0" xfId="1" applyNumberFormat="1" applyFont="1" applyFill="1" applyAlignment="1">
      <alignment horizontal="center" vertical="center"/>
    </xf>
    <xf numFmtId="0" fontId="39" fillId="0" borderId="0" xfId="0" quotePrefix="1" applyFont="1" applyAlignment="1">
      <alignment horizontal="left" vertical="top"/>
    </xf>
    <xf numFmtId="0" fontId="41" fillId="0" borderId="0" xfId="0" quotePrefix="1" applyFont="1" applyAlignment="1">
      <alignment horizontal="left" vertical="top" indent="1"/>
    </xf>
    <xf numFmtId="187" fontId="39" fillId="0" borderId="0" xfId="0" applyNumberFormat="1" applyFont="1" applyAlignment="1">
      <alignment vertical="top" wrapText="1"/>
    </xf>
    <xf numFmtId="187" fontId="41" fillId="0" borderId="0" xfId="0" quotePrefix="1" applyNumberFormat="1" applyFont="1" applyAlignment="1">
      <alignment horizontal="left" vertical="top" wrapText="1"/>
    </xf>
    <xf numFmtId="0" fontId="43" fillId="0" borderId="0" xfId="0" quotePrefix="1" applyFont="1" applyAlignment="1">
      <alignment horizontal="left" vertical="top" wrapText="1" indent="2"/>
    </xf>
    <xf numFmtId="0" fontId="39" fillId="0" borderId="0" xfId="0" applyFont="1" applyAlignment="1">
      <alignment horizontal="left" vertical="top"/>
    </xf>
    <xf numFmtId="49" fontId="51" fillId="0" borderId="0" xfId="0" applyNumberFormat="1" applyFont="1" applyAlignment="1">
      <alignment vertical="top"/>
    </xf>
    <xf numFmtId="0" fontId="52" fillId="0" borderId="0" xfId="0" applyFont="1" applyAlignment="1">
      <alignment vertical="top" wrapText="1"/>
    </xf>
    <xf numFmtId="0" fontId="23" fillId="0" borderId="0" xfId="0" applyFont="1" applyAlignment="1">
      <alignment horizontal="right"/>
    </xf>
    <xf numFmtId="0" fontId="23" fillId="0" borderId="14" xfId="1" applyNumberFormat="1" applyFont="1" applyBorder="1" applyAlignment="1">
      <alignment horizontal="center" vertical="top" wrapText="1"/>
    </xf>
    <xf numFmtId="0" fontId="23" fillId="0" borderId="14" xfId="1" applyNumberFormat="1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187" fontId="22" fillId="0" borderId="0" xfId="1" applyNumberFormat="1" applyFont="1"/>
    <xf numFmtId="187" fontId="23" fillId="0" borderId="0" xfId="1" applyNumberFormat="1" applyFont="1"/>
    <xf numFmtId="0" fontId="23" fillId="0" borderId="14" xfId="0" applyFont="1" applyBorder="1"/>
    <xf numFmtId="187" fontId="23" fillId="0" borderId="14" xfId="1" applyNumberFormat="1" applyFont="1" applyBorder="1"/>
    <xf numFmtId="0" fontId="38" fillId="0" borderId="3" xfId="0" applyFont="1" applyBorder="1" applyAlignment="1">
      <alignment vertical="top"/>
    </xf>
    <xf numFmtId="49" fontId="41" fillId="0" borderId="0" xfId="0" applyNumberFormat="1" applyFont="1" applyAlignment="1">
      <alignment vertical="top"/>
    </xf>
    <xf numFmtId="43" fontId="19" fillId="0" borderId="1" xfId="1" applyFont="1" applyBorder="1" applyAlignment="1">
      <alignment vertical="top" wrapText="1"/>
    </xf>
    <xf numFmtId="187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top" indent="1"/>
    </xf>
    <xf numFmtId="0" fontId="19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 textRotation="180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shrinkToFit="1"/>
    </xf>
    <xf numFmtId="0" fontId="20" fillId="0" borderId="0" xfId="0" applyFont="1" applyAlignment="1">
      <alignment horizontal="left" vertical="top" shrinkToFit="1"/>
    </xf>
    <xf numFmtId="0" fontId="17" fillId="0" borderId="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49" fontId="26" fillId="0" borderId="6" xfId="0" applyNumberFormat="1" applyFont="1" applyBorder="1" applyAlignment="1">
      <alignment horizontal="left" vertical="top" wrapText="1"/>
    </xf>
    <xf numFmtId="0" fontId="26" fillId="0" borderId="0" xfId="0" quotePrefix="1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0" fontId="21" fillId="0" borderId="12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41" fillId="0" borderId="0" xfId="0" quotePrefix="1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1" fillId="0" borderId="0" xfId="0" quotePrefix="1" applyFont="1" applyAlignment="1">
      <alignment horizontal="left" vertical="top" wrapText="1" indent="1"/>
    </xf>
    <xf numFmtId="49" fontId="51" fillId="0" borderId="0" xfId="0" quotePrefix="1" applyNumberFormat="1" applyFont="1" applyAlignment="1">
      <alignment vertical="top" wrapText="1"/>
    </xf>
    <xf numFmtId="49" fontId="51" fillId="0" borderId="0" xfId="0" applyNumberFormat="1" applyFont="1" applyAlignment="1">
      <alignment vertical="top" wrapText="1"/>
    </xf>
    <xf numFmtId="0" fontId="41" fillId="0" borderId="0" xfId="0" applyFont="1" applyAlignment="1">
      <alignment horizontal="left" vertical="top" wrapText="1" indent="1"/>
    </xf>
    <xf numFmtId="0" fontId="41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49" fontId="41" fillId="0" borderId="0" xfId="0" quotePrefix="1" applyNumberFormat="1" applyFont="1" applyAlignment="1">
      <alignment vertical="top" wrapText="1"/>
    </xf>
    <xf numFmtId="49" fontId="41" fillId="0" borderId="0" xfId="0" applyNumberFormat="1" applyFont="1" applyAlignment="1">
      <alignment vertical="top" wrapText="1"/>
    </xf>
    <xf numFmtId="0" fontId="41" fillId="0" borderId="0" xfId="0" quotePrefix="1" applyFont="1" applyAlignment="1">
      <alignment horizontal="left" vertical="top"/>
    </xf>
    <xf numFmtId="0" fontId="45" fillId="0" borderId="0" xfId="0" applyFont="1" applyAlignment="1">
      <alignment horizontal="left" vertical="top" wrapText="1"/>
    </xf>
    <xf numFmtId="49" fontId="41" fillId="0" borderId="0" xfId="0" quotePrefix="1" applyNumberFormat="1" applyFont="1" applyAlignment="1">
      <alignment vertical="top"/>
    </xf>
    <xf numFmtId="49" fontId="41" fillId="0" borderId="0" xfId="0" applyNumberFormat="1" applyFont="1" applyAlignment="1">
      <alignment vertical="top"/>
    </xf>
    <xf numFmtId="0" fontId="7" fillId="0" borderId="0" xfId="0" applyFont="1" applyAlignment="1">
      <alignment horizontal="center"/>
    </xf>
  </cellXfs>
  <cellStyles count="9">
    <cellStyle name="Comma" xfId="1" builtinId="3"/>
    <cellStyle name="Comma 2 2" xfId="4" xr:uid="{9F17D8C6-6266-42E9-BD9F-68EDA6BA0D84}"/>
    <cellStyle name="Comma 3" xfId="5" xr:uid="{F607490C-8175-4794-B6AD-46299B407D4A}"/>
    <cellStyle name="Comma 3 2" xfId="8" xr:uid="{6DEBC56B-2BAA-4D6A-86D3-F59041322A23}"/>
    <cellStyle name="Normal" xfId="0" builtinId="0"/>
    <cellStyle name="จุลภาค 2" xfId="3" xr:uid="{1D2EBAC0-FFC7-4212-8A0A-A27F612E129A}"/>
    <cellStyle name="จุลภาค 3" xfId="7" xr:uid="{71B6A693-DA32-4C8A-8B10-316817E18153}"/>
    <cellStyle name="ปกติ 2" xfId="2" xr:uid="{6F8EA531-512B-42F2-9338-7DE7C5B23926}"/>
    <cellStyle name="ปกติ 3" xfId="6" xr:uid="{C1F213AB-88F5-4E3F-B3D8-923685290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74E8FE-791C-40C6-81F6-7A94E56CC496}"/>
            </a:ext>
          </a:extLst>
        </xdr:cNvPr>
        <xdr:cNvSpPr txBox="1">
          <a:spLocks noChangeArrowheads="1"/>
        </xdr:cNvSpPr>
      </xdr:nvSpPr>
      <xdr:spPr bwMode="auto">
        <a:xfrm>
          <a:off x="704850" y="1038225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DEA0906-C6EA-4A99-8C05-7EB782EEAA84}"/>
            </a:ext>
          </a:extLst>
        </xdr:cNvPr>
        <xdr:cNvSpPr txBox="1">
          <a:spLocks noChangeArrowheads="1"/>
        </xdr:cNvSpPr>
      </xdr:nvSpPr>
      <xdr:spPr bwMode="auto">
        <a:xfrm>
          <a:off x="704850" y="74295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F388DFA-2FAE-4306-8BCC-A65CC04E5214}"/>
            </a:ext>
          </a:extLst>
        </xdr:cNvPr>
        <xdr:cNvSpPr txBox="1">
          <a:spLocks noChangeArrowheads="1"/>
        </xdr:cNvSpPr>
      </xdr:nvSpPr>
      <xdr:spPr bwMode="auto">
        <a:xfrm>
          <a:off x="704850" y="133350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29062EF-4830-410B-A3E9-F3AF7AF0A951}"/>
            </a:ext>
          </a:extLst>
        </xdr:cNvPr>
        <xdr:cNvSpPr txBox="1">
          <a:spLocks noChangeArrowheads="1"/>
        </xdr:cNvSpPr>
      </xdr:nvSpPr>
      <xdr:spPr bwMode="auto">
        <a:xfrm>
          <a:off x="704850" y="1628775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C97E3FF-41BC-4690-B2FA-68378A9E2D1C}"/>
            </a:ext>
          </a:extLst>
        </xdr:cNvPr>
        <xdr:cNvSpPr txBox="1">
          <a:spLocks noChangeArrowheads="1"/>
        </xdr:cNvSpPr>
      </xdr:nvSpPr>
      <xdr:spPr bwMode="auto">
        <a:xfrm>
          <a:off x="704850" y="133350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5300C0B4-644C-465E-A5AC-76ACD1AB985E}"/>
            </a:ext>
          </a:extLst>
        </xdr:cNvPr>
        <xdr:cNvSpPr txBox="1">
          <a:spLocks noChangeArrowheads="1"/>
        </xdr:cNvSpPr>
      </xdr:nvSpPr>
      <xdr:spPr bwMode="auto">
        <a:xfrm>
          <a:off x="704850" y="3105150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F55E3DDB-2895-4A2D-A5BA-6AA5D2CDCF72}"/>
            </a:ext>
          </a:extLst>
        </xdr:cNvPr>
        <xdr:cNvSpPr txBox="1">
          <a:spLocks noChangeArrowheads="1"/>
        </xdr:cNvSpPr>
      </xdr:nvSpPr>
      <xdr:spPr bwMode="auto">
        <a:xfrm>
          <a:off x="704850" y="280987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12292CAF-DE99-4A84-B37E-0BDA3B9F6E2A}"/>
            </a:ext>
          </a:extLst>
        </xdr:cNvPr>
        <xdr:cNvSpPr txBox="1">
          <a:spLocks noChangeArrowheads="1"/>
        </xdr:cNvSpPr>
      </xdr:nvSpPr>
      <xdr:spPr bwMode="auto">
        <a:xfrm>
          <a:off x="704850" y="340042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213B281-05ED-488F-AF62-A803D4E9DA4D}"/>
            </a:ext>
          </a:extLst>
        </xdr:cNvPr>
        <xdr:cNvSpPr txBox="1">
          <a:spLocks noChangeArrowheads="1"/>
        </xdr:cNvSpPr>
      </xdr:nvSpPr>
      <xdr:spPr bwMode="auto">
        <a:xfrm>
          <a:off x="704850" y="340042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41B9B432-24B9-48F9-ACD2-133F2BEAE939}"/>
            </a:ext>
          </a:extLst>
        </xdr:cNvPr>
        <xdr:cNvSpPr txBox="1">
          <a:spLocks noChangeArrowheads="1"/>
        </xdr:cNvSpPr>
      </xdr:nvSpPr>
      <xdr:spPr bwMode="auto">
        <a:xfrm>
          <a:off x="704850" y="3695700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898A4212-EAC8-4546-912F-92B4960902CA}"/>
            </a:ext>
          </a:extLst>
        </xdr:cNvPr>
        <xdr:cNvSpPr txBox="1">
          <a:spLocks noChangeArrowheads="1"/>
        </xdr:cNvSpPr>
      </xdr:nvSpPr>
      <xdr:spPr bwMode="auto">
        <a:xfrm>
          <a:off x="704850" y="5172075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DEF56550-58DF-4780-A99E-2170F17CCD94}"/>
            </a:ext>
          </a:extLst>
        </xdr:cNvPr>
        <xdr:cNvSpPr txBox="1">
          <a:spLocks noChangeArrowheads="1"/>
        </xdr:cNvSpPr>
      </xdr:nvSpPr>
      <xdr:spPr bwMode="auto">
        <a:xfrm>
          <a:off x="704850" y="487680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AAC6C336-7F0C-455C-9672-B327F0A89EFA}"/>
            </a:ext>
          </a:extLst>
        </xdr:cNvPr>
        <xdr:cNvSpPr txBox="1">
          <a:spLocks noChangeArrowheads="1"/>
        </xdr:cNvSpPr>
      </xdr:nvSpPr>
      <xdr:spPr bwMode="auto">
        <a:xfrm>
          <a:off x="704850" y="546735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8531693F-119A-46F4-891F-33A85C9C68F3}"/>
            </a:ext>
          </a:extLst>
        </xdr:cNvPr>
        <xdr:cNvSpPr txBox="1">
          <a:spLocks noChangeArrowheads="1"/>
        </xdr:cNvSpPr>
      </xdr:nvSpPr>
      <xdr:spPr bwMode="auto">
        <a:xfrm>
          <a:off x="704850" y="546735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FF573A3-A4AA-4FCD-9F96-CA8DDB97A063}"/>
            </a:ext>
          </a:extLst>
        </xdr:cNvPr>
        <xdr:cNvSpPr txBox="1">
          <a:spLocks noChangeArrowheads="1"/>
        </xdr:cNvSpPr>
      </xdr:nvSpPr>
      <xdr:spPr bwMode="auto">
        <a:xfrm>
          <a:off x="704850" y="5762625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2DD9C6E7-965D-4C42-A9D3-4BB1E5CA027A}"/>
            </a:ext>
          </a:extLst>
        </xdr:cNvPr>
        <xdr:cNvSpPr txBox="1">
          <a:spLocks noChangeArrowheads="1"/>
        </xdr:cNvSpPr>
      </xdr:nvSpPr>
      <xdr:spPr bwMode="auto">
        <a:xfrm>
          <a:off x="704850" y="7239000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45196CE1-2D52-4E0B-8CF7-094F6454527C}"/>
            </a:ext>
          </a:extLst>
        </xdr:cNvPr>
        <xdr:cNvSpPr txBox="1">
          <a:spLocks noChangeArrowheads="1"/>
        </xdr:cNvSpPr>
      </xdr:nvSpPr>
      <xdr:spPr bwMode="auto">
        <a:xfrm>
          <a:off x="704850" y="694372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8AE3925D-A5BE-4651-B8BC-89F6AAD87556}"/>
            </a:ext>
          </a:extLst>
        </xdr:cNvPr>
        <xdr:cNvSpPr txBox="1">
          <a:spLocks noChangeArrowheads="1"/>
        </xdr:cNvSpPr>
      </xdr:nvSpPr>
      <xdr:spPr bwMode="auto">
        <a:xfrm>
          <a:off x="704850" y="753427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50F6B30-908A-440E-A1D9-DE2255B12E46}"/>
            </a:ext>
          </a:extLst>
        </xdr:cNvPr>
        <xdr:cNvSpPr txBox="1">
          <a:spLocks noChangeArrowheads="1"/>
        </xdr:cNvSpPr>
      </xdr:nvSpPr>
      <xdr:spPr bwMode="auto">
        <a:xfrm>
          <a:off x="704850" y="753427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B4151455-CA1E-4B6A-B5FC-0253C19FBE99}"/>
            </a:ext>
          </a:extLst>
        </xdr:cNvPr>
        <xdr:cNvSpPr txBox="1">
          <a:spLocks noChangeArrowheads="1"/>
        </xdr:cNvSpPr>
      </xdr:nvSpPr>
      <xdr:spPr bwMode="auto">
        <a:xfrm>
          <a:off x="704850" y="7829550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034E8EC-DC32-4428-AA20-E316F1105FE2}"/>
            </a:ext>
          </a:extLst>
        </xdr:cNvPr>
        <xdr:cNvSpPr txBox="1">
          <a:spLocks noChangeArrowheads="1"/>
        </xdr:cNvSpPr>
      </xdr:nvSpPr>
      <xdr:spPr bwMode="auto">
        <a:xfrm>
          <a:off x="704850" y="9305925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531832EF-A64D-416A-A91F-CF36E55BD6EE}"/>
            </a:ext>
          </a:extLst>
        </xdr:cNvPr>
        <xdr:cNvSpPr txBox="1">
          <a:spLocks noChangeArrowheads="1"/>
        </xdr:cNvSpPr>
      </xdr:nvSpPr>
      <xdr:spPr bwMode="auto">
        <a:xfrm>
          <a:off x="704850" y="901065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438B48B-8E3A-4D41-B552-A8BDC45013F4}"/>
            </a:ext>
          </a:extLst>
        </xdr:cNvPr>
        <xdr:cNvSpPr txBox="1">
          <a:spLocks noChangeArrowheads="1"/>
        </xdr:cNvSpPr>
      </xdr:nvSpPr>
      <xdr:spPr bwMode="auto">
        <a:xfrm>
          <a:off x="704850" y="960120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5C90041B-3FD1-46BC-BD14-74D06AB31A6D}"/>
            </a:ext>
          </a:extLst>
        </xdr:cNvPr>
        <xdr:cNvSpPr txBox="1">
          <a:spLocks noChangeArrowheads="1"/>
        </xdr:cNvSpPr>
      </xdr:nvSpPr>
      <xdr:spPr bwMode="auto">
        <a:xfrm>
          <a:off x="704850" y="9601200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ABD76249-AB78-4C8F-8808-C25FBFE29B5D}"/>
            </a:ext>
          </a:extLst>
        </xdr:cNvPr>
        <xdr:cNvSpPr txBox="1">
          <a:spLocks noChangeArrowheads="1"/>
        </xdr:cNvSpPr>
      </xdr:nvSpPr>
      <xdr:spPr bwMode="auto">
        <a:xfrm>
          <a:off x="704850" y="9896475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323851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C2CA538-BB9B-4785-97A9-3231465D219B}"/>
            </a:ext>
          </a:extLst>
        </xdr:cNvPr>
        <xdr:cNvSpPr txBox="1">
          <a:spLocks noChangeArrowheads="1"/>
        </xdr:cNvSpPr>
      </xdr:nvSpPr>
      <xdr:spPr bwMode="auto">
        <a:xfrm>
          <a:off x="704850" y="11372850"/>
          <a:ext cx="6667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A5C02C73-43AD-4CCE-8D85-9CD632A700CC}"/>
            </a:ext>
          </a:extLst>
        </xdr:cNvPr>
        <xdr:cNvSpPr txBox="1">
          <a:spLocks noChangeArrowheads="1"/>
        </xdr:cNvSpPr>
      </xdr:nvSpPr>
      <xdr:spPr bwMode="auto">
        <a:xfrm>
          <a:off x="704850" y="1107757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B71AB6B5-AB18-4F29-9FB2-280C3C92B6CF}"/>
            </a:ext>
          </a:extLst>
        </xdr:cNvPr>
        <xdr:cNvSpPr txBox="1">
          <a:spLocks noChangeArrowheads="1"/>
        </xdr:cNvSpPr>
      </xdr:nvSpPr>
      <xdr:spPr bwMode="auto">
        <a:xfrm>
          <a:off x="704850" y="1166812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15901"/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15BCBBBE-3035-4E85-B79D-32F54ABEC402}"/>
            </a:ext>
          </a:extLst>
        </xdr:cNvPr>
        <xdr:cNvSpPr txBox="1">
          <a:spLocks noChangeArrowheads="1"/>
        </xdr:cNvSpPr>
      </xdr:nvSpPr>
      <xdr:spPr bwMode="auto">
        <a:xfrm>
          <a:off x="704850" y="11668125"/>
          <a:ext cx="66675" cy="215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95250</xdr:colOff>
      <xdr:row>1069</xdr:row>
      <xdr:rowOff>0</xdr:rowOff>
    </xdr:from>
    <xdr:ext cx="66675" cy="220135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11BCDB2-2C9A-4C77-90C7-66E1C1C7E459}"/>
            </a:ext>
          </a:extLst>
        </xdr:cNvPr>
        <xdr:cNvSpPr txBox="1">
          <a:spLocks noChangeArrowheads="1"/>
        </xdr:cNvSpPr>
      </xdr:nvSpPr>
      <xdr:spPr bwMode="auto">
        <a:xfrm>
          <a:off x="704850" y="11963400"/>
          <a:ext cx="66675" cy="22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%23BMA\03_Working_Details\&#3605;&#3633;&#3623;&#3629;&#3618;&#3656;&#3634;&#3591;&#3648;&#3621;&#3656;&#3617;\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40BD-2DFA-4BD7-B873-56DCA89984EE}">
  <dimension ref="A2:J28"/>
  <sheetViews>
    <sheetView showGridLines="0" showWhiteSpace="0" view="pageLayout" topLeftCell="A10" zoomScaleNormal="100" zoomScaleSheetLayoutView="100" workbookViewId="0">
      <selection activeCell="A23" sqref="A23"/>
    </sheetView>
  </sheetViews>
  <sheetFormatPr defaultRowHeight="24" x14ac:dyDescent="0.2"/>
  <cols>
    <col min="1" max="1" width="52.875" style="4" customWidth="1"/>
    <col min="2" max="2" width="8.75" style="4" customWidth="1"/>
    <col min="3" max="3" width="8.25" style="4" customWidth="1"/>
    <col min="4" max="4" width="8.375" style="4" customWidth="1"/>
    <col min="5" max="257" width="8.75" style="4"/>
    <col min="258" max="258" width="100.75" style="4" customWidth="1"/>
    <col min="259" max="513" width="8.75" style="4"/>
    <col min="514" max="514" width="100.75" style="4" customWidth="1"/>
    <col min="515" max="769" width="8.75" style="4"/>
    <col min="770" max="770" width="100.75" style="4" customWidth="1"/>
    <col min="771" max="1025" width="8.75" style="4"/>
    <col min="1026" max="1026" width="100.75" style="4" customWidth="1"/>
    <col min="1027" max="1281" width="8.75" style="4"/>
    <col min="1282" max="1282" width="100.75" style="4" customWidth="1"/>
    <col min="1283" max="1537" width="8.75" style="4"/>
    <col min="1538" max="1538" width="100.75" style="4" customWidth="1"/>
    <col min="1539" max="1793" width="8.75" style="4"/>
    <col min="1794" max="1794" width="100.75" style="4" customWidth="1"/>
    <col min="1795" max="2049" width="8.75" style="4"/>
    <col min="2050" max="2050" width="100.75" style="4" customWidth="1"/>
    <col min="2051" max="2305" width="8.75" style="4"/>
    <col min="2306" max="2306" width="100.75" style="4" customWidth="1"/>
    <col min="2307" max="2561" width="8.75" style="4"/>
    <col min="2562" max="2562" width="100.75" style="4" customWidth="1"/>
    <col min="2563" max="2817" width="8.75" style="4"/>
    <col min="2818" max="2818" width="100.75" style="4" customWidth="1"/>
    <col min="2819" max="3073" width="8.75" style="4"/>
    <col min="3074" max="3074" width="100.75" style="4" customWidth="1"/>
    <col min="3075" max="3329" width="8.75" style="4"/>
    <col min="3330" max="3330" width="100.75" style="4" customWidth="1"/>
    <col min="3331" max="3585" width="8.75" style="4"/>
    <col min="3586" max="3586" width="100.75" style="4" customWidth="1"/>
    <col min="3587" max="3841" width="8.75" style="4"/>
    <col min="3842" max="3842" width="100.75" style="4" customWidth="1"/>
    <col min="3843" max="4097" width="8.75" style="4"/>
    <col min="4098" max="4098" width="100.75" style="4" customWidth="1"/>
    <col min="4099" max="4353" width="8.75" style="4"/>
    <col min="4354" max="4354" width="100.75" style="4" customWidth="1"/>
    <col min="4355" max="4609" width="8.75" style="4"/>
    <col min="4610" max="4610" width="100.75" style="4" customWidth="1"/>
    <col min="4611" max="4865" width="8.75" style="4"/>
    <col min="4866" max="4866" width="100.75" style="4" customWidth="1"/>
    <col min="4867" max="5121" width="8.75" style="4"/>
    <col min="5122" max="5122" width="100.75" style="4" customWidth="1"/>
    <col min="5123" max="5377" width="8.75" style="4"/>
    <col min="5378" max="5378" width="100.75" style="4" customWidth="1"/>
    <col min="5379" max="5633" width="8.75" style="4"/>
    <col min="5634" max="5634" width="100.75" style="4" customWidth="1"/>
    <col min="5635" max="5889" width="8.75" style="4"/>
    <col min="5890" max="5890" width="100.75" style="4" customWidth="1"/>
    <col min="5891" max="6145" width="8.75" style="4"/>
    <col min="6146" max="6146" width="100.75" style="4" customWidth="1"/>
    <col min="6147" max="6401" width="8.75" style="4"/>
    <col min="6402" max="6402" width="100.75" style="4" customWidth="1"/>
    <col min="6403" max="6657" width="8.75" style="4"/>
    <col min="6658" max="6658" width="100.75" style="4" customWidth="1"/>
    <col min="6659" max="6913" width="8.75" style="4"/>
    <col min="6914" max="6914" width="100.75" style="4" customWidth="1"/>
    <col min="6915" max="7169" width="8.75" style="4"/>
    <col min="7170" max="7170" width="100.75" style="4" customWidth="1"/>
    <col min="7171" max="7425" width="8.75" style="4"/>
    <col min="7426" max="7426" width="100.75" style="4" customWidth="1"/>
    <col min="7427" max="7681" width="8.75" style="4"/>
    <col min="7682" max="7682" width="100.75" style="4" customWidth="1"/>
    <col min="7683" max="7937" width="8.75" style="4"/>
    <col min="7938" max="7938" width="100.75" style="4" customWidth="1"/>
    <col min="7939" max="8193" width="8.75" style="4"/>
    <col min="8194" max="8194" width="100.75" style="4" customWidth="1"/>
    <col min="8195" max="8449" width="8.75" style="4"/>
    <col min="8450" max="8450" width="100.75" style="4" customWidth="1"/>
    <col min="8451" max="8705" width="8.75" style="4"/>
    <col min="8706" max="8706" width="100.75" style="4" customWidth="1"/>
    <col min="8707" max="8961" width="8.75" style="4"/>
    <col min="8962" max="8962" width="100.75" style="4" customWidth="1"/>
    <col min="8963" max="9217" width="8.75" style="4"/>
    <col min="9218" max="9218" width="100.75" style="4" customWidth="1"/>
    <col min="9219" max="9473" width="8.75" style="4"/>
    <col min="9474" max="9474" width="100.75" style="4" customWidth="1"/>
    <col min="9475" max="9729" width="8.75" style="4"/>
    <col min="9730" max="9730" width="100.75" style="4" customWidth="1"/>
    <col min="9731" max="9985" width="8.75" style="4"/>
    <col min="9986" max="9986" width="100.75" style="4" customWidth="1"/>
    <col min="9987" max="10241" width="8.75" style="4"/>
    <col min="10242" max="10242" width="100.75" style="4" customWidth="1"/>
    <col min="10243" max="10497" width="8.75" style="4"/>
    <col min="10498" max="10498" width="100.75" style="4" customWidth="1"/>
    <col min="10499" max="10753" width="8.75" style="4"/>
    <col min="10754" max="10754" width="100.75" style="4" customWidth="1"/>
    <col min="10755" max="11009" width="8.75" style="4"/>
    <col min="11010" max="11010" width="100.75" style="4" customWidth="1"/>
    <col min="11011" max="11265" width="8.75" style="4"/>
    <col min="11266" max="11266" width="100.75" style="4" customWidth="1"/>
    <col min="11267" max="11521" width="8.75" style="4"/>
    <col min="11522" max="11522" width="100.75" style="4" customWidth="1"/>
    <col min="11523" max="11777" width="8.75" style="4"/>
    <col min="11778" max="11778" width="100.75" style="4" customWidth="1"/>
    <col min="11779" max="12033" width="8.75" style="4"/>
    <col min="12034" max="12034" width="100.75" style="4" customWidth="1"/>
    <col min="12035" max="12289" width="8.75" style="4"/>
    <col min="12290" max="12290" width="100.75" style="4" customWidth="1"/>
    <col min="12291" max="12545" width="8.75" style="4"/>
    <col min="12546" max="12546" width="100.75" style="4" customWidth="1"/>
    <col min="12547" max="12801" width="8.75" style="4"/>
    <col min="12802" max="12802" width="100.75" style="4" customWidth="1"/>
    <col min="12803" max="13057" width="8.75" style="4"/>
    <col min="13058" max="13058" width="100.75" style="4" customWidth="1"/>
    <col min="13059" max="13313" width="8.75" style="4"/>
    <col min="13314" max="13314" width="100.75" style="4" customWidth="1"/>
    <col min="13315" max="13569" width="8.75" style="4"/>
    <col min="13570" max="13570" width="100.75" style="4" customWidth="1"/>
    <col min="13571" max="13825" width="8.75" style="4"/>
    <col min="13826" max="13826" width="100.75" style="4" customWidth="1"/>
    <col min="13827" max="14081" width="8.75" style="4"/>
    <col min="14082" max="14082" width="100.75" style="4" customWidth="1"/>
    <col min="14083" max="14337" width="8.75" style="4"/>
    <col min="14338" max="14338" width="100.75" style="4" customWidth="1"/>
    <col min="14339" max="14593" width="8.75" style="4"/>
    <col min="14594" max="14594" width="100.75" style="4" customWidth="1"/>
    <col min="14595" max="14849" width="8.75" style="4"/>
    <col min="14850" max="14850" width="100.75" style="4" customWidth="1"/>
    <col min="14851" max="15105" width="8.75" style="4"/>
    <col min="15106" max="15106" width="100.75" style="4" customWidth="1"/>
    <col min="15107" max="15361" width="8.75" style="4"/>
    <col min="15362" max="15362" width="100.75" style="4" customWidth="1"/>
    <col min="15363" max="15617" width="8.75" style="4"/>
    <col min="15618" max="15618" width="100.75" style="4" customWidth="1"/>
    <col min="15619" max="15873" width="8.75" style="4"/>
    <col min="15874" max="15874" width="100.75" style="4" customWidth="1"/>
    <col min="15875" max="16129" width="8.75" style="4"/>
    <col min="16130" max="16130" width="100.75" style="4" customWidth="1"/>
    <col min="16131" max="16384" width="8.75" style="4"/>
  </cols>
  <sheetData>
    <row r="2" spans="1:10" x14ac:dyDescent="0.2">
      <c r="A2" s="446" t="s">
        <v>83</v>
      </c>
      <c r="B2" s="446"/>
      <c r="C2" s="446"/>
      <c r="D2" s="446"/>
    </row>
    <row r="3" spans="1:10" x14ac:dyDescent="0.2">
      <c r="A3" s="37"/>
    </row>
    <row r="4" spans="1:10" x14ac:dyDescent="0.2">
      <c r="A4" s="38" t="s">
        <v>333</v>
      </c>
      <c r="B4" s="34"/>
      <c r="C4" s="34"/>
    </row>
    <row r="5" spans="1:10" x14ac:dyDescent="0.2">
      <c r="A5" s="39" t="s">
        <v>334</v>
      </c>
      <c r="B5" s="24"/>
      <c r="C5" s="24"/>
    </row>
    <row r="6" spans="1:10" ht="13.5" customHeight="1" x14ac:dyDescent="0.2">
      <c r="A6" s="40"/>
      <c r="B6" s="13"/>
      <c r="C6" s="13"/>
    </row>
    <row r="7" spans="1:10" x14ac:dyDescent="0.2">
      <c r="A7" s="38" t="s">
        <v>335</v>
      </c>
      <c r="B7" s="34"/>
      <c r="C7" s="34"/>
    </row>
    <row r="8" spans="1:10" x14ac:dyDescent="0.2">
      <c r="A8" s="40" t="s">
        <v>336</v>
      </c>
      <c r="B8" s="13"/>
      <c r="C8" s="13"/>
    </row>
    <row r="9" spans="1:10" x14ac:dyDescent="0.2">
      <c r="A9" s="40" t="s">
        <v>337</v>
      </c>
      <c r="B9" s="13"/>
      <c r="C9" s="13"/>
    </row>
    <row r="10" spans="1:10" x14ac:dyDescent="0.2">
      <c r="A10" s="40" t="s">
        <v>338</v>
      </c>
      <c r="B10" s="13"/>
      <c r="C10" s="13"/>
    </row>
    <row r="11" spans="1:10" x14ac:dyDescent="0.2">
      <c r="A11" s="40" t="s">
        <v>340</v>
      </c>
      <c r="B11" s="13"/>
      <c r="C11" s="13"/>
    </row>
    <row r="12" spans="1:10" x14ac:dyDescent="0.2">
      <c r="A12" s="40" t="s">
        <v>339</v>
      </c>
      <c r="B12" s="14"/>
      <c r="C12" s="14"/>
      <c r="D12" s="16"/>
      <c r="E12" s="16"/>
      <c r="F12" s="16"/>
      <c r="G12" s="16"/>
      <c r="H12" s="16"/>
      <c r="I12" s="16"/>
      <c r="J12" s="16"/>
    </row>
    <row r="13" spans="1:10" x14ac:dyDescent="0.2">
      <c r="A13" s="41"/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">
      <c r="A14" s="42" t="s">
        <v>172</v>
      </c>
      <c r="B14" s="25" t="s">
        <v>32</v>
      </c>
      <c r="C14" s="447" t="s">
        <v>330</v>
      </c>
      <c r="D14" s="447"/>
      <c r="E14" s="25"/>
      <c r="F14" s="16"/>
      <c r="G14" s="16"/>
      <c r="H14" s="16"/>
      <c r="I14" s="16"/>
      <c r="J14" s="16"/>
    </row>
    <row r="15" spans="1:10" x14ac:dyDescent="0.55000000000000004">
      <c r="A15" s="43"/>
      <c r="B15" s="28"/>
      <c r="C15" s="35" t="s">
        <v>33</v>
      </c>
      <c r="D15" s="35" t="s">
        <v>34</v>
      </c>
      <c r="E15" s="25"/>
    </row>
    <row r="16" spans="1:10" x14ac:dyDescent="0.55000000000000004">
      <c r="A16" s="44" t="s">
        <v>331</v>
      </c>
      <c r="B16" s="29"/>
      <c r="C16" s="29"/>
      <c r="D16" s="27"/>
      <c r="E16" s="25"/>
    </row>
    <row r="17" spans="1:5" x14ac:dyDescent="0.55000000000000004">
      <c r="A17" s="44" t="s">
        <v>332</v>
      </c>
      <c r="B17" s="29"/>
      <c r="C17" s="29"/>
      <c r="D17" s="27"/>
      <c r="E17" s="25"/>
    </row>
    <row r="18" spans="1:5" x14ac:dyDescent="0.55000000000000004">
      <c r="A18" s="43" t="s">
        <v>383</v>
      </c>
      <c r="B18" s="30"/>
      <c r="C18" s="30"/>
      <c r="D18" s="27"/>
      <c r="E18" s="25"/>
    </row>
    <row r="19" spans="1:5" x14ac:dyDescent="0.55000000000000004">
      <c r="A19" s="43" t="s">
        <v>384</v>
      </c>
      <c r="B19" s="31" t="s">
        <v>36</v>
      </c>
      <c r="C19" s="30">
        <v>0</v>
      </c>
      <c r="D19" s="30">
        <v>40</v>
      </c>
      <c r="E19" s="25"/>
    </row>
    <row r="20" spans="1:5" x14ac:dyDescent="0.55000000000000004">
      <c r="A20" s="43"/>
      <c r="B20" s="30"/>
      <c r="C20" s="30"/>
      <c r="D20" s="31"/>
      <c r="E20" s="25"/>
    </row>
    <row r="21" spans="1:5" ht="26.25" customHeight="1" x14ac:dyDescent="0.55000000000000004">
      <c r="A21" s="44" t="s">
        <v>173</v>
      </c>
      <c r="B21" s="28"/>
      <c r="C21" s="28"/>
      <c r="D21" s="31"/>
      <c r="E21" s="25"/>
    </row>
    <row r="22" spans="1:5" x14ac:dyDescent="0.55000000000000004">
      <c r="A22" s="43" t="s">
        <v>186</v>
      </c>
      <c r="B22" s="31" t="s">
        <v>36</v>
      </c>
      <c r="C22" s="30">
        <v>80</v>
      </c>
      <c r="D22" s="30">
        <v>75</v>
      </c>
      <c r="E22" s="25"/>
    </row>
    <row r="23" spans="1:5" x14ac:dyDescent="0.55000000000000004">
      <c r="A23" s="45"/>
      <c r="B23" s="32"/>
      <c r="C23" s="32"/>
      <c r="D23" s="33"/>
      <c r="E23" s="26"/>
    </row>
    <row r="24" spans="1:5" x14ac:dyDescent="0.55000000000000004">
      <c r="A24" s="46" t="s">
        <v>174</v>
      </c>
      <c r="B24" s="32"/>
      <c r="C24" s="32"/>
      <c r="D24" s="33"/>
      <c r="E24" s="26"/>
    </row>
    <row r="25" spans="1:5" x14ac:dyDescent="0.55000000000000004">
      <c r="A25" s="46" t="s">
        <v>175</v>
      </c>
      <c r="B25" s="32"/>
      <c r="C25" s="32"/>
      <c r="D25" s="33"/>
      <c r="E25" s="26"/>
    </row>
    <row r="26" spans="1:5" x14ac:dyDescent="0.55000000000000004">
      <c r="A26" s="37" t="s">
        <v>176</v>
      </c>
      <c r="B26" s="31" t="s">
        <v>36</v>
      </c>
      <c r="C26" s="30">
        <v>80</v>
      </c>
      <c r="D26" s="30">
        <v>80</v>
      </c>
    </row>
    <row r="27" spans="1:5" x14ac:dyDescent="0.2">
      <c r="A27" s="37"/>
    </row>
    <row r="28" spans="1:5" x14ac:dyDescent="0.2">
      <c r="A28" s="37"/>
    </row>
  </sheetData>
  <mergeCells count="2">
    <mergeCell ref="A2:D2"/>
    <mergeCell ref="C14:D14"/>
  </mergeCells>
  <phoneticPr fontId="14" type="noConversion"/>
  <printOptions horizontalCentered="1"/>
  <pageMargins left="1.0236220472440944" right="0.47244094488188981" top="1.0629921259842521" bottom="0.74803149606299213" header="0.51181102362204722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0FDB-C999-4228-B844-BF7849CD5237}">
  <sheetPr>
    <tabColor theme="2"/>
  </sheetPr>
  <dimension ref="A1:G106"/>
  <sheetViews>
    <sheetView showGridLines="0" view="pageLayout" zoomScale="110" zoomScaleNormal="100" zoomScalePageLayoutView="110" workbookViewId="0">
      <selection sqref="A1:G1"/>
    </sheetView>
  </sheetViews>
  <sheetFormatPr defaultColWidth="6.125" defaultRowHeight="24" x14ac:dyDescent="0.55000000000000004"/>
  <cols>
    <col min="1" max="1" width="3.375" style="1" customWidth="1"/>
    <col min="2" max="2" width="27.875" style="1" customWidth="1"/>
    <col min="3" max="3" width="2" style="1" customWidth="1"/>
    <col min="4" max="4" width="27.375" style="1" customWidth="1"/>
    <col min="5" max="5" width="2.25" style="1" customWidth="1"/>
    <col min="6" max="6" width="28.375" style="1" customWidth="1"/>
    <col min="7" max="7" width="4.75" style="1" customWidth="1"/>
    <col min="8" max="16384" width="6.125" style="1"/>
  </cols>
  <sheetData>
    <row r="1" spans="1:7" x14ac:dyDescent="0.55000000000000004">
      <c r="A1" s="448" t="s">
        <v>83</v>
      </c>
      <c r="B1" s="448"/>
      <c r="C1" s="448"/>
      <c r="D1" s="448"/>
      <c r="E1" s="448"/>
      <c r="F1" s="448"/>
      <c r="G1" s="448"/>
    </row>
    <row r="2" spans="1:7" x14ac:dyDescent="0.55000000000000004">
      <c r="A2" s="449" t="s">
        <v>0</v>
      </c>
      <c r="B2" s="449"/>
      <c r="C2" s="449"/>
      <c r="D2" s="449"/>
      <c r="E2" s="449"/>
      <c r="F2" s="449"/>
      <c r="G2" s="449"/>
    </row>
    <row r="3" spans="1:7" ht="26.1" customHeight="1" x14ac:dyDescent="0.55000000000000004">
      <c r="A3" s="47"/>
      <c r="B3" s="47"/>
      <c r="C3" s="47"/>
      <c r="D3" s="47"/>
      <c r="E3" s="47"/>
      <c r="F3" s="47"/>
      <c r="G3" s="47"/>
    </row>
    <row r="4" spans="1:7" ht="20.100000000000001" customHeight="1" x14ac:dyDescent="0.55000000000000004">
      <c r="A4" s="47"/>
      <c r="B4" s="47"/>
      <c r="C4" s="47"/>
      <c r="D4" s="48" t="s">
        <v>1</v>
      </c>
      <c r="E4" s="47"/>
      <c r="F4" s="47"/>
      <c r="G4" s="47"/>
    </row>
    <row r="5" spans="1:7" s="2" customFormat="1" ht="21.6" customHeight="1" x14ac:dyDescent="0.2">
      <c r="A5" s="49"/>
      <c r="B5" s="49"/>
      <c r="C5" s="49"/>
      <c r="D5" s="50" t="s">
        <v>99</v>
      </c>
      <c r="E5" s="49"/>
      <c r="F5" s="49"/>
      <c r="G5" s="49"/>
    </row>
    <row r="6" spans="1:7" s="2" customFormat="1" ht="21.6" customHeight="1" x14ac:dyDescent="0.2">
      <c r="A6" s="49"/>
      <c r="B6" s="49"/>
      <c r="C6" s="49"/>
      <c r="D6" s="51" t="s">
        <v>84</v>
      </c>
      <c r="E6" s="49"/>
      <c r="F6" s="49"/>
      <c r="G6" s="49"/>
    </row>
    <row r="7" spans="1:7" ht="6" customHeight="1" x14ac:dyDescent="0.55000000000000004">
      <c r="A7" s="47"/>
      <c r="B7" s="47"/>
      <c r="C7" s="47"/>
      <c r="D7" s="47"/>
      <c r="E7" s="47"/>
      <c r="F7" s="47"/>
      <c r="G7" s="47"/>
    </row>
    <row r="8" spans="1:7" ht="8.1" customHeight="1" x14ac:dyDescent="0.55000000000000004">
      <c r="A8" s="47"/>
      <c r="B8" s="47"/>
      <c r="C8" s="47"/>
      <c r="D8" s="52"/>
      <c r="E8" s="47"/>
      <c r="F8" s="47"/>
      <c r="G8" s="47"/>
    </row>
    <row r="9" spans="1:7" s="2" customFormat="1" ht="20.100000000000001" customHeight="1" x14ac:dyDescent="0.2">
      <c r="A9" s="49"/>
      <c r="B9" s="48" t="s">
        <v>2</v>
      </c>
      <c r="C9" s="49"/>
      <c r="D9" s="48" t="s">
        <v>85</v>
      </c>
      <c r="E9" s="49"/>
      <c r="F9" s="48" t="s">
        <v>86</v>
      </c>
      <c r="G9" s="49"/>
    </row>
    <row r="10" spans="1:7" ht="20.100000000000001" customHeight="1" x14ac:dyDescent="0.55000000000000004">
      <c r="A10" s="47"/>
      <c r="B10" s="53" t="s">
        <v>87</v>
      </c>
      <c r="C10" s="47"/>
      <c r="D10" s="53" t="s">
        <v>88</v>
      </c>
      <c r="E10" s="47"/>
      <c r="F10" s="53" t="s">
        <v>88</v>
      </c>
      <c r="G10" s="47"/>
    </row>
    <row r="11" spans="1:7" s="3" customFormat="1" ht="20.100000000000001" customHeight="1" x14ac:dyDescent="0.2">
      <c r="A11" s="54"/>
      <c r="B11" s="55" t="s">
        <v>377</v>
      </c>
      <c r="C11" s="54"/>
      <c r="D11" s="55" t="s">
        <v>378</v>
      </c>
      <c r="E11" s="54"/>
      <c r="F11" s="55" t="s">
        <v>89</v>
      </c>
      <c r="G11" s="54"/>
    </row>
    <row r="12" spans="1:7" s="3" customFormat="1" ht="20.100000000000001" customHeight="1" x14ac:dyDescent="0.2">
      <c r="A12" s="54"/>
      <c r="B12" s="56" t="s">
        <v>90</v>
      </c>
      <c r="C12" s="54"/>
      <c r="D12" s="56" t="s">
        <v>379</v>
      </c>
      <c r="E12" s="54"/>
      <c r="F12" s="56" t="s">
        <v>381</v>
      </c>
      <c r="G12" s="54"/>
    </row>
    <row r="13" spans="1:7" s="3" customFormat="1" ht="20.100000000000001" customHeight="1" x14ac:dyDescent="0.2">
      <c r="A13" s="54"/>
      <c r="B13" s="56" t="s">
        <v>91</v>
      </c>
      <c r="C13" s="54"/>
      <c r="D13" s="56" t="s">
        <v>380</v>
      </c>
      <c r="E13" s="54"/>
      <c r="F13" s="56" t="s">
        <v>382</v>
      </c>
      <c r="G13" s="54"/>
    </row>
    <row r="14" spans="1:7" s="3" customFormat="1" ht="20.100000000000001" customHeight="1" x14ac:dyDescent="0.2">
      <c r="A14" s="54"/>
      <c r="B14" s="57" t="s">
        <v>60</v>
      </c>
      <c r="C14" s="54"/>
      <c r="D14" s="57" t="s">
        <v>60</v>
      </c>
      <c r="E14" s="54"/>
      <c r="F14" s="57" t="s">
        <v>60</v>
      </c>
      <c r="G14" s="54"/>
    </row>
    <row r="15" spans="1:7" ht="12.75" customHeight="1" x14ac:dyDescent="0.55000000000000004">
      <c r="A15" s="47"/>
      <c r="B15" s="47"/>
      <c r="C15" s="47"/>
      <c r="D15" s="47"/>
      <c r="E15" s="47"/>
      <c r="F15" s="47"/>
      <c r="G15" s="47"/>
    </row>
    <row r="16" spans="1:7" s="2" customFormat="1" ht="19.5" customHeight="1" x14ac:dyDescent="0.2">
      <c r="A16" s="49"/>
      <c r="B16" s="450" t="s">
        <v>92</v>
      </c>
      <c r="C16" s="49"/>
      <c r="D16" s="450" t="s">
        <v>93</v>
      </c>
      <c r="E16" s="49"/>
      <c r="F16" s="49"/>
      <c r="G16" s="49"/>
    </row>
    <row r="17" spans="1:7" ht="17.100000000000001" customHeight="1" x14ac:dyDescent="0.55000000000000004">
      <c r="A17" s="47"/>
      <c r="B17" s="451"/>
      <c r="C17" s="47"/>
      <c r="D17" s="451"/>
      <c r="E17" s="47"/>
      <c r="F17" s="47"/>
      <c r="G17" s="47"/>
    </row>
    <row r="18" spans="1:7" ht="20.100000000000001" customHeight="1" x14ac:dyDescent="0.55000000000000004">
      <c r="A18" s="47"/>
      <c r="B18" s="53" t="s">
        <v>94</v>
      </c>
      <c r="C18" s="47"/>
      <c r="D18" s="53" t="s">
        <v>94</v>
      </c>
      <c r="E18" s="47"/>
      <c r="F18" s="47"/>
      <c r="G18" s="47"/>
    </row>
    <row r="19" spans="1:7" s="3" customFormat="1" ht="20.100000000000001" customHeight="1" x14ac:dyDescent="0.2">
      <c r="A19" s="54"/>
      <c r="B19" s="55" t="s">
        <v>95</v>
      </c>
      <c r="C19" s="54"/>
      <c r="D19" s="55" t="s">
        <v>129</v>
      </c>
      <c r="E19" s="54"/>
      <c r="F19" s="54"/>
      <c r="G19" s="54"/>
    </row>
    <row r="20" spans="1:7" s="3" customFormat="1" ht="20.100000000000001" customHeight="1" x14ac:dyDescent="0.2">
      <c r="A20" s="54"/>
      <c r="B20" s="56" t="s">
        <v>90</v>
      </c>
      <c r="C20" s="54"/>
      <c r="D20" s="56" t="s">
        <v>130</v>
      </c>
      <c r="E20" s="54"/>
      <c r="F20" s="54"/>
      <c r="G20" s="54"/>
    </row>
    <row r="21" spans="1:7" s="3" customFormat="1" ht="20.100000000000001" customHeight="1" x14ac:dyDescent="0.2">
      <c r="A21" s="54"/>
      <c r="B21" s="56" t="s">
        <v>96</v>
      </c>
      <c r="C21" s="54"/>
      <c r="D21" s="56" t="s">
        <v>91</v>
      </c>
      <c r="E21" s="54"/>
      <c r="F21" s="54"/>
      <c r="G21" s="54"/>
    </row>
    <row r="22" spans="1:7" s="3" customFormat="1" ht="20.100000000000001" customHeight="1" x14ac:dyDescent="0.2">
      <c r="A22" s="54"/>
      <c r="B22" s="57" t="s">
        <v>60</v>
      </c>
      <c r="C22" s="54"/>
      <c r="D22" s="57" t="s">
        <v>60</v>
      </c>
      <c r="E22" s="54"/>
      <c r="F22" s="54"/>
      <c r="G22" s="54"/>
    </row>
    <row r="23" spans="1:7" ht="12.75" customHeight="1" x14ac:dyDescent="0.55000000000000004">
      <c r="A23" s="47"/>
      <c r="B23" s="47"/>
      <c r="C23" s="47"/>
      <c r="D23" s="47"/>
      <c r="E23" s="47"/>
      <c r="F23" s="47"/>
      <c r="G23" s="47"/>
    </row>
    <row r="24" spans="1:7" s="2" customFormat="1" ht="20.100000000000001" customHeight="1" x14ac:dyDescent="0.2">
      <c r="A24" s="49"/>
      <c r="B24" s="49"/>
      <c r="C24" s="49"/>
      <c r="D24" s="49"/>
      <c r="E24" s="49"/>
      <c r="F24" s="49"/>
      <c r="G24" s="49"/>
    </row>
    <row r="25" spans="1:7" ht="20.100000000000001" customHeight="1" x14ac:dyDescent="0.55000000000000004"/>
    <row r="26" spans="1:7" ht="20.100000000000001" customHeight="1" x14ac:dyDescent="0.55000000000000004"/>
    <row r="27" spans="1:7" s="3" customFormat="1" ht="20.100000000000001" customHeight="1" x14ac:dyDescent="0.2"/>
    <row r="28" spans="1:7" s="3" customFormat="1" ht="20.100000000000001" customHeight="1" x14ac:dyDescent="0.2"/>
    <row r="29" spans="1:7" s="3" customFormat="1" ht="20.100000000000001" customHeight="1" x14ac:dyDescent="0.2"/>
    <row r="30" spans="1:7" s="3" customFormat="1" ht="20.100000000000001" customHeight="1" x14ac:dyDescent="0.2"/>
    <row r="31" spans="1:7" ht="15.6" customHeight="1" x14ac:dyDescent="0.55000000000000004"/>
    <row r="32" spans="1:7" s="2" customFormat="1" ht="14.45" customHeight="1" x14ac:dyDescent="0.2">
      <c r="B32" s="15"/>
    </row>
    <row r="33" spans="2:2" ht="114.95" customHeight="1" x14ac:dyDescent="0.55000000000000004">
      <c r="B33" s="2"/>
    </row>
    <row r="34" spans="2:2" s="2" customFormat="1" ht="20.100000000000001" customHeight="1" x14ac:dyDescent="0.2"/>
    <row r="35" spans="2:2" s="2" customFormat="1" ht="20.100000000000001" customHeight="1" x14ac:dyDescent="0.2"/>
    <row r="36" spans="2:2" ht="20.100000000000001" customHeight="1" x14ac:dyDescent="0.55000000000000004"/>
    <row r="37" spans="2:2" ht="20.100000000000001" customHeight="1" x14ac:dyDescent="0.55000000000000004"/>
    <row r="38" spans="2:2" s="3" customFormat="1" ht="14.1" customHeight="1" x14ac:dyDescent="0.2"/>
    <row r="39" spans="2:2" s="3" customFormat="1" ht="14.1" customHeight="1" x14ac:dyDescent="0.2"/>
    <row r="40" spans="2:2" s="3" customFormat="1" ht="14.1" customHeight="1" x14ac:dyDescent="0.2"/>
    <row r="41" spans="2:2" s="3" customFormat="1" ht="21.6" customHeight="1" x14ac:dyDescent="0.2"/>
    <row r="42" spans="2:2" ht="20.100000000000001" customHeight="1" x14ac:dyDescent="0.55000000000000004"/>
    <row r="43" spans="2:2" ht="20.100000000000001" customHeight="1" x14ac:dyDescent="0.55000000000000004"/>
    <row r="44" spans="2:2" ht="20.100000000000001" customHeight="1" x14ac:dyDescent="0.55000000000000004"/>
    <row r="45" spans="2:2" ht="20.100000000000001" customHeight="1" x14ac:dyDescent="0.55000000000000004"/>
    <row r="46" spans="2:2" ht="20.100000000000001" customHeight="1" x14ac:dyDescent="0.55000000000000004"/>
    <row r="47" spans="2:2" ht="20.100000000000001" customHeight="1" x14ac:dyDescent="0.55000000000000004"/>
    <row r="48" spans="2:2" ht="20.100000000000001" customHeight="1" x14ac:dyDescent="0.55000000000000004"/>
    <row r="49" ht="20.100000000000001" customHeight="1" x14ac:dyDescent="0.55000000000000004"/>
    <row r="50" ht="20.100000000000001" customHeight="1" x14ac:dyDescent="0.55000000000000004"/>
    <row r="51" ht="20.100000000000001" customHeight="1" x14ac:dyDescent="0.55000000000000004"/>
    <row r="52" ht="20.100000000000001" customHeight="1" x14ac:dyDescent="0.55000000000000004"/>
    <row r="53" ht="20.100000000000001" customHeight="1" x14ac:dyDescent="0.55000000000000004"/>
    <row r="54" ht="20.100000000000001" customHeight="1" x14ac:dyDescent="0.55000000000000004"/>
    <row r="55" ht="20.100000000000001" customHeight="1" x14ac:dyDescent="0.55000000000000004"/>
    <row r="56" ht="20.100000000000001" customHeight="1" x14ac:dyDescent="0.55000000000000004"/>
    <row r="57" ht="20.100000000000001" customHeight="1" x14ac:dyDescent="0.55000000000000004"/>
    <row r="58" ht="20.100000000000001" customHeight="1" x14ac:dyDescent="0.55000000000000004"/>
    <row r="59" ht="20.100000000000001" customHeight="1" x14ac:dyDescent="0.55000000000000004"/>
    <row r="60" ht="20.100000000000001" customHeight="1" x14ac:dyDescent="0.55000000000000004"/>
    <row r="61" ht="20.100000000000001" customHeight="1" x14ac:dyDescent="0.55000000000000004"/>
    <row r="62" ht="20.100000000000001" customHeight="1" x14ac:dyDescent="0.55000000000000004"/>
    <row r="63" ht="20.100000000000001" customHeight="1" x14ac:dyDescent="0.55000000000000004"/>
    <row r="64" ht="20.100000000000001" customHeight="1" x14ac:dyDescent="0.55000000000000004"/>
    <row r="65" ht="20.100000000000001" customHeight="1" x14ac:dyDescent="0.55000000000000004"/>
    <row r="66" ht="20.100000000000001" customHeight="1" x14ac:dyDescent="0.55000000000000004"/>
    <row r="67" ht="20.100000000000001" customHeight="1" x14ac:dyDescent="0.55000000000000004"/>
    <row r="68" ht="20.100000000000001" customHeight="1" x14ac:dyDescent="0.55000000000000004"/>
    <row r="69" ht="20.100000000000001" customHeight="1" x14ac:dyDescent="0.55000000000000004"/>
    <row r="70" ht="20.100000000000001" customHeight="1" x14ac:dyDescent="0.55000000000000004"/>
    <row r="71" ht="20.100000000000001" customHeight="1" x14ac:dyDescent="0.55000000000000004"/>
    <row r="72" ht="20.100000000000001" customHeight="1" x14ac:dyDescent="0.55000000000000004"/>
    <row r="73" ht="20.100000000000001" customHeight="1" x14ac:dyDescent="0.55000000000000004"/>
    <row r="74" ht="20.100000000000001" customHeight="1" x14ac:dyDescent="0.55000000000000004"/>
    <row r="75" ht="20.100000000000001" customHeight="1" x14ac:dyDescent="0.55000000000000004"/>
    <row r="76" ht="20.100000000000001" customHeight="1" x14ac:dyDescent="0.55000000000000004"/>
    <row r="77" ht="20.100000000000001" customHeight="1" x14ac:dyDescent="0.55000000000000004"/>
    <row r="78" ht="20.100000000000001" customHeight="1" x14ac:dyDescent="0.55000000000000004"/>
    <row r="79" ht="20.100000000000001" customHeight="1" x14ac:dyDescent="0.55000000000000004"/>
    <row r="80" ht="20.100000000000001" customHeight="1" x14ac:dyDescent="0.55000000000000004"/>
    <row r="81" ht="20.100000000000001" customHeight="1" x14ac:dyDescent="0.55000000000000004"/>
    <row r="82" ht="20.100000000000001" customHeight="1" x14ac:dyDescent="0.55000000000000004"/>
    <row r="83" ht="20.100000000000001" customHeight="1" x14ac:dyDescent="0.55000000000000004"/>
    <row r="84" ht="20.100000000000001" customHeight="1" x14ac:dyDescent="0.55000000000000004"/>
    <row r="85" ht="20.100000000000001" customHeight="1" x14ac:dyDescent="0.55000000000000004"/>
    <row r="86" ht="20.100000000000001" customHeight="1" x14ac:dyDescent="0.55000000000000004"/>
    <row r="87" ht="20.100000000000001" customHeight="1" x14ac:dyDescent="0.55000000000000004"/>
    <row r="88" ht="20.100000000000001" customHeight="1" x14ac:dyDescent="0.55000000000000004"/>
    <row r="89" ht="20.100000000000001" customHeight="1" x14ac:dyDescent="0.55000000000000004"/>
    <row r="90" ht="20.100000000000001" customHeight="1" x14ac:dyDescent="0.55000000000000004"/>
    <row r="91" ht="20.100000000000001" customHeight="1" x14ac:dyDescent="0.55000000000000004"/>
    <row r="92" ht="20.100000000000001" customHeight="1" x14ac:dyDescent="0.55000000000000004"/>
    <row r="93" ht="20.100000000000001" customHeight="1" x14ac:dyDescent="0.55000000000000004"/>
    <row r="94" ht="20.100000000000001" customHeight="1" x14ac:dyDescent="0.55000000000000004"/>
    <row r="95" ht="20.100000000000001" customHeight="1" x14ac:dyDescent="0.55000000000000004"/>
    <row r="96" ht="20.100000000000001" customHeight="1" x14ac:dyDescent="0.55000000000000004"/>
    <row r="97" ht="20.100000000000001" customHeight="1" x14ac:dyDescent="0.55000000000000004"/>
    <row r="98" ht="20.100000000000001" customHeight="1" x14ac:dyDescent="0.55000000000000004"/>
    <row r="99" ht="20.100000000000001" customHeight="1" x14ac:dyDescent="0.55000000000000004"/>
    <row r="100" ht="20.100000000000001" customHeight="1" x14ac:dyDescent="0.55000000000000004"/>
    <row r="101" ht="20.100000000000001" customHeight="1" x14ac:dyDescent="0.55000000000000004"/>
    <row r="102" ht="20.100000000000001" customHeight="1" x14ac:dyDescent="0.55000000000000004"/>
    <row r="103" ht="20.100000000000001" customHeight="1" x14ac:dyDescent="0.55000000000000004"/>
    <row r="104" ht="20.100000000000001" customHeight="1" x14ac:dyDescent="0.55000000000000004"/>
    <row r="105" ht="20.100000000000001" customHeight="1" x14ac:dyDescent="0.55000000000000004"/>
    <row r="106" ht="20.100000000000001" customHeight="1" x14ac:dyDescent="0.55000000000000004"/>
  </sheetData>
  <mergeCells count="4">
    <mergeCell ref="A1:G1"/>
    <mergeCell ref="A2:G2"/>
    <mergeCell ref="B16:B17"/>
    <mergeCell ref="D16:D17"/>
  </mergeCells>
  <printOptions horizontalCentered="1"/>
  <pageMargins left="0.98425196850393704" right="0.23622047244094491" top="1.2598425196850394" bottom="0.74803149606299213" header="0.31496062992125984" footer="0.31496062992125984"/>
  <pageSetup paperSize="9" scale="90" orientation="portrait" r:id="rId1"/>
  <headerFooter>
    <oddHeader xml:space="preserve">&amp;C&amp;12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AB70-952F-4B62-9674-1CC3AD0B5DAC}">
  <dimension ref="A2:K97"/>
  <sheetViews>
    <sheetView showGridLines="0" view="pageBreakPreview" topLeftCell="A24" zoomScale="60" zoomScaleNormal="100" zoomScalePageLayoutView="110" workbookViewId="0">
      <selection activeCell="J73" sqref="J73"/>
    </sheetView>
  </sheetViews>
  <sheetFormatPr defaultColWidth="5.25" defaultRowHeight="21.75" x14ac:dyDescent="0.5"/>
  <cols>
    <col min="1" max="1" width="3.875" style="18" customWidth="1"/>
    <col min="2" max="2" width="7.375" style="18" customWidth="1"/>
    <col min="3" max="3" width="10.75" style="18" customWidth="1"/>
    <col min="4" max="4" width="10.25" style="18" customWidth="1"/>
    <col min="5" max="5" width="13.25" style="18" customWidth="1"/>
    <col min="6" max="6" width="7.375" style="18" customWidth="1"/>
    <col min="7" max="7" width="14.25" style="18" customWidth="1"/>
    <col min="8" max="8" width="16.25" style="18" bestFit="1" customWidth="1"/>
    <col min="9" max="9" width="14.125" style="18" customWidth="1"/>
    <col min="10" max="10" width="16" style="18" bestFit="1" customWidth="1"/>
    <col min="11" max="11" width="5.625" style="18" customWidth="1"/>
    <col min="12" max="12" width="23.125" style="18" customWidth="1"/>
    <col min="13" max="16384" width="5.25" style="18"/>
  </cols>
  <sheetData>
    <row r="2" spans="1:11" ht="24" x14ac:dyDescent="0.5">
      <c r="A2" s="448" t="s">
        <v>83</v>
      </c>
      <c r="B2" s="448"/>
      <c r="C2" s="448"/>
      <c r="D2" s="448"/>
      <c r="E2" s="448"/>
      <c r="F2" s="448"/>
      <c r="G2" s="448"/>
      <c r="H2" s="448"/>
      <c r="I2" s="448"/>
      <c r="J2" s="448"/>
    </row>
    <row r="3" spans="1:11" ht="24" x14ac:dyDescent="0.5">
      <c r="A3" s="448" t="s">
        <v>396</v>
      </c>
      <c r="B3" s="448"/>
      <c r="C3" s="448"/>
      <c r="D3" s="448"/>
      <c r="E3" s="448"/>
      <c r="F3" s="448"/>
      <c r="G3" s="448"/>
      <c r="H3" s="448"/>
      <c r="I3" s="448"/>
      <c r="J3" s="448"/>
      <c r="K3" s="23"/>
    </row>
    <row r="4" spans="1:11" ht="22.5" customHeight="1" x14ac:dyDescent="0.55000000000000004">
      <c r="A4" s="58"/>
      <c r="B4" s="59" t="s">
        <v>3</v>
      </c>
      <c r="C4" s="60"/>
      <c r="D4" s="60"/>
      <c r="E4" s="60"/>
      <c r="F4" s="60"/>
      <c r="G4" s="60"/>
      <c r="H4" s="58"/>
      <c r="I4" s="58"/>
      <c r="J4" s="58"/>
    </row>
    <row r="5" spans="1:11" ht="6.75" customHeight="1" x14ac:dyDescent="0.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ht="15.95" customHeight="1" thickBot="1" x14ac:dyDescent="0.55000000000000004">
      <c r="A6" s="58"/>
      <c r="B6" s="58"/>
      <c r="C6" s="58"/>
      <c r="D6" s="58"/>
      <c r="E6" s="58"/>
      <c r="F6" s="58"/>
      <c r="G6" s="58"/>
      <c r="H6" s="58"/>
      <c r="I6" s="58"/>
      <c r="J6" s="61" t="s">
        <v>5</v>
      </c>
    </row>
    <row r="7" spans="1:11" ht="24" thickTop="1" x14ac:dyDescent="0.5">
      <c r="A7" s="58"/>
      <c r="B7" s="455" t="s">
        <v>4</v>
      </c>
      <c r="C7" s="455"/>
      <c r="D7" s="455"/>
      <c r="E7" s="455"/>
      <c r="F7" s="455"/>
      <c r="G7" s="63"/>
      <c r="H7" s="64" t="s">
        <v>6</v>
      </c>
      <c r="I7" s="62" t="s">
        <v>140</v>
      </c>
      <c r="J7" s="62" t="s">
        <v>8</v>
      </c>
    </row>
    <row r="8" spans="1:11" s="19" customFormat="1" ht="24" thickBot="1" x14ac:dyDescent="0.25">
      <c r="A8" s="65"/>
      <c r="B8" s="456"/>
      <c r="C8" s="456"/>
      <c r="D8" s="456"/>
      <c r="E8" s="456"/>
      <c r="F8" s="456"/>
      <c r="G8" s="67"/>
      <c r="H8" s="68"/>
      <c r="I8" s="66" t="s">
        <v>122</v>
      </c>
      <c r="J8" s="66"/>
    </row>
    <row r="9" spans="1:11" ht="21" customHeight="1" thickTop="1" x14ac:dyDescent="0.5">
      <c r="A9" s="58"/>
      <c r="B9" s="69" t="s">
        <v>133</v>
      </c>
      <c r="C9" s="70"/>
      <c r="D9" s="70"/>
      <c r="E9" s="70"/>
      <c r="F9" s="70"/>
      <c r="G9" s="58"/>
      <c r="H9" s="71">
        <v>4329358300</v>
      </c>
      <c r="I9" s="72">
        <v>0</v>
      </c>
      <c r="J9" s="73">
        <f>SUM(H9:I9)</f>
        <v>4329358300</v>
      </c>
    </row>
    <row r="10" spans="1:11" ht="21" customHeight="1" x14ac:dyDescent="0.5">
      <c r="A10" s="58"/>
      <c r="B10" s="69" t="s">
        <v>62</v>
      </c>
      <c r="C10" s="70"/>
      <c r="D10" s="70"/>
      <c r="E10" s="70"/>
      <c r="F10" s="70"/>
      <c r="G10" s="70"/>
      <c r="H10" s="74">
        <v>0</v>
      </c>
      <c r="I10" s="74">
        <v>0</v>
      </c>
      <c r="J10" s="73">
        <f t="shared" ref="J10:J11" si="0">SUM(H10:I10)</f>
        <v>0</v>
      </c>
    </row>
    <row r="11" spans="1:11" ht="21" customHeight="1" x14ac:dyDescent="0.5">
      <c r="A11" s="58"/>
      <c r="B11" s="69" t="s">
        <v>9</v>
      </c>
      <c r="C11" s="70"/>
      <c r="D11" s="70"/>
      <c r="E11" s="70"/>
      <c r="F11" s="70"/>
      <c r="G11" s="70"/>
      <c r="H11" s="74">
        <v>0</v>
      </c>
      <c r="I11" s="74">
        <v>0</v>
      </c>
      <c r="J11" s="73">
        <f t="shared" si="0"/>
        <v>0</v>
      </c>
    </row>
    <row r="12" spans="1:11" ht="21" customHeight="1" x14ac:dyDescent="0.5">
      <c r="A12" s="58"/>
      <c r="B12" s="69" t="s">
        <v>10</v>
      </c>
      <c r="C12" s="70"/>
      <c r="D12" s="70"/>
      <c r="E12" s="70"/>
      <c r="F12" s="70"/>
      <c r="G12" s="58"/>
      <c r="H12" s="75">
        <v>0</v>
      </c>
      <c r="I12" s="74">
        <v>0</v>
      </c>
      <c r="J12" s="73">
        <f>SUM(H12:I12)</f>
        <v>0</v>
      </c>
    </row>
    <row r="13" spans="1:11" ht="12.75" customHeight="1" thickBot="1" x14ac:dyDescent="0.55000000000000004">
      <c r="A13" s="58"/>
      <c r="B13" s="70"/>
      <c r="C13" s="70"/>
      <c r="D13" s="70"/>
      <c r="E13" s="70"/>
      <c r="F13" s="70"/>
      <c r="G13" s="70"/>
      <c r="H13" s="69"/>
      <c r="I13" s="69"/>
      <c r="J13" s="76"/>
    </row>
    <row r="14" spans="1:11" ht="31.5" customHeight="1" thickTop="1" thickBot="1" x14ac:dyDescent="0.6">
      <c r="A14" s="58"/>
      <c r="B14" s="454" t="s">
        <v>11</v>
      </c>
      <c r="C14" s="454"/>
      <c r="D14" s="454"/>
      <c r="E14" s="454"/>
      <c r="F14" s="454"/>
      <c r="G14" s="78"/>
      <c r="H14" s="79">
        <f>SUM(H9:H13)</f>
        <v>4329358300</v>
      </c>
      <c r="I14" s="79">
        <f>SUM(I9:I13)</f>
        <v>0</v>
      </c>
      <c r="J14" s="79">
        <f>SUM(J9:J13)</f>
        <v>4329358300</v>
      </c>
    </row>
    <row r="15" spans="1:11" ht="16.5" customHeight="1" thickTop="1" x14ac:dyDescent="0.5">
      <c r="A15" s="58"/>
      <c r="B15" s="58"/>
      <c r="C15" s="58"/>
      <c r="D15" s="58"/>
      <c r="E15" s="58"/>
      <c r="F15" s="58"/>
      <c r="G15" s="58"/>
      <c r="H15" s="58"/>
      <c r="I15" s="58"/>
      <c r="J15" s="58"/>
    </row>
    <row r="16" spans="1:11" ht="24" x14ac:dyDescent="0.55000000000000004">
      <c r="A16" s="58"/>
      <c r="B16" s="59" t="s">
        <v>131</v>
      </c>
      <c r="C16" s="80"/>
      <c r="D16" s="80"/>
      <c r="E16" s="80"/>
      <c r="F16" s="80"/>
      <c r="G16" s="80"/>
      <c r="H16" s="81"/>
      <c r="I16" s="81"/>
      <c r="J16" s="81"/>
    </row>
    <row r="17" spans="1:10" ht="21.95" customHeight="1" x14ac:dyDescent="0.55000000000000004">
      <c r="A17" s="58"/>
      <c r="B17" s="82" t="s">
        <v>12</v>
      </c>
      <c r="C17" s="82"/>
      <c r="D17" s="82"/>
      <c r="E17" s="82"/>
      <c r="F17" s="82"/>
      <c r="G17" s="82"/>
      <c r="H17" s="83">
        <v>4229447070</v>
      </c>
      <c r="I17" s="83" t="s">
        <v>13</v>
      </c>
      <c r="J17" s="84"/>
    </row>
    <row r="18" spans="1:10" ht="21.95" customHeight="1" x14ac:dyDescent="0.55000000000000004">
      <c r="A18" s="58"/>
      <c r="B18" s="82" t="s">
        <v>59</v>
      </c>
      <c r="C18" s="82"/>
      <c r="D18" s="82"/>
      <c r="E18" s="82"/>
      <c r="F18" s="82"/>
      <c r="G18" s="82"/>
      <c r="H18" s="85">
        <v>99911230</v>
      </c>
      <c r="I18" s="85" t="s">
        <v>13</v>
      </c>
      <c r="J18" s="84"/>
    </row>
    <row r="19" spans="1:10" ht="21.95" customHeight="1" x14ac:dyDescent="0.55000000000000004">
      <c r="A19" s="58"/>
      <c r="B19" s="82"/>
      <c r="C19" s="82" t="s">
        <v>183</v>
      </c>
      <c r="D19" s="82"/>
      <c r="E19" s="82"/>
      <c r="F19" s="82"/>
      <c r="G19" s="86"/>
      <c r="H19" s="85"/>
      <c r="I19" s="85">
        <v>99911230</v>
      </c>
      <c r="J19" s="444" t="s">
        <v>13</v>
      </c>
    </row>
    <row r="20" spans="1:10" ht="26.1" customHeight="1" x14ac:dyDescent="0.55000000000000004">
      <c r="A20" s="58"/>
      <c r="B20" s="81"/>
      <c r="C20" s="82" t="s">
        <v>184</v>
      </c>
      <c r="D20" s="81"/>
      <c r="E20" s="81"/>
      <c r="F20" s="81"/>
      <c r="G20" s="86"/>
      <c r="H20" s="81"/>
      <c r="I20" s="74">
        <v>0</v>
      </c>
      <c r="J20" s="445" t="s">
        <v>1187</v>
      </c>
    </row>
    <row r="21" spans="1:10" ht="26.1" customHeight="1" thickBot="1" x14ac:dyDescent="0.6">
      <c r="A21" s="58"/>
      <c r="B21" s="81"/>
      <c r="C21" s="82"/>
      <c r="D21" s="81"/>
      <c r="E21" s="81"/>
      <c r="F21" s="81"/>
      <c r="G21" s="86"/>
      <c r="H21" s="81"/>
      <c r="I21" s="74"/>
      <c r="J21" s="61" t="s">
        <v>5</v>
      </c>
    </row>
    <row r="22" spans="1:10" ht="26.1" customHeight="1" thickTop="1" x14ac:dyDescent="0.5">
      <c r="A22" s="58"/>
      <c r="B22" s="455" t="s">
        <v>180</v>
      </c>
      <c r="C22" s="455"/>
      <c r="D22" s="455"/>
      <c r="E22" s="455"/>
      <c r="F22" s="455"/>
      <c r="G22" s="63"/>
      <c r="H22" s="64" t="s">
        <v>6</v>
      </c>
      <c r="I22" s="62" t="s">
        <v>7</v>
      </c>
      <c r="J22" s="62" t="s">
        <v>8</v>
      </c>
    </row>
    <row r="23" spans="1:10" s="19" customFormat="1" ht="24" thickBot="1" x14ac:dyDescent="0.25">
      <c r="A23" s="65"/>
      <c r="B23" s="456"/>
      <c r="C23" s="456"/>
      <c r="D23" s="456"/>
      <c r="E23" s="456"/>
      <c r="F23" s="456"/>
      <c r="G23" s="67"/>
      <c r="H23" s="68"/>
      <c r="I23" s="66" t="s">
        <v>122</v>
      </c>
      <c r="J23" s="66"/>
    </row>
    <row r="24" spans="1:10" s="19" customFormat="1" ht="24" thickTop="1" x14ac:dyDescent="0.55000000000000004">
      <c r="A24" s="65"/>
      <c r="B24" s="87" t="s">
        <v>167</v>
      </c>
      <c r="C24" s="88"/>
      <c r="D24" s="88"/>
      <c r="E24" s="88"/>
      <c r="F24" s="62"/>
      <c r="G24" s="63"/>
      <c r="H24" s="89"/>
      <c r="I24" s="88"/>
      <c r="J24" s="90"/>
    </row>
    <row r="25" spans="1:10" s="19" customFormat="1" ht="23.25" x14ac:dyDescent="0.55000000000000004">
      <c r="A25" s="65"/>
      <c r="B25" s="91" t="s">
        <v>143</v>
      </c>
      <c r="C25" s="88"/>
      <c r="D25" s="88"/>
      <c r="E25" s="88"/>
      <c r="F25" s="88"/>
      <c r="G25" s="92"/>
      <c r="H25" s="93"/>
      <c r="I25" s="88"/>
      <c r="J25" s="90"/>
    </row>
    <row r="26" spans="1:10" s="19" customFormat="1" ht="23.25" x14ac:dyDescent="0.55000000000000004">
      <c r="A26" s="65"/>
      <c r="B26" s="94" t="s">
        <v>142</v>
      </c>
      <c r="C26" s="88"/>
      <c r="D26" s="88"/>
      <c r="E26" s="88"/>
      <c r="F26" s="88"/>
      <c r="G26" s="92"/>
      <c r="H26" s="95">
        <v>105601600</v>
      </c>
      <c r="I26" s="96">
        <v>0</v>
      </c>
      <c r="J26" s="95">
        <f t="shared" ref="J26" si="1">SUM(H26:I26)</f>
        <v>105601600</v>
      </c>
    </row>
    <row r="27" spans="1:10" ht="23.25" x14ac:dyDescent="0.55000000000000004">
      <c r="A27" s="58"/>
      <c r="B27" s="97" t="s">
        <v>144</v>
      </c>
      <c r="C27" s="80"/>
      <c r="D27" s="80"/>
      <c r="E27" s="80"/>
      <c r="F27" s="98"/>
      <c r="G27" s="98"/>
      <c r="H27" s="99"/>
      <c r="I27" s="93"/>
      <c r="J27" s="90"/>
    </row>
    <row r="28" spans="1:10" ht="19.5" customHeight="1" x14ac:dyDescent="0.55000000000000004">
      <c r="A28" s="58"/>
      <c r="B28" s="100" t="s">
        <v>145</v>
      </c>
      <c r="C28" s="101"/>
      <c r="D28" s="101"/>
      <c r="E28" s="101"/>
      <c r="F28" s="102"/>
      <c r="G28" s="102"/>
      <c r="H28" s="103">
        <v>81102450</v>
      </c>
      <c r="I28" s="96">
        <v>0</v>
      </c>
      <c r="J28" s="95">
        <f>SUM(H28:I28)</f>
        <v>81102450</v>
      </c>
    </row>
    <row r="29" spans="1:10" ht="19.5" customHeight="1" x14ac:dyDescent="0.55000000000000004">
      <c r="A29" s="58"/>
      <c r="B29" s="100" t="s">
        <v>832</v>
      </c>
      <c r="C29" s="101"/>
      <c r="D29" s="101"/>
      <c r="E29" s="101"/>
      <c r="F29" s="102"/>
      <c r="G29" s="102"/>
      <c r="H29" s="103">
        <v>12495230</v>
      </c>
      <c r="I29" s="96">
        <v>0</v>
      </c>
      <c r="J29" s="95">
        <f>SUM(H29:I29)</f>
        <v>12495230</v>
      </c>
    </row>
    <row r="30" spans="1:10" ht="19.5" customHeight="1" x14ac:dyDescent="0.55000000000000004">
      <c r="A30" s="58"/>
      <c r="B30" s="104" t="s">
        <v>169</v>
      </c>
      <c r="C30" s="101"/>
      <c r="D30" s="101"/>
      <c r="E30" s="101"/>
      <c r="F30" s="102"/>
      <c r="G30" s="102"/>
      <c r="H30" s="99"/>
      <c r="I30" s="95"/>
      <c r="J30" s="105"/>
    </row>
    <row r="31" spans="1:10" ht="23.25" x14ac:dyDescent="0.55000000000000004">
      <c r="A31" s="58"/>
      <c r="B31" s="97" t="s">
        <v>152</v>
      </c>
      <c r="C31" s="80"/>
      <c r="D31" s="80"/>
      <c r="E31" s="80"/>
      <c r="F31" s="80"/>
      <c r="G31" s="80"/>
      <c r="H31" s="93"/>
      <c r="I31" s="93"/>
      <c r="J31" s="105"/>
    </row>
    <row r="32" spans="1:10" s="17" customFormat="1" ht="19.5" customHeight="1" x14ac:dyDescent="0.55000000000000004">
      <c r="A32" s="106"/>
      <c r="B32" s="107" t="s">
        <v>181</v>
      </c>
      <c r="C32" s="108"/>
      <c r="D32" s="108"/>
      <c r="E32" s="108"/>
      <c r="F32" s="108"/>
      <c r="G32" s="108"/>
      <c r="H32" s="109">
        <v>2425605150</v>
      </c>
      <c r="I32" s="96">
        <v>0</v>
      </c>
      <c r="J32" s="109">
        <f>SUM(H32:I32)</f>
        <v>2425605150</v>
      </c>
    </row>
    <row r="33" spans="1:10" s="17" customFormat="1" ht="23.25" x14ac:dyDescent="0.55000000000000004">
      <c r="A33" s="106"/>
      <c r="B33" s="107" t="s">
        <v>182</v>
      </c>
      <c r="C33" s="108"/>
      <c r="D33" s="108"/>
      <c r="E33" s="108"/>
      <c r="F33" s="108"/>
      <c r="G33" s="108"/>
      <c r="H33" s="109"/>
      <c r="I33" s="109"/>
      <c r="J33" s="109"/>
    </row>
    <row r="34" spans="1:10" s="17" customFormat="1" ht="23.25" x14ac:dyDescent="0.55000000000000004">
      <c r="A34" s="106"/>
      <c r="B34" s="107" t="s">
        <v>141</v>
      </c>
      <c r="C34" s="110"/>
      <c r="D34" s="108"/>
      <c r="E34" s="108"/>
      <c r="F34" s="108"/>
      <c r="G34" s="108"/>
      <c r="H34" s="109">
        <v>206361400</v>
      </c>
      <c r="I34" s="96">
        <v>0</v>
      </c>
      <c r="J34" s="109">
        <f t="shared" ref="J34" si="2">SUM(H34:I34)</f>
        <v>206361400</v>
      </c>
    </row>
    <row r="35" spans="1:10" s="17" customFormat="1" ht="23.25" x14ac:dyDescent="0.55000000000000004">
      <c r="A35" s="106"/>
      <c r="B35" s="107" t="s">
        <v>158</v>
      </c>
      <c r="C35" s="108"/>
      <c r="D35" s="108"/>
      <c r="E35" s="108"/>
      <c r="F35" s="111"/>
      <c r="G35" s="111"/>
      <c r="H35" s="109">
        <v>1410776470</v>
      </c>
      <c r="I35" s="96">
        <v>0</v>
      </c>
      <c r="J35" s="109">
        <f>SUM(H35:I35)</f>
        <v>1410776470</v>
      </c>
    </row>
    <row r="36" spans="1:10" s="17" customFormat="1" ht="23.25" x14ac:dyDescent="0.55000000000000004">
      <c r="A36" s="106"/>
      <c r="B36" s="107" t="s">
        <v>385</v>
      </c>
      <c r="C36" s="108"/>
      <c r="D36" s="108"/>
      <c r="E36" s="108"/>
      <c r="F36" s="111"/>
      <c r="G36" s="111"/>
      <c r="H36" s="109"/>
      <c r="I36" s="96"/>
      <c r="J36" s="109"/>
    </row>
    <row r="37" spans="1:10" s="17" customFormat="1" ht="23.25" x14ac:dyDescent="0.55000000000000004">
      <c r="A37" s="106"/>
      <c r="B37" s="107" t="s">
        <v>386</v>
      </c>
      <c r="C37" s="108"/>
      <c r="D37" s="108"/>
      <c r="E37" s="108"/>
      <c r="F37" s="111"/>
      <c r="G37" s="111"/>
      <c r="H37" s="109">
        <v>37717000</v>
      </c>
      <c r="I37" s="96">
        <v>0</v>
      </c>
      <c r="J37" s="109">
        <f t="shared" ref="J37:J39" si="3">SUM(H37:I37)</f>
        <v>37717000</v>
      </c>
    </row>
    <row r="38" spans="1:10" s="17" customFormat="1" ht="23.25" x14ac:dyDescent="0.55000000000000004">
      <c r="A38" s="106"/>
      <c r="B38" s="107" t="s">
        <v>387</v>
      </c>
      <c r="C38" s="108"/>
      <c r="D38" s="108"/>
      <c r="E38" s="108"/>
      <c r="F38" s="111"/>
      <c r="G38" s="111"/>
      <c r="H38" s="109"/>
      <c r="I38" s="96"/>
      <c r="J38" s="109"/>
    </row>
    <row r="39" spans="1:10" s="17" customFormat="1" ht="23.25" x14ac:dyDescent="0.55000000000000004">
      <c r="A39" s="106"/>
      <c r="B39" s="107" t="s">
        <v>388</v>
      </c>
      <c r="C39" s="108"/>
      <c r="D39" s="108"/>
      <c r="E39" s="108"/>
      <c r="F39" s="111"/>
      <c r="G39" s="111"/>
      <c r="H39" s="109">
        <v>16670000</v>
      </c>
      <c r="I39" s="96">
        <v>0</v>
      </c>
      <c r="J39" s="109">
        <f t="shared" si="3"/>
        <v>16670000</v>
      </c>
    </row>
    <row r="40" spans="1:10" s="17" customFormat="1" ht="23.25" x14ac:dyDescent="0.55000000000000004">
      <c r="A40" s="106"/>
      <c r="B40" s="107" t="s">
        <v>389</v>
      </c>
      <c r="C40" s="108"/>
      <c r="D40" s="108"/>
      <c r="E40" s="108"/>
      <c r="F40" s="111"/>
      <c r="G40" s="111"/>
      <c r="H40" s="109">
        <v>14629000</v>
      </c>
      <c r="I40" s="96">
        <v>0</v>
      </c>
      <c r="J40" s="109">
        <f t="shared" ref="J40" si="4">SUM(H40:I40)</f>
        <v>14629000</v>
      </c>
    </row>
    <row r="41" spans="1:10" s="17" customFormat="1" ht="23.25" x14ac:dyDescent="0.55000000000000004">
      <c r="A41" s="106"/>
      <c r="B41" s="107" t="s">
        <v>390</v>
      </c>
      <c r="C41" s="108"/>
      <c r="D41" s="108"/>
      <c r="E41" s="108"/>
      <c r="F41" s="111"/>
      <c r="G41" s="111"/>
      <c r="H41" s="109"/>
      <c r="I41" s="96"/>
      <c r="J41" s="109"/>
    </row>
    <row r="42" spans="1:10" s="17" customFormat="1" ht="23.25" x14ac:dyDescent="0.55000000000000004">
      <c r="A42" s="106"/>
      <c r="B42" s="107" t="s">
        <v>391</v>
      </c>
      <c r="C42" s="108"/>
      <c r="D42" s="108"/>
      <c r="E42" s="108"/>
      <c r="F42" s="111"/>
      <c r="G42" s="111"/>
      <c r="H42" s="109">
        <v>3000000</v>
      </c>
      <c r="I42" s="96">
        <v>0</v>
      </c>
      <c r="J42" s="109">
        <f t="shared" ref="J42" si="5">SUM(H42:I42)</f>
        <v>3000000</v>
      </c>
    </row>
    <row r="43" spans="1:10" s="17" customFormat="1" ht="23.25" x14ac:dyDescent="0.55000000000000004">
      <c r="A43" s="106"/>
      <c r="B43" s="107"/>
      <c r="C43" s="108"/>
      <c r="D43" s="108"/>
      <c r="E43" s="108"/>
      <c r="F43" s="111"/>
      <c r="G43" s="111"/>
      <c r="H43" s="109"/>
      <c r="I43" s="96"/>
      <c r="J43" s="109"/>
    </row>
    <row r="44" spans="1:10" s="17" customFormat="1" ht="23.25" x14ac:dyDescent="0.55000000000000004">
      <c r="A44" s="106"/>
      <c r="B44" s="107"/>
      <c r="C44" s="108"/>
      <c r="D44" s="108"/>
      <c r="E44" s="108"/>
      <c r="F44" s="111"/>
      <c r="G44" s="111"/>
      <c r="H44" s="109"/>
      <c r="I44" s="96"/>
      <c r="J44" s="109"/>
    </row>
    <row r="45" spans="1:10" s="17" customFormat="1" ht="23.25" x14ac:dyDescent="0.55000000000000004">
      <c r="A45" s="106"/>
      <c r="B45" s="107" t="s">
        <v>390</v>
      </c>
      <c r="C45" s="108"/>
      <c r="D45" s="108"/>
      <c r="E45" s="108"/>
      <c r="F45" s="111"/>
      <c r="G45" s="111"/>
      <c r="H45" s="109"/>
      <c r="I45" s="96"/>
      <c r="J45" s="109"/>
    </row>
    <row r="46" spans="1:10" s="17" customFormat="1" ht="23.25" x14ac:dyDescent="0.55000000000000004">
      <c r="A46" s="106"/>
      <c r="B46" s="107" t="s">
        <v>1157</v>
      </c>
      <c r="C46" s="108"/>
      <c r="D46" s="108"/>
      <c r="E46" s="108"/>
      <c r="F46" s="111"/>
      <c r="G46" s="111"/>
      <c r="H46" s="109">
        <v>3000000</v>
      </c>
      <c r="I46" s="96">
        <v>0</v>
      </c>
      <c r="J46" s="109">
        <f t="shared" ref="J46" si="6">SUM(H46:I46)</f>
        <v>3000000</v>
      </c>
    </row>
    <row r="47" spans="1:10" s="17" customFormat="1" ht="23.25" x14ac:dyDescent="0.55000000000000004">
      <c r="A47" s="106"/>
      <c r="B47" s="107" t="s">
        <v>392</v>
      </c>
      <c r="C47" s="108"/>
      <c r="D47" s="108"/>
      <c r="E47" s="108"/>
      <c r="F47" s="111"/>
      <c r="G47" s="111"/>
      <c r="H47" s="109"/>
      <c r="I47" s="96"/>
      <c r="J47" s="109"/>
    </row>
    <row r="48" spans="1:10" s="17" customFormat="1" ht="23.25" x14ac:dyDescent="0.55000000000000004">
      <c r="A48" s="106"/>
      <c r="B48" s="107" t="s">
        <v>393</v>
      </c>
      <c r="C48" s="108"/>
      <c r="D48" s="108"/>
      <c r="E48" s="108"/>
      <c r="F48" s="111"/>
      <c r="G48" s="111"/>
      <c r="H48" s="109"/>
      <c r="I48" s="96"/>
      <c r="J48" s="109"/>
    </row>
    <row r="49" spans="1:10" s="17" customFormat="1" ht="23.25" x14ac:dyDescent="0.55000000000000004">
      <c r="A49" s="106"/>
      <c r="B49" s="107" t="s">
        <v>394</v>
      </c>
      <c r="C49" s="108"/>
      <c r="D49" s="108"/>
      <c r="E49" s="108"/>
      <c r="F49" s="111"/>
      <c r="G49" s="111"/>
      <c r="H49" s="109"/>
      <c r="I49" s="96"/>
      <c r="J49" s="109"/>
    </row>
    <row r="50" spans="1:10" s="17" customFormat="1" ht="23.25" x14ac:dyDescent="0.55000000000000004">
      <c r="A50" s="106"/>
      <c r="B50" s="107" t="s">
        <v>395</v>
      </c>
      <c r="C50" s="108"/>
      <c r="D50" s="108"/>
      <c r="E50" s="108"/>
      <c r="F50" s="111"/>
      <c r="G50" s="111"/>
      <c r="H50" s="109">
        <v>12400000</v>
      </c>
      <c r="I50" s="96">
        <v>0</v>
      </c>
      <c r="J50" s="109">
        <f t="shared" ref="J50" si="7">SUM(H50:I50)</f>
        <v>12400000</v>
      </c>
    </row>
    <row r="51" spans="1:10" ht="24" thickBot="1" x14ac:dyDescent="0.6">
      <c r="A51" s="58"/>
      <c r="B51" s="452"/>
      <c r="C51" s="452"/>
      <c r="D51" s="452"/>
      <c r="E51" s="452"/>
      <c r="F51" s="101"/>
      <c r="G51" s="101"/>
      <c r="H51" s="103"/>
      <c r="I51" s="112"/>
      <c r="J51" s="109"/>
    </row>
    <row r="52" spans="1:10" ht="24.75" thickTop="1" thickBot="1" x14ac:dyDescent="0.6">
      <c r="A52" s="58"/>
      <c r="B52" s="454" t="s">
        <v>132</v>
      </c>
      <c r="C52" s="454"/>
      <c r="D52" s="454"/>
      <c r="E52" s="454"/>
      <c r="F52" s="454"/>
      <c r="G52" s="77"/>
      <c r="H52" s="113">
        <f>SUM(H26:H51)</f>
        <v>4329358300</v>
      </c>
      <c r="I52" s="113">
        <f>SUM(I26:I51)</f>
        <v>0</v>
      </c>
      <c r="J52" s="113">
        <f>SUM(H52:I52)</f>
        <v>4329358300</v>
      </c>
    </row>
    <row r="53" spans="1:10" ht="22.5" thickTop="1" x14ac:dyDescent="0.5">
      <c r="A53" s="58"/>
      <c r="B53" s="58"/>
      <c r="C53" s="58"/>
      <c r="D53" s="58"/>
      <c r="E53" s="58"/>
      <c r="F53" s="58"/>
      <c r="G53" s="58"/>
      <c r="H53" s="58"/>
      <c r="I53" s="58"/>
      <c r="J53" s="58"/>
    </row>
    <row r="54" spans="1:10" x14ac:dyDescent="0.5">
      <c r="A54" s="58"/>
      <c r="B54" s="58"/>
      <c r="C54" s="58"/>
      <c r="D54" s="58"/>
      <c r="E54" s="58"/>
      <c r="F54" s="58"/>
      <c r="G54" s="58"/>
      <c r="H54" s="58"/>
      <c r="I54" s="58"/>
      <c r="J54" s="58"/>
    </row>
    <row r="55" spans="1:10" ht="22.5" customHeight="1" x14ac:dyDescent="0.55000000000000004">
      <c r="A55" s="58"/>
      <c r="B55" s="59" t="s">
        <v>15</v>
      </c>
      <c r="C55" s="80"/>
      <c r="D55" s="80"/>
      <c r="E55" s="80"/>
      <c r="F55" s="80"/>
      <c r="G55" s="80"/>
      <c r="H55" s="81"/>
      <c r="I55" s="81"/>
      <c r="J55" s="81"/>
    </row>
    <row r="56" spans="1:10" ht="11.25" customHeight="1" thickBot="1" x14ac:dyDescent="0.6">
      <c r="A56" s="58"/>
      <c r="B56" s="81"/>
      <c r="C56" s="81"/>
      <c r="D56" s="81"/>
      <c r="E56" s="81"/>
      <c r="F56" s="81"/>
      <c r="G56" s="81"/>
      <c r="H56" s="81"/>
      <c r="I56" s="81"/>
      <c r="J56" s="61" t="s">
        <v>5</v>
      </c>
    </row>
    <row r="57" spans="1:10" s="19" customFormat="1" ht="48" thickTop="1" thickBot="1" x14ac:dyDescent="0.25">
      <c r="A57" s="65"/>
      <c r="B57" s="453" t="s">
        <v>14</v>
      </c>
      <c r="C57" s="453"/>
      <c r="D57" s="453"/>
      <c r="E57" s="453"/>
      <c r="F57" s="453"/>
      <c r="G57" s="115"/>
      <c r="H57" s="116" t="s">
        <v>6</v>
      </c>
      <c r="I57" s="114" t="s">
        <v>7</v>
      </c>
      <c r="J57" s="114" t="s">
        <v>8</v>
      </c>
    </row>
    <row r="58" spans="1:10" s="19" customFormat="1" ht="24" thickTop="1" x14ac:dyDescent="0.2">
      <c r="A58" s="65"/>
      <c r="B58" s="88"/>
      <c r="C58" s="88"/>
      <c r="D58" s="88"/>
      <c r="E58" s="88"/>
      <c r="F58" s="88"/>
      <c r="G58" s="92"/>
      <c r="H58" s="117"/>
      <c r="I58" s="88"/>
      <c r="J58" s="88"/>
    </row>
    <row r="59" spans="1:10" s="19" customFormat="1" ht="24" thickTop="1" x14ac:dyDescent="0.2">
      <c r="A59" s="65"/>
      <c r="B59" s="88"/>
      <c r="C59" s="88"/>
      <c r="D59" s="88"/>
      <c r="E59" s="88"/>
      <c r="F59" s="88"/>
      <c r="G59" s="92"/>
      <c r="H59" s="117"/>
      <c r="I59" s="88"/>
      <c r="J59" s="88"/>
    </row>
    <row r="60" spans="1:10" ht="21" customHeight="1" thickBot="1" x14ac:dyDescent="0.6">
      <c r="A60" s="58"/>
      <c r="B60" s="81"/>
      <c r="C60" s="81"/>
      <c r="D60" s="81"/>
      <c r="E60" s="81"/>
      <c r="F60" s="81"/>
      <c r="G60" s="81"/>
      <c r="H60" s="69"/>
      <c r="I60" s="69"/>
      <c r="J60" s="69"/>
    </row>
    <row r="61" spans="1:10" ht="24.75" thickTop="1" thickBot="1" x14ac:dyDescent="0.6">
      <c r="A61" s="58"/>
      <c r="B61" s="454" t="s">
        <v>16</v>
      </c>
      <c r="C61" s="454"/>
      <c r="D61" s="454"/>
      <c r="E61" s="454"/>
      <c r="F61" s="454"/>
      <c r="G61" s="77"/>
      <c r="H61" s="118"/>
      <c r="I61" s="118"/>
      <c r="J61" s="118"/>
    </row>
    <row r="62" spans="1:10" ht="24" thickTop="1" x14ac:dyDescent="0.55000000000000004">
      <c r="A62" s="58"/>
      <c r="B62" s="119"/>
      <c r="C62" s="119"/>
      <c r="D62" s="119"/>
      <c r="E62" s="119"/>
      <c r="F62" s="119"/>
      <c r="G62" s="119"/>
      <c r="H62" s="120"/>
      <c r="I62" s="120"/>
      <c r="J62" s="120"/>
    </row>
    <row r="63" spans="1:10" ht="23.25" x14ac:dyDescent="0.55000000000000004">
      <c r="A63" s="58"/>
      <c r="B63" s="119"/>
      <c r="C63" s="119"/>
      <c r="D63" s="119"/>
      <c r="E63" s="119"/>
      <c r="F63" s="119"/>
      <c r="G63" s="119"/>
      <c r="H63" s="120"/>
      <c r="I63" s="120"/>
      <c r="J63" s="120"/>
    </row>
    <row r="64" spans="1:10" ht="22.5" customHeight="1" x14ac:dyDescent="0.55000000000000004">
      <c r="A64" s="58"/>
      <c r="B64" s="59" t="s">
        <v>17</v>
      </c>
      <c r="C64" s="80"/>
      <c r="D64" s="80"/>
      <c r="E64" s="80"/>
      <c r="F64" s="80"/>
      <c r="G64" s="80"/>
      <c r="H64" s="81"/>
      <c r="I64" s="81"/>
      <c r="J64" s="81"/>
    </row>
    <row r="65" spans="1:10" ht="8.85" customHeight="1" thickBot="1" x14ac:dyDescent="0.6">
      <c r="A65" s="58"/>
      <c r="B65" s="81"/>
      <c r="C65" s="81"/>
      <c r="D65" s="81"/>
      <c r="E65" s="81"/>
      <c r="F65" s="81"/>
      <c r="G65" s="81"/>
      <c r="H65" s="81"/>
      <c r="I65" s="81"/>
      <c r="J65" s="61" t="s">
        <v>5</v>
      </c>
    </row>
    <row r="66" spans="1:10" s="19" customFormat="1" ht="40.700000000000003" customHeight="1" thickTop="1" thickBot="1" x14ac:dyDescent="0.25">
      <c r="A66" s="65"/>
      <c r="B66" s="453" t="s">
        <v>14</v>
      </c>
      <c r="C66" s="453"/>
      <c r="D66" s="453"/>
      <c r="E66" s="453"/>
      <c r="F66" s="453"/>
      <c r="G66" s="115"/>
      <c r="H66" s="116" t="s">
        <v>6</v>
      </c>
      <c r="I66" s="114" t="s">
        <v>7</v>
      </c>
      <c r="J66" s="114" t="s">
        <v>8</v>
      </c>
    </row>
    <row r="67" spans="1:10" s="19" customFormat="1" ht="24" thickTop="1" x14ac:dyDescent="0.2">
      <c r="A67" s="65"/>
      <c r="B67" s="88"/>
      <c r="C67" s="88"/>
      <c r="D67" s="88"/>
      <c r="E67" s="88"/>
      <c r="F67" s="88"/>
      <c r="G67" s="92"/>
      <c r="H67" s="117"/>
      <c r="I67" s="88"/>
      <c r="J67" s="88"/>
    </row>
    <row r="68" spans="1:10" ht="21" customHeight="1" x14ac:dyDescent="0.55000000000000004">
      <c r="A68" s="58"/>
      <c r="B68" s="81"/>
      <c r="C68" s="81"/>
      <c r="D68" s="81"/>
      <c r="E68" s="81"/>
      <c r="F68" s="81" t="s">
        <v>107</v>
      </c>
      <c r="G68" s="81"/>
      <c r="H68" s="69"/>
      <c r="I68" s="69"/>
      <c r="J68" s="69"/>
    </row>
    <row r="69" spans="1:10" ht="8.1" customHeight="1" thickBot="1" x14ac:dyDescent="0.6">
      <c r="A69" s="58"/>
      <c r="B69" s="81"/>
      <c r="C69" s="81"/>
      <c r="D69" s="81"/>
      <c r="E69" s="81"/>
      <c r="F69" s="81"/>
      <c r="G69" s="81"/>
      <c r="H69" s="81"/>
      <c r="I69" s="81"/>
      <c r="J69" s="81"/>
    </row>
    <row r="70" spans="1:10" ht="24.75" thickTop="1" thickBot="1" x14ac:dyDescent="0.6">
      <c r="A70" s="58"/>
      <c r="B70" s="454" t="s">
        <v>18</v>
      </c>
      <c r="C70" s="454"/>
      <c r="D70" s="454"/>
      <c r="E70" s="454"/>
      <c r="F70" s="454"/>
      <c r="G70" s="77"/>
      <c r="H70" s="118"/>
      <c r="I70" s="118"/>
      <c r="J70" s="118"/>
    </row>
    <row r="71" spans="1:10" ht="20.100000000000001" customHeight="1" thickTop="1" x14ac:dyDescent="0.55000000000000004">
      <c r="A71" s="58"/>
      <c r="B71" s="81"/>
      <c r="C71" s="81"/>
      <c r="D71" s="81"/>
      <c r="E71" s="81"/>
      <c r="F71" s="81"/>
      <c r="G71" s="81"/>
      <c r="H71" s="81"/>
      <c r="I71" s="81"/>
      <c r="J71" s="81"/>
    </row>
    <row r="72" spans="1:10" ht="20.100000000000001" customHeight="1" x14ac:dyDescent="0.55000000000000004">
      <c r="A72" s="58"/>
      <c r="B72" s="81"/>
      <c r="C72" s="81"/>
      <c r="D72" s="81"/>
      <c r="E72" s="81"/>
      <c r="F72" s="81"/>
      <c r="G72" s="81"/>
      <c r="H72" s="81"/>
      <c r="I72" s="81"/>
      <c r="J72" s="81"/>
    </row>
    <row r="73" spans="1:10" ht="22.5" customHeight="1" x14ac:dyDescent="0.55000000000000004">
      <c r="A73" s="58"/>
      <c r="B73" s="59" t="s">
        <v>19</v>
      </c>
      <c r="C73" s="80"/>
      <c r="D73" s="80"/>
      <c r="E73" s="80"/>
      <c r="F73" s="80"/>
      <c r="G73" s="80"/>
      <c r="H73" s="81"/>
      <c r="I73" s="81"/>
      <c r="J73" s="81"/>
    </row>
    <row r="74" spans="1:10" ht="10.5" customHeight="1" thickBot="1" x14ac:dyDescent="0.6">
      <c r="A74" s="58"/>
      <c r="B74" s="81"/>
      <c r="C74" s="81"/>
      <c r="D74" s="81"/>
      <c r="E74" s="81"/>
      <c r="F74" s="81"/>
      <c r="G74" s="81"/>
      <c r="H74" s="81"/>
      <c r="I74" s="81"/>
      <c r="J74" s="61" t="s">
        <v>5</v>
      </c>
    </row>
    <row r="75" spans="1:10" s="19" customFormat="1" ht="48" thickTop="1" thickBot="1" x14ac:dyDescent="0.25">
      <c r="A75" s="65"/>
      <c r="B75" s="453" t="s">
        <v>14</v>
      </c>
      <c r="C75" s="453"/>
      <c r="D75" s="453"/>
      <c r="E75" s="453"/>
      <c r="F75" s="453"/>
      <c r="G75" s="115"/>
      <c r="H75" s="116" t="s">
        <v>6</v>
      </c>
      <c r="I75" s="114" t="s">
        <v>7</v>
      </c>
      <c r="J75" s="114" t="s">
        <v>8</v>
      </c>
    </row>
    <row r="76" spans="1:10" ht="21" customHeight="1" thickTop="1" x14ac:dyDescent="0.55000000000000004">
      <c r="A76" s="58"/>
      <c r="B76" s="121"/>
      <c r="C76" s="122"/>
      <c r="D76" s="122"/>
      <c r="E76" s="122"/>
      <c r="F76" s="122"/>
      <c r="G76" s="81"/>
      <c r="H76" s="123"/>
      <c r="I76" s="69"/>
      <c r="J76" s="73"/>
    </row>
    <row r="77" spans="1:10" ht="21" customHeight="1" x14ac:dyDescent="0.55000000000000004">
      <c r="A77" s="58"/>
      <c r="B77" s="69"/>
      <c r="C77" s="124"/>
      <c r="D77" s="124"/>
      <c r="E77" s="124"/>
      <c r="F77" s="124"/>
      <c r="G77" s="81"/>
      <c r="H77" s="123"/>
      <c r="I77" s="125"/>
      <c r="J77" s="73"/>
    </row>
    <row r="78" spans="1:10" ht="24" thickBot="1" x14ac:dyDescent="0.55000000000000004">
      <c r="A78" s="58"/>
      <c r="B78" s="39"/>
      <c r="C78" s="39"/>
      <c r="D78" s="39"/>
      <c r="E78" s="39"/>
      <c r="F78" s="39"/>
      <c r="G78" s="69"/>
      <c r="H78" s="123"/>
      <c r="I78" s="40"/>
      <c r="J78" s="73"/>
    </row>
    <row r="79" spans="1:10" ht="24.75" thickTop="1" thickBot="1" x14ac:dyDescent="0.6">
      <c r="A79" s="58"/>
      <c r="B79" s="126" t="s">
        <v>20</v>
      </c>
      <c r="C79" s="77"/>
      <c r="D79" s="77"/>
      <c r="E79" s="77"/>
      <c r="F79" s="77"/>
      <c r="G79" s="77"/>
      <c r="H79" s="127"/>
      <c r="I79" s="127"/>
      <c r="J79" s="127"/>
    </row>
    <row r="80" spans="1:10" ht="22.5" thickTop="1" x14ac:dyDescent="0.5">
      <c r="B80" s="22"/>
      <c r="C80" s="21"/>
      <c r="D80" s="21"/>
      <c r="E80" s="21"/>
      <c r="F80" s="21"/>
      <c r="G80" s="21"/>
      <c r="H80" s="20"/>
      <c r="I80" s="20"/>
      <c r="J80" s="20"/>
    </row>
    <row r="81" spans="2:10" x14ac:dyDescent="0.5">
      <c r="B81" s="22"/>
      <c r="C81" s="21"/>
      <c r="D81" s="21"/>
      <c r="E81" s="21"/>
      <c r="F81" s="21"/>
      <c r="G81" s="21"/>
      <c r="H81" s="20"/>
      <c r="I81" s="20"/>
      <c r="J81" s="20"/>
    </row>
    <row r="82" spans="2:10" x14ac:dyDescent="0.5">
      <c r="B82" s="22"/>
      <c r="C82" s="21"/>
      <c r="D82" s="21"/>
      <c r="E82" s="21"/>
      <c r="F82" s="21"/>
      <c r="G82" s="21"/>
      <c r="H82" s="20"/>
      <c r="I82" s="20"/>
      <c r="J82" s="20"/>
    </row>
    <row r="83" spans="2:10" x14ac:dyDescent="0.5">
      <c r="B83" s="22"/>
      <c r="C83" s="21"/>
      <c r="D83" s="21"/>
      <c r="E83" s="21"/>
      <c r="F83" s="21"/>
      <c r="G83" s="21"/>
      <c r="H83" s="20"/>
      <c r="I83" s="20"/>
      <c r="J83" s="20"/>
    </row>
    <row r="84" spans="2:10" x14ac:dyDescent="0.5">
      <c r="B84" s="22"/>
      <c r="C84" s="21"/>
      <c r="D84" s="21"/>
      <c r="E84" s="21"/>
      <c r="F84" s="21"/>
      <c r="G84" s="21"/>
      <c r="H84" s="20"/>
      <c r="I84" s="20"/>
      <c r="J84" s="20"/>
    </row>
    <row r="85" spans="2:10" x14ac:dyDescent="0.5">
      <c r="B85" s="22"/>
      <c r="C85" s="21"/>
      <c r="D85" s="21"/>
      <c r="E85" s="21"/>
      <c r="F85" s="21"/>
      <c r="G85" s="21"/>
      <c r="H85" s="20"/>
      <c r="I85" s="20"/>
      <c r="J85" s="20"/>
    </row>
    <row r="86" spans="2:10" x14ac:dyDescent="0.5">
      <c r="B86" s="22"/>
      <c r="C86" s="21"/>
      <c r="D86" s="21"/>
      <c r="E86" s="21"/>
      <c r="F86" s="21"/>
      <c r="G86" s="21"/>
      <c r="H86" s="20"/>
      <c r="I86" s="20"/>
      <c r="J86" s="20"/>
    </row>
    <row r="87" spans="2:10" x14ac:dyDescent="0.5">
      <c r="B87" s="22"/>
      <c r="C87" s="21"/>
      <c r="D87" s="21"/>
      <c r="E87" s="21"/>
      <c r="F87" s="21"/>
      <c r="G87" s="21"/>
      <c r="H87" s="20"/>
      <c r="I87" s="20"/>
      <c r="J87" s="20"/>
    </row>
    <row r="88" spans="2:10" x14ac:dyDescent="0.5">
      <c r="B88" s="22"/>
      <c r="C88" s="21"/>
      <c r="D88" s="21"/>
      <c r="E88" s="21"/>
      <c r="F88" s="21"/>
      <c r="G88" s="21"/>
      <c r="H88" s="20"/>
      <c r="I88" s="20"/>
      <c r="J88" s="20"/>
    </row>
    <row r="89" spans="2:10" x14ac:dyDescent="0.5">
      <c r="B89" s="22"/>
      <c r="C89" s="21"/>
      <c r="D89" s="21"/>
      <c r="E89" s="21"/>
      <c r="F89" s="21"/>
      <c r="G89" s="21"/>
      <c r="H89" s="20"/>
      <c r="I89" s="20"/>
      <c r="J89" s="20"/>
    </row>
    <row r="90" spans="2:10" x14ac:dyDescent="0.5">
      <c r="B90" s="22"/>
      <c r="C90" s="21"/>
      <c r="D90" s="21"/>
      <c r="E90" s="21"/>
      <c r="F90" s="21"/>
      <c r="G90" s="21"/>
      <c r="H90" s="20"/>
      <c r="I90" s="20"/>
      <c r="J90" s="20"/>
    </row>
    <row r="91" spans="2:10" x14ac:dyDescent="0.5">
      <c r="B91" s="22"/>
      <c r="C91" s="21"/>
      <c r="D91" s="21"/>
      <c r="E91" s="21"/>
      <c r="F91" s="21"/>
      <c r="G91" s="21"/>
      <c r="H91" s="20"/>
      <c r="I91" s="20"/>
      <c r="J91" s="20"/>
    </row>
    <row r="92" spans="2:10" x14ac:dyDescent="0.5">
      <c r="B92" s="22"/>
      <c r="C92" s="21"/>
      <c r="D92" s="21"/>
      <c r="E92" s="21"/>
      <c r="F92" s="21"/>
      <c r="G92" s="21"/>
      <c r="H92" s="20"/>
      <c r="I92" s="20"/>
      <c r="J92" s="20"/>
    </row>
    <row r="93" spans="2:10" x14ac:dyDescent="0.5">
      <c r="B93" s="22"/>
      <c r="C93" s="21"/>
      <c r="D93" s="21"/>
      <c r="E93" s="21"/>
      <c r="F93" s="21"/>
      <c r="G93" s="21"/>
      <c r="H93" s="20"/>
      <c r="I93" s="20"/>
      <c r="J93" s="20"/>
    </row>
    <row r="94" spans="2:10" x14ac:dyDescent="0.5">
      <c r="B94" s="22"/>
      <c r="C94" s="21"/>
      <c r="D94" s="21"/>
      <c r="E94" s="21"/>
      <c r="F94" s="21"/>
      <c r="G94" s="21"/>
      <c r="H94" s="20"/>
      <c r="I94" s="20"/>
      <c r="J94" s="20"/>
    </row>
    <row r="95" spans="2:10" x14ac:dyDescent="0.5">
      <c r="B95" s="22"/>
      <c r="C95" s="21"/>
      <c r="D95" s="21"/>
      <c r="E95" s="21"/>
      <c r="F95" s="21"/>
      <c r="G95" s="21"/>
      <c r="H95" s="20"/>
      <c r="I95" s="20"/>
      <c r="J95" s="20"/>
    </row>
    <row r="96" spans="2:10" x14ac:dyDescent="0.5">
      <c r="B96" s="22"/>
      <c r="C96" s="21"/>
      <c r="D96" s="21"/>
      <c r="E96" s="21"/>
      <c r="F96" s="21"/>
      <c r="G96" s="21"/>
      <c r="H96" s="20"/>
      <c r="I96" s="20"/>
      <c r="J96" s="20"/>
    </row>
    <row r="97" spans="2:10" x14ac:dyDescent="0.5">
      <c r="B97" s="22"/>
      <c r="C97" s="21"/>
      <c r="D97" s="21"/>
      <c r="E97" s="21"/>
      <c r="F97" s="21"/>
      <c r="G97" s="21"/>
      <c r="H97" s="20"/>
      <c r="I97" s="20"/>
      <c r="J97" s="20"/>
    </row>
  </sheetData>
  <mergeCells count="14">
    <mergeCell ref="A2:J2"/>
    <mergeCell ref="B51:E51"/>
    <mergeCell ref="B75:F75"/>
    <mergeCell ref="B57:F57"/>
    <mergeCell ref="B66:F66"/>
    <mergeCell ref="B52:F52"/>
    <mergeCell ref="B61:F61"/>
    <mergeCell ref="B70:F70"/>
    <mergeCell ref="A3:J3"/>
    <mergeCell ref="B7:F7"/>
    <mergeCell ref="B22:F22"/>
    <mergeCell ref="B23:F23"/>
    <mergeCell ref="B8:F8"/>
    <mergeCell ref="B14:F14"/>
  </mergeCells>
  <phoneticPr fontId="14" type="noConversion"/>
  <printOptions horizontalCentered="1"/>
  <pageMargins left="0.43307086614173229" right="0.23622047244094491" top="0.51181102362204722" bottom="0.31496062992125984" header="0.31496062992125984" footer="0.31496062992125984"/>
  <pageSetup paperSize="9" scale="85" orientation="portrait" useFirstPageNumber="1" r:id="rId1"/>
  <headerFooter>
    <oddHeader xml:space="preserve">&amp;C&amp;"TH Sarabun New,ตัวหนา"&amp;14&amp;P&amp;"-,ธรรมดา"&amp;12
&amp;"TH SarabunPSK,ตัวหนา"&amp;14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112C-8751-4310-AD3D-A98804EA328D}">
  <dimension ref="A2:J23"/>
  <sheetViews>
    <sheetView topLeftCell="E6" workbookViewId="0">
      <selection activeCell="F9" sqref="F9"/>
    </sheetView>
  </sheetViews>
  <sheetFormatPr defaultColWidth="9.125" defaultRowHeight="21.75" x14ac:dyDescent="0.5"/>
  <cols>
    <col min="1" max="1" width="13" style="18" customWidth="1"/>
    <col min="2" max="5" width="14.75" style="18" customWidth="1"/>
    <col min="6" max="6" width="15" style="18" customWidth="1"/>
    <col min="7" max="9" width="14.75" style="18" customWidth="1"/>
    <col min="10" max="10" width="7.625" style="18" customWidth="1"/>
    <col min="11" max="16384" width="9.125" style="18"/>
  </cols>
  <sheetData>
    <row r="2" spans="1:10" s="58" customFormat="1" x14ac:dyDescent="0.5"/>
    <row r="3" spans="1:10" s="58" customFormat="1" x14ac:dyDescent="0.5">
      <c r="A3" s="457" t="s">
        <v>371</v>
      </c>
      <c r="B3" s="457"/>
      <c r="C3" s="457"/>
      <c r="D3" s="457"/>
      <c r="E3" s="457"/>
      <c r="F3" s="457"/>
      <c r="G3" s="457"/>
      <c r="H3" s="457"/>
      <c r="I3" s="457"/>
      <c r="J3" s="458">
        <v>3</v>
      </c>
    </row>
    <row r="4" spans="1:10" s="58" customFormat="1" ht="22.5" thickBot="1" x14ac:dyDescent="0.55000000000000004">
      <c r="I4" s="433" t="s">
        <v>5</v>
      </c>
      <c r="J4" s="458"/>
    </row>
    <row r="5" spans="1:10" s="436" customFormat="1" ht="44.25" thickBot="1" x14ac:dyDescent="0.25">
      <c r="A5" s="434" t="s">
        <v>372</v>
      </c>
      <c r="B5" s="434" t="s">
        <v>373</v>
      </c>
      <c r="C5" s="435" t="s">
        <v>58</v>
      </c>
      <c r="D5" s="434" t="s">
        <v>21</v>
      </c>
      <c r="E5" s="435" t="s">
        <v>22</v>
      </c>
      <c r="F5" s="434" t="s">
        <v>374</v>
      </c>
      <c r="G5" s="435" t="s">
        <v>23</v>
      </c>
      <c r="H5" s="435" t="s">
        <v>24</v>
      </c>
      <c r="I5" s="435" t="s">
        <v>8</v>
      </c>
      <c r="J5" s="458"/>
    </row>
    <row r="6" spans="1:10" s="58" customFormat="1" x14ac:dyDescent="0.5">
      <c r="A6" s="60" t="s">
        <v>25</v>
      </c>
      <c r="B6" s="437">
        <v>100126700</v>
      </c>
      <c r="C6" s="437">
        <v>3456000</v>
      </c>
      <c r="D6" s="437">
        <v>2018900</v>
      </c>
      <c r="E6" s="437">
        <v>0</v>
      </c>
      <c r="F6" s="437">
        <v>0</v>
      </c>
      <c r="G6" s="437">
        <v>0</v>
      </c>
      <c r="H6" s="437">
        <v>0</v>
      </c>
      <c r="I6" s="438">
        <f>SUM(B6:H6)</f>
        <v>105601600</v>
      </c>
      <c r="J6" s="458"/>
    </row>
    <row r="7" spans="1:10" s="58" customFormat="1" x14ac:dyDescent="0.5">
      <c r="A7" s="60" t="s">
        <v>187</v>
      </c>
      <c r="B7" s="437">
        <v>0</v>
      </c>
      <c r="C7" s="437">
        <v>0</v>
      </c>
      <c r="D7" s="437">
        <v>1444637280</v>
      </c>
      <c r="E7" s="437">
        <v>195532000</v>
      </c>
      <c r="F7" s="437">
        <v>0</v>
      </c>
      <c r="G7" s="437">
        <v>0</v>
      </c>
      <c r="H7" s="437">
        <v>0</v>
      </c>
      <c r="I7" s="438">
        <f t="shared" ref="I7:I10" si="0">SUM(B7:H7)</f>
        <v>1640169280</v>
      </c>
      <c r="J7" s="458"/>
    </row>
    <row r="8" spans="1:10" s="58" customFormat="1" x14ac:dyDescent="0.5">
      <c r="A8" s="60" t="s">
        <v>26</v>
      </c>
      <c r="B8" s="437">
        <v>0</v>
      </c>
      <c r="C8" s="437">
        <v>0</v>
      </c>
      <c r="D8" s="437">
        <v>0</v>
      </c>
      <c r="E8" s="437">
        <v>0</v>
      </c>
      <c r="F8" s="437">
        <v>1113674220</v>
      </c>
      <c r="G8" s="437">
        <v>0</v>
      </c>
      <c r="H8" s="437">
        <v>0</v>
      </c>
      <c r="I8" s="438">
        <f t="shared" si="0"/>
        <v>1113674220</v>
      </c>
      <c r="J8" s="458"/>
    </row>
    <row r="9" spans="1:10" s="58" customFormat="1" x14ac:dyDescent="0.5">
      <c r="A9" s="60" t="s">
        <v>27</v>
      </c>
      <c r="B9" s="437">
        <v>0</v>
      </c>
      <c r="C9" s="437">
        <v>0</v>
      </c>
      <c r="D9" s="437">
        <v>0</v>
      </c>
      <c r="E9" s="437">
        <v>0</v>
      </c>
      <c r="F9" s="437">
        <v>0</v>
      </c>
      <c r="G9" s="437">
        <v>42387400</v>
      </c>
      <c r="H9" s="437">
        <v>0</v>
      </c>
      <c r="I9" s="438">
        <f t="shared" si="0"/>
        <v>42387400</v>
      </c>
      <c r="J9" s="458"/>
    </row>
    <row r="10" spans="1:10" s="58" customFormat="1" ht="22.5" thickBot="1" x14ac:dyDescent="0.55000000000000004">
      <c r="A10" s="60" t="s">
        <v>28</v>
      </c>
      <c r="B10" s="437">
        <v>0</v>
      </c>
      <c r="C10" s="437">
        <v>0</v>
      </c>
      <c r="D10" s="437">
        <v>0</v>
      </c>
      <c r="E10" s="437">
        <v>0</v>
      </c>
      <c r="F10" s="437">
        <v>0</v>
      </c>
      <c r="G10" s="437">
        <v>0</v>
      </c>
      <c r="H10" s="437">
        <v>1427525800</v>
      </c>
      <c r="I10" s="438">
        <f t="shared" si="0"/>
        <v>1427525800</v>
      </c>
      <c r="J10" s="458"/>
    </row>
    <row r="11" spans="1:10" s="60" customFormat="1" ht="22.5" thickBot="1" x14ac:dyDescent="0.55000000000000004">
      <c r="A11" s="439" t="s">
        <v>375</v>
      </c>
      <c r="B11" s="440">
        <f t="shared" ref="B11:H11" si="1">SUM(B6:B10)</f>
        <v>100126700</v>
      </c>
      <c r="C11" s="440">
        <f t="shared" si="1"/>
        <v>3456000</v>
      </c>
      <c r="D11" s="440">
        <f t="shared" si="1"/>
        <v>1446656180</v>
      </c>
      <c r="E11" s="440">
        <f t="shared" si="1"/>
        <v>195532000</v>
      </c>
      <c r="F11" s="440">
        <f t="shared" si="1"/>
        <v>1113674220</v>
      </c>
      <c r="G11" s="440">
        <f t="shared" si="1"/>
        <v>42387400</v>
      </c>
      <c r="H11" s="440">
        <f t="shared" si="1"/>
        <v>1427525800</v>
      </c>
      <c r="I11" s="440">
        <f>SUM(B11:H11)</f>
        <v>4329358300</v>
      </c>
      <c r="J11" s="458"/>
    </row>
    <row r="12" spans="1:10" s="58" customFormat="1" x14ac:dyDescent="0.5">
      <c r="J12" s="458"/>
    </row>
    <row r="13" spans="1:10" x14ac:dyDescent="0.5">
      <c r="J13" s="458"/>
    </row>
    <row r="14" spans="1:10" x14ac:dyDescent="0.5">
      <c r="J14" s="458"/>
    </row>
    <row r="15" spans="1:10" x14ac:dyDescent="0.5">
      <c r="J15" s="458"/>
    </row>
    <row r="16" spans="1:10" x14ac:dyDescent="0.5">
      <c r="J16" s="458"/>
    </row>
    <row r="17" spans="10:10" x14ac:dyDescent="0.5">
      <c r="J17" s="458"/>
    </row>
    <row r="18" spans="10:10" x14ac:dyDescent="0.5">
      <c r="J18" s="458"/>
    </row>
    <row r="19" spans="10:10" x14ac:dyDescent="0.5">
      <c r="J19" s="458"/>
    </row>
    <row r="20" spans="10:10" x14ac:dyDescent="0.5">
      <c r="J20" s="458"/>
    </row>
    <row r="21" spans="10:10" x14ac:dyDescent="0.5">
      <c r="J21" s="458"/>
    </row>
    <row r="22" spans="10:10" x14ac:dyDescent="0.5">
      <c r="J22" s="458"/>
    </row>
    <row r="23" spans="10:10" x14ac:dyDescent="0.5">
      <c r="J23" s="458"/>
    </row>
  </sheetData>
  <mergeCells count="2">
    <mergeCell ref="A3:I3"/>
    <mergeCell ref="J3:J23"/>
  </mergeCells>
  <pageMargins left="0.43307086614173229" right="0.31496062992125984" top="0.51181102362204722" bottom="0.35433070866141736" header="0.43307086614173229" footer="0.31496062992125984"/>
  <pageSetup paperSize="9" firstPageNumber="3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FD72-020B-47C3-909B-1F1B3C7F34FA}">
  <sheetPr>
    <pageSetUpPr fitToPage="1"/>
  </sheetPr>
  <dimension ref="A1:P618"/>
  <sheetViews>
    <sheetView view="pageBreakPreview" topLeftCell="A458" zoomScale="70" zoomScaleNormal="100" zoomScaleSheetLayoutView="70" workbookViewId="0">
      <selection activeCell="F4" sqref="F4"/>
    </sheetView>
  </sheetViews>
  <sheetFormatPr defaultColWidth="7.25" defaultRowHeight="23.25" x14ac:dyDescent="0.2"/>
  <cols>
    <col min="1" max="1" width="1.375" style="40" customWidth="1"/>
    <col min="2" max="2" width="33.25" style="40" customWidth="1"/>
    <col min="3" max="3" width="8.25" style="179" customWidth="1"/>
    <col min="4" max="4" width="14.875" style="40" customWidth="1"/>
    <col min="5" max="5" width="15.125" style="40" customWidth="1"/>
    <col min="6" max="6" width="12.875" style="148" customWidth="1"/>
    <col min="7" max="8" width="11.875" style="40" customWidth="1"/>
    <col min="9" max="12" width="7.25" style="40"/>
    <col min="13" max="13" width="6.25" style="40" customWidth="1"/>
    <col min="14" max="14" width="5.75" style="40" customWidth="1"/>
    <col min="15" max="15" width="6.375" style="40" customWidth="1"/>
    <col min="16" max="16" width="7" style="40" customWidth="1"/>
    <col min="17" max="254" width="7.25" style="40"/>
    <col min="255" max="255" width="0.375" style="40" customWidth="1"/>
    <col min="256" max="256" width="27.625" style="40" customWidth="1"/>
    <col min="257" max="257" width="8.25" style="40" customWidth="1"/>
    <col min="258" max="258" width="9.125" style="40" customWidth="1"/>
    <col min="259" max="259" width="10.625" style="40" customWidth="1"/>
    <col min="260" max="261" width="10.375" style="40" customWidth="1"/>
    <col min="262" max="262" width="10.875" style="40" customWidth="1"/>
    <col min="263" max="263" width="10.125" style="40" customWidth="1"/>
    <col min="264" max="264" width="2.125" style="40" customWidth="1"/>
    <col min="265" max="510" width="7.25" style="40"/>
    <col min="511" max="511" width="0.375" style="40" customWidth="1"/>
    <col min="512" max="512" width="27.625" style="40" customWidth="1"/>
    <col min="513" max="513" width="8.25" style="40" customWidth="1"/>
    <col min="514" max="514" width="9.125" style="40" customWidth="1"/>
    <col min="515" max="515" width="10.625" style="40" customWidth="1"/>
    <col min="516" max="517" width="10.375" style="40" customWidth="1"/>
    <col min="518" max="518" width="10.875" style="40" customWidth="1"/>
    <col min="519" max="519" width="10.125" style="40" customWidth="1"/>
    <col min="520" max="520" width="2.125" style="40" customWidth="1"/>
    <col min="521" max="766" width="7.25" style="40"/>
    <col min="767" max="767" width="0.375" style="40" customWidth="1"/>
    <col min="768" max="768" width="27.625" style="40" customWidth="1"/>
    <col min="769" max="769" width="8.25" style="40" customWidth="1"/>
    <col min="770" max="770" width="9.125" style="40" customWidth="1"/>
    <col min="771" max="771" width="10.625" style="40" customWidth="1"/>
    <col min="772" max="773" width="10.375" style="40" customWidth="1"/>
    <col min="774" max="774" width="10.875" style="40" customWidth="1"/>
    <col min="775" max="775" width="10.125" style="40" customWidth="1"/>
    <col min="776" max="776" width="2.125" style="40" customWidth="1"/>
    <col min="777" max="1022" width="7.25" style="40"/>
    <col min="1023" max="1023" width="0.375" style="40" customWidth="1"/>
    <col min="1024" max="1024" width="27.625" style="40" customWidth="1"/>
    <col min="1025" max="1025" width="8.25" style="40" customWidth="1"/>
    <col min="1026" max="1026" width="9.125" style="40" customWidth="1"/>
    <col min="1027" max="1027" width="10.625" style="40" customWidth="1"/>
    <col min="1028" max="1029" width="10.375" style="40" customWidth="1"/>
    <col min="1030" max="1030" width="10.875" style="40" customWidth="1"/>
    <col min="1031" max="1031" width="10.125" style="40" customWidth="1"/>
    <col min="1032" max="1032" width="2.125" style="40" customWidth="1"/>
    <col min="1033" max="1278" width="7.25" style="40"/>
    <col min="1279" max="1279" width="0.375" style="40" customWidth="1"/>
    <col min="1280" max="1280" width="27.625" style="40" customWidth="1"/>
    <col min="1281" max="1281" width="8.25" style="40" customWidth="1"/>
    <col min="1282" max="1282" width="9.125" style="40" customWidth="1"/>
    <col min="1283" max="1283" width="10.625" style="40" customWidth="1"/>
    <col min="1284" max="1285" width="10.375" style="40" customWidth="1"/>
    <col min="1286" max="1286" width="10.875" style="40" customWidth="1"/>
    <col min="1287" max="1287" width="10.125" style="40" customWidth="1"/>
    <col min="1288" max="1288" width="2.125" style="40" customWidth="1"/>
    <col min="1289" max="1534" width="7.25" style="40"/>
    <col min="1535" max="1535" width="0.375" style="40" customWidth="1"/>
    <col min="1536" max="1536" width="27.625" style="40" customWidth="1"/>
    <col min="1537" max="1537" width="8.25" style="40" customWidth="1"/>
    <col min="1538" max="1538" width="9.125" style="40" customWidth="1"/>
    <col min="1539" max="1539" width="10.625" style="40" customWidth="1"/>
    <col min="1540" max="1541" width="10.375" style="40" customWidth="1"/>
    <col min="1542" max="1542" width="10.875" style="40" customWidth="1"/>
    <col min="1543" max="1543" width="10.125" style="40" customWidth="1"/>
    <col min="1544" max="1544" width="2.125" style="40" customWidth="1"/>
    <col min="1545" max="1790" width="7.25" style="40"/>
    <col min="1791" max="1791" width="0.375" style="40" customWidth="1"/>
    <col min="1792" max="1792" width="27.625" style="40" customWidth="1"/>
    <col min="1793" max="1793" width="8.25" style="40" customWidth="1"/>
    <col min="1794" max="1794" width="9.125" style="40" customWidth="1"/>
    <col min="1795" max="1795" width="10.625" style="40" customWidth="1"/>
    <col min="1796" max="1797" width="10.375" style="40" customWidth="1"/>
    <col min="1798" max="1798" width="10.875" style="40" customWidth="1"/>
    <col min="1799" max="1799" width="10.125" style="40" customWidth="1"/>
    <col min="1800" max="1800" width="2.125" style="40" customWidth="1"/>
    <col min="1801" max="2046" width="7.25" style="40"/>
    <col min="2047" max="2047" width="0.375" style="40" customWidth="1"/>
    <col min="2048" max="2048" width="27.625" style="40" customWidth="1"/>
    <col min="2049" max="2049" width="8.25" style="40" customWidth="1"/>
    <col min="2050" max="2050" width="9.125" style="40" customWidth="1"/>
    <col min="2051" max="2051" width="10.625" style="40" customWidth="1"/>
    <col min="2052" max="2053" width="10.375" style="40" customWidth="1"/>
    <col min="2054" max="2054" width="10.875" style="40" customWidth="1"/>
    <col min="2055" max="2055" width="10.125" style="40" customWidth="1"/>
    <col min="2056" max="2056" width="2.125" style="40" customWidth="1"/>
    <col min="2057" max="2302" width="7.25" style="40"/>
    <col min="2303" max="2303" width="0.375" style="40" customWidth="1"/>
    <col min="2304" max="2304" width="27.625" style="40" customWidth="1"/>
    <col min="2305" max="2305" width="8.25" style="40" customWidth="1"/>
    <col min="2306" max="2306" width="9.125" style="40" customWidth="1"/>
    <col min="2307" max="2307" width="10.625" style="40" customWidth="1"/>
    <col min="2308" max="2309" width="10.375" style="40" customWidth="1"/>
    <col min="2310" max="2310" width="10.875" style="40" customWidth="1"/>
    <col min="2311" max="2311" width="10.125" style="40" customWidth="1"/>
    <col min="2312" max="2312" width="2.125" style="40" customWidth="1"/>
    <col min="2313" max="2558" width="7.25" style="40"/>
    <col min="2559" max="2559" width="0.375" style="40" customWidth="1"/>
    <col min="2560" max="2560" width="27.625" style="40" customWidth="1"/>
    <col min="2561" max="2561" width="8.25" style="40" customWidth="1"/>
    <col min="2562" max="2562" width="9.125" style="40" customWidth="1"/>
    <col min="2563" max="2563" width="10.625" style="40" customWidth="1"/>
    <col min="2564" max="2565" width="10.375" style="40" customWidth="1"/>
    <col min="2566" max="2566" width="10.875" style="40" customWidth="1"/>
    <col min="2567" max="2567" width="10.125" style="40" customWidth="1"/>
    <col min="2568" max="2568" width="2.125" style="40" customWidth="1"/>
    <col min="2569" max="2814" width="7.25" style="40"/>
    <col min="2815" max="2815" width="0.375" style="40" customWidth="1"/>
    <col min="2816" max="2816" width="27.625" style="40" customWidth="1"/>
    <col min="2817" max="2817" width="8.25" style="40" customWidth="1"/>
    <col min="2818" max="2818" width="9.125" style="40" customWidth="1"/>
    <col min="2819" max="2819" width="10.625" style="40" customWidth="1"/>
    <col min="2820" max="2821" width="10.375" style="40" customWidth="1"/>
    <col min="2822" max="2822" width="10.875" style="40" customWidth="1"/>
    <col min="2823" max="2823" width="10.125" style="40" customWidth="1"/>
    <col min="2824" max="2824" width="2.125" style="40" customWidth="1"/>
    <col min="2825" max="3070" width="7.25" style="40"/>
    <col min="3071" max="3071" width="0.375" style="40" customWidth="1"/>
    <col min="3072" max="3072" width="27.625" style="40" customWidth="1"/>
    <col min="3073" max="3073" width="8.25" style="40" customWidth="1"/>
    <col min="3074" max="3074" width="9.125" style="40" customWidth="1"/>
    <col min="3075" max="3075" width="10.625" style="40" customWidth="1"/>
    <col min="3076" max="3077" width="10.375" style="40" customWidth="1"/>
    <col min="3078" max="3078" width="10.875" style="40" customWidth="1"/>
    <col min="3079" max="3079" width="10.125" style="40" customWidth="1"/>
    <col min="3080" max="3080" width="2.125" style="40" customWidth="1"/>
    <col min="3081" max="3326" width="7.25" style="40"/>
    <col min="3327" max="3327" width="0.375" style="40" customWidth="1"/>
    <col min="3328" max="3328" width="27.625" style="40" customWidth="1"/>
    <col min="3329" max="3329" width="8.25" style="40" customWidth="1"/>
    <col min="3330" max="3330" width="9.125" style="40" customWidth="1"/>
    <col min="3331" max="3331" width="10.625" style="40" customWidth="1"/>
    <col min="3332" max="3333" width="10.375" style="40" customWidth="1"/>
    <col min="3334" max="3334" width="10.875" style="40" customWidth="1"/>
    <col min="3335" max="3335" width="10.125" style="40" customWidth="1"/>
    <col min="3336" max="3336" width="2.125" style="40" customWidth="1"/>
    <col min="3337" max="3582" width="7.25" style="40"/>
    <col min="3583" max="3583" width="0.375" style="40" customWidth="1"/>
    <col min="3584" max="3584" width="27.625" style="40" customWidth="1"/>
    <col min="3585" max="3585" width="8.25" style="40" customWidth="1"/>
    <col min="3586" max="3586" width="9.125" style="40" customWidth="1"/>
    <col min="3587" max="3587" width="10.625" style="40" customWidth="1"/>
    <col min="3588" max="3589" width="10.375" style="40" customWidth="1"/>
    <col min="3590" max="3590" width="10.875" style="40" customWidth="1"/>
    <col min="3591" max="3591" width="10.125" style="40" customWidth="1"/>
    <col min="3592" max="3592" width="2.125" style="40" customWidth="1"/>
    <col min="3593" max="3838" width="7.25" style="40"/>
    <col min="3839" max="3839" width="0.375" style="40" customWidth="1"/>
    <col min="3840" max="3840" width="27.625" style="40" customWidth="1"/>
    <col min="3841" max="3841" width="8.25" style="40" customWidth="1"/>
    <col min="3842" max="3842" width="9.125" style="40" customWidth="1"/>
    <col min="3843" max="3843" width="10.625" style="40" customWidth="1"/>
    <col min="3844" max="3845" width="10.375" style="40" customWidth="1"/>
    <col min="3846" max="3846" width="10.875" style="40" customWidth="1"/>
    <col min="3847" max="3847" width="10.125" style="40" customWidth="1"/>
    <col min="3848" max="3848" width="2.125" style="40" customWidth="1"/>
    <col min="3849" max="4094" width="7.25" style="40"/>
    <col min="4095" max="4095" width="0.375" style="40" customWidth="1"/>
    <col min="4096" max="4096" width="27.625" style="40" customWidth="1"/>
    <col min="4097" max="4097" width="8.25" style="40" customWidth="1"/>
    <col min="4098" max="4098" width="9.125" style="40" customWidth="1"/>
    <col min="4099" max="4099" width="10.625" style="40" customWidth="1"/>
    <col min="4100" max="4101" width="10.375" style="40" customWidth="1"/>
    <col min="4102" max="4102" width="10.875" style="40" customWidth="1"/>
    <col min="4103" max="4103" width="10.125" style="40" customWidth="1"/>
    <col min="4104" max="4104" width="2.125" style="40" customWidth="1"/>
    <col min="4105" max="4350" width="7.25" style="40"/>
    <col min="4351" max="4351" width="0.375" style="40" customWidth="1"/>
    <col min="4352" max="4352" width="27.625" style="40" customWidth="1"/>
    <col min="4353" max="4353" width="8.25" style="40" customWidth="1"/>
    <col min="4354" max="4354" width="9.125" style="40" customWidth="1"/>
    <col min="4355" max="4355" width="10.625" style="40" customWidth="1"/>
    <col min="4356" max="4357" width="10.375" style="40" customWidth="1"/>
    <col min="4358" max="4358" width="10.875" style="40" customWidth="1"/>
    <col min="4359" max="4359" width="10.125" style="40" customWidth="1"/>
    <col min="4360" max="4360" width="2.125" style="40" customWidth="1"/>
    <col min="4361" max="4606" width="7.25" style="40"/>
    <col min="4607" max="4607" width="0.375" style="40" customWidth="1"/>
    <col min="4608" max="4608" width="27.625" style="40" customWidth="1"/>
    <col min="4609" max="4609" width="8.25" style="40" customWidth="1"/>
    <col min="4610" max="4610" width="9.125" style="40" customWidth="1"/>
    <col min="4611" max="4611" width="10.625" style="40" customWidth="1"/>
    <col min="4612" max="4613" width="10.375" style="40" customWidth="1"/>
    <col min="4614" max="4614" width="10.875" style="40" customWidth="1"/>
    <col min="4615" max="4615" width="10.125" style="40" customWidth="1"/>
    <col min="4616" max="4616" width="2.125" style="40" customWidth="1"/>
    <col min="4617" max="4862" width="7.25" style="40"/>
    <col min="4863" max="4863" width="0.375" style="40" customWidth="1"/>
    <col min="4864" max="4864" width="27.625" style="40" customWidth="1"/>
    <col min="4865" max="4865" width="8.25" style="40" customWidth="1"/>
    <col min="4866" max="4866" width="9.125" style="40" customWidth="1"/>
    <col min="4867" max="4867" width="10.625" style="40" customWidth="1"/>
    <col min="4868" max="4869" width="10.375" style="40" customWidth="1"/>
    <col min="4870" max="4870" width="10.875" style="40" customWidth="1"/>
    <col min="4871" max="4871" width="10.125" style="40" customWidth="1"/>
    <col min="4872" max="4872" width="2.125" style="40" customWidth="1"/>
    <col min="4873" max="5118" width="7.25" style="40"/>
    <col min="5119" max="5119" width="0.375" style="40" customWidth="1"/>
    <col min="5120" max="5120" width="27.625" style="40" customWidth="1"/>
    <col min="5121" max="5121" width="8.25" style="40" customWidth="1"/>
    <col min="5122" max="5122" width="9.125" style="40" customWidth="1"/>
    <col min="5123" max="5123" width="10.625" style="40" customWidth="1"/>
    <col min="5124" max="5125" width="10.375" style="40" customWidth="1"/>
    <col min="5126" max="5126" width="10.875" style="40" customWidth="1"/>
    <col min="5127" max="5127" width="10.125" style="40" customWidth="1"/>
    <col min="5128" max="5128" width="2.125" style="40" customWidth="1"/>
    <col min="5129" max="5374" width="7.25" style="40"/>
    <col min="5375" max="5375" width="0.375" style="40" customWidth="1"/>
    <col min="5376" max="5376" width="27.625" style="40" customWidth="1"/>
    <col min="5377" max="5377" width="8.25" style="40" customWidth="1"/>
    <col min="5378" max="5378" width="9.125" style="40" customWidth="1"/>
    <col min="5379" max="5379" width="10.625" style="40" customWidth="1"/>
    <col min="5380" max="5381" width="10.375" style="40" customWidth="1"/>
    <col min="5382" max="5382" width="10.875" style="40" customWidth="1"/>
    <col min="5383" max="5383" width="10.125" style="40" customWidth="1"/>
    <col min="5384" max="5384" width="2.125" style="40" customWidth="1"/>
    <col min="5385" max="5630" width="7.25" style="40"/>
    <col min="5631" max="5631" width="0.375" style="40" customWidth="1"/>
    <col min="5632" max="5632" width="27.625" style="40" customWidth="1"/>
    <col min="5633" max="5633" width="8.25" style="40" customWidth="1"/>
    <col min="5634" max="5634" width="9.125" style="40" customWidth="1"/>
    <col min="5635" max="5635" width="10.625" style="40" customWidth="1"/>
    <col min="5636" max="5637" width="10.375" style="40" customWidth="1"/>
    <col min="5638" max="5638" width="10.875" style="40" customWidth="1"/>
    <col min="5639" max="5639" width="10.125" style="40" customWidth="1"/>
    <col min="5640" max="5640" width="2.125" style="40" customWidth="1"/>
    <col min="5641" max="5886" width="7.25" style="40"/>
    <col min="5887" max="5887" width="0.375" style="40" customWidth="1"/>
    <col min="5888" max="5888" width="27.625" style="40" customWidth="1"/>
    <col min="5889" max="5889" width="8.25" style="40" customWidth="1"/>
    <col min="5890" max="5890" width="9.125" style="40" customWidth="1"/>
    <col min="5891" max="5891" width="10.625" style="40" customWidth="1"/>
    <col min="5892" max="5893" width="10.375" style="40" customWidth="1"/>
    <col min="5894" max="5894" width="10.875" style="40" customWidth="1"/>
    <col min="5895" max="5895" width="10.125" style="40" customWidth="1"/>
    <col min="5896" max="5896" width="2.125" style="40" customWidth="1"/>
    <col min="5897" max="6142" width="7.25" style="40"/>
    <col min="6143" max="6143" width="0.375" style="40" customWidth="1"/>
    <col min="6144" max="6144" width="27.625" style="40" customWidth="1"/>
    <col min="6145" max="6145" width="8.25" style="40" customWidth="1"/>
    <col min="6146" max="6146" width="9.125" style="40" customWidth="1"/>
    <col min="6147" max="6147" width="10.625" style="40" customWidth="1"/>
    <col min="6148" max="6149" width="10.375" style="40" customWidth="1"/>
    <col min="6150" max="6150" width="10.875" style="40" customWidth="1"/>
    <col min="6151" max="6151" width="10.125" style="40" customWidth="1"/>
    <col min="6152" max="6152" width="2.125" style="40" customWidth="1"/>
    <col min="6153" max="6398" width="7.25" style="40"/>
    <col min="6399" max="6399" width="0.375" style="40" customWidth="1"/>
    <col min="6400" max="6400" width="27.625" style="40" customWidth="1"/>
    <col min="6401" max="6401" width="8.25" style="40" customWidth="1"/>
    <col min="6402" max="6402" width="9.125" style="40" customWidth="1"/>
    <col min="6403" max="6403" width="10.625" style="40" customWidth="1"/>
    <col min="6404" max="6405" width="10.375" style="40" customWidth="1"/>
    <col min="6406" max="6406" width="10.875" style="40" customWidth="1"/>
    <col min="6407" max="6407" width="10.125" style="40" customWidth="1"/>
    <col min="6408" max="6408" width="2.125" style="40" customWidth="1"/>
    <col min="6409" max="6654" width="7.25" style="40"/>
    <col min="6655" max="6655" width="0.375" style="40" customWidth="1"/>
    <col min="6656" max="6656" width="27.625" style="40" customWidth="1"/>
    <col min="6657" max="6657" width="8.25" style="40" customWidth="1"/>
    <col min="6658" max="6658" width="9.125" style="40" customWidth="1"/>
    <col min="6659" max="6659" width="10.625" style="40" customWidth="1"/>
    <col min="6660" max="6661" width="10.375" style="40" customWidth="1"/>
    <col min="6662" max="6662" width="10.875" style="40" customWidth="1"/>
    <col min="6663" max="6663" width="10.125" style="40" customWidth="1"/>
    <col min="6664" max="6664" width="2.125" style="40" customWidth="1"/>
    <col min="6665" max="6910" width="7.25" style="40"/>
    <col min="6911" max="6911" width="0.375" style="40" customWidth="1"/>
    <col min="6912" max="6912" width="27.625" style="40" customWidth="1"/>
    <col min="6913" max="6913" width="8.25" style="40" customWidth="1"/>
    <col min="6914" max="6914" width="9.125" style="40" customWidth="1"/>
    <col min="6915" max="6915" width="10.625" style="40" customWidth="1"/>
    <col min="6916" max="6917" width="10.375" style="40" customWidth="1"/>
    <col min="6918" max="6918" width="10.875" style="40" customWidth="1"/>
    <col min="6919" max="6919" width="10.125" style="40" customWidth="1"/>
    <col min="6920" max="6920" width="2.125" style="40" customWidth="1"/>
    <col min="6921" max="7166" width="7.25" style="40"/>
    <col min="7167" max="7167" width="0.375" style="40" customWidth="1"/>
    <col min="7168" max="7168" width="27.625" style="40" customWidth="1"/>
    <col min="7169" max="7169" width="8.25" style="40" customWidth="1"/>
    <col min="7170" max="7170" width="9.125" style="40" customWidth="1"/>
    <col min="7171" max="7171" width="10.625" style="40" customWidth="1"/>
    <col min="7172" max="7173" width="10.375" style="40" customWidth="1"/>
    <col min="7174" max="7174" width="10.875" style="40" customWidth="1"/>
    <col min="7175" max="7175" width="10.125" style="40" customWidth="1"/>
    <col min="7176" max="7176" width="2.125" style="40" customWidth="1"/>
    <col min="7177" max="7422" width="7.25" style="40"/>
    <col min="7423" max="7423" width="0.375" style="40" customWidth="1"/>
    <col min="7424" max="7424" width="27.625" style="40" customWidth="1"/>
    <col min="7425" max="7425" width="8.25" style="40" customWidth="1"/>
    <col min="7426" max="7426" width="9.125" style="40" customWidth="1"/>
    <col min="7427" max="7427" width="10.625" style="40" customWidth="1"/>
    <col min="7428" max="7429" width="10.375" style="40" customWidth="1"/>
    <col min="7430" max="7430" width="10.875" style="40" customWidth="1"/>
    <col min="7431" max="7431" width="10.125" style="40" customWidth="1"/>
    <col min="7432" max="7432" width="2.125" style="40" customWidth="1"/>
    <col min="7433" max="7678" width="7.25" style="40"/>
    <col min="7679" max="7679" width="0.375" style="40" customWidth="1"/>
    <col min="7680" max="7680" width="27.625" style="40" customWidth="1"/>
    <col min="7681" max="7681" width="8.25" style="40" customWidth="1"/>
    <col min="7682" max="7682" width="9.125" style="40" customWidth="1"/>
    <col min="7683" max="7683" width="10.625" style="40" customWidth="1"/>
    <col min="7684" max="7685" width="10.375" style="40" customWidth="1"/>
    <col min="7686" max="7686" width="10.875" style="40" customWidth="1"/>
    <col min="7687" max="7687" width="10.125" style="40" customWidth="1"/>
    <col min="7688" max="7688" width="2.125" style="40" customWidth="1"/>
    <col min="7689" max="7934" width="7.25" style="40"/>
    <col min="7935" max="7935" width="0.375" style="40" customWidth="1"/>
    <col min="7936" max="7936" width="27.625" style="40" customWidth="1"/>
    <col min="7937" max="7937" width="8.25" style="40" customWidth="1"/>
    <col min="7938" max="7938" width="9.125" style="40" customWidth="1"/>
    <col min="7939" max="7939" width="10.625" style="40" customWidth="1"/>
    <col min="7940" max="7941" width="10.375" style="40" customWidth="1"/>
    <col min="7942" max="7942" width="10.875" style="40" customWidth="1"/>
    <col min="7943" max="7943" width="10.125" style="40" customWidth="1"/>
    <col min="7944" max="7944" width="2.125" style="40" customWidth="1"/>
    <col min="7945" max="8190" width="7.25" style="40"/>
    <col min="8191" max="8191" width="0.375" style="40" customWidth="1"/>
    <col min="8192" max="8192" width="27.625" style="40" customWidth="1"/>
    <col min="8193" max="8193" width="8.25" style="40" customWidth="1"/>
    <col min="8194" max="8194" width="9.125" style="40" customWidth="1"/>
    <col min="8195" max="8195" width="10.625" style="40" customWidth="1"/>
    <col min="8196" max="8197" width="10.375" style="40" customWidth="1"/>
    <col min="8198" max="8198" width="10.875" style="40" customWidth="1"/>
    <col min="8199" max="8199" width="10.125" style="40" customWidth="1"/>
    <col min="8200" max="8200" width="2.125" style="40" customWidth="1"/>
    <col min="8201" max="8446" width="7.25" style="40"/>
    <col min="8447" max="8447" width="0.375" style="40" customWidth="1"/>
    <col min="8448" max="8448" width="27.625" style="40" customWidth="1"/>
    <col min="8449" max="8449" width="8.25" style="40" customWidth="1"/>
    <col min="8450" max="8450" width="9.125" style="40" customWidth="1"/>
    <col min="8451" max="8451" width="10.625" style="40" customWidth="1"/>
    <col min="8452" max="8453" width="10.375" style="40" customWidth="1"/>
    <col min="8454" max="8454" width="10.875" style="40" customWidth="1"/>
    <col min="8455" max="8455" width="10.125" style="40" customWidth="1"/>
    <col min="8456" max="8456" width="2.125" style="40" customWidth="1"/>
    <col min="8457" max="8702" width="7.25" style="40"/>
    <col min="8703" max="8703" width="0.375" style="40" customWidth="1"/>
    <col min="8704" max="8704" width="27.625" style="40" customWidth="1"/>
    <col min="8705" max="8705" width="8.25" style="40" customWidth="1"/>
    <col min="8706" max="8706" width="9.125" style="40" customWidth="1"/>
    <col min="8707" max="8707" width="10.625" style="40" customWidth="1"/>
    <col min="8708" max="8709" width="10.375" style="40" customWidth="1"/>
    <col min="8710" max="8710" width="10.875" style="40" customWidth="1"/>
    <col min="8711" max="8711" width="10.125" style="40" customWidth="1"/>
    <col min="8712" max="8712" width="2.125" style="40" customWidth="1"/>
    <col min="8713" max="8958" width="7.25" style="40"/>
    <col min="8959" max="8959" width="0.375" style="40" customWidth="1"/>
    <col min="8960" max="8960" width="27.625" style="40" customWidth="1"/>
    <col min="8961" max="8961" width="8.25" style="40" customWidth="1"/>
    <col min="8962" max="8962" width="9.125" style="40" customWidth="1"/>
    <col min="8963" max="8963" width="10.625" style="40" customWidth="1"/>
    <col min="8964" max="8965" width="10.375" style="40" customWidth="1"/>
    <col min="8966" max="8966" width="10.875" style="40" customWidth="1"/>
    <col min="8967" max="8967" width="10.125" style="40" customWidth="1"/>
    <col min="8968" max="8968" width="2.125" style="40" customWidth="1"/>
    <col min="8969" max="9214" width="7.25" style="40"/>
    <col min="9215" max="9215" width="0.375" style="40" customWidth="1"/>
    <col min="9216" max="9216" width="27.625" style="40" customWidth="1"/>
    <col min="9217" max="9217" width="8.25" style="40" customWidth="1"/>
    <col min="9218" max="9218" width="9.125" style="40" customWidth="1"/>
    <col min="9219" max="9219" width="10.625" style="40" customWidth="1"/>
    <col min="9220" max="9221" width="10.375" style="40" customWidth="1"/>
    <col min="9222" max="9222" width="10.875" style="40" customWidth="1"/>
    <col min="9223" max="9223" width="10.125" style="40" customWidth="1"/>
    <col min="9224" max="9224" width="2.125" style="40" customWidth="1"/>
    <col min="9225" max="9470" width="7.25" style="40"/>
    <col min="9471" max="9471" width="0.375" style="40" customWidth="1"/>
    <col min="9472" max="9472" width="27.625" style="40" customWidth="1"/>
    <col min="9473" max="9473" width="8.25" style="40" customWidth="1"/>
    <col min="9474" max="9474" width="9.125" style="40" customWidth="1"/>
    <col min="9475" max="9475" width="10.625" style="40" customWidth="1"/>
    <col min="9476" max="9477" width="10.375" style="40" customWidth="1"/>
    <col min="9478" max="9478" width="10.875" style="40" customWidth="1"/>
    <col min="9479" max="9479" width="10.125" style="40" customWidth="1"/>
    <col min="9480" max="9480" width="2.125" style="40" customWidth="1"/>
    <col min="9481" max="9726" width="7.25" style="40"/>
    <col min="9727" max="9727" width="0.375" style="40" customWidth="1"/>
    <col min="9728" max="9728" width="27.625" style="40" customWidth="1"/>
    <col min="9729" max="9729" width="8.25" style="40" customWidth="1"/>
    <col min="9730" max="9730" width="9.125" style="40" customWidth="1"/>
    <col min="9731" max="9731" width="10.625" style="40" customWidth="1"/>
    <col min="9732" max="9733" width="10.375" style="40" customWidth="1"/>
    <col min="9734" max="9734" width="10.875" style="40" customWidth="1"/>
    <col min="9735" max="9735" width="10.125" style="40" customWidth="1"/>
    <col min="9736" max="9736" width="2.125" style="40" customWidth="1"/>
    <col min="9737" max="9982" width="7.25" style="40"/>
    <col min="9983" max="9983" width="0.375" style="40" customWidth="1"/>
    <col min="9984" max="9984" width="27.625" style="40" customWidth="1"/>
    <col min="9985" max="9985" width="8.25" style="40" customWidth="1"/>
    <col min="9986" max="9986" width="9.125" style="40" customWidth="1"/>
    <col min="9987" max="9987" width="10.625" style="40" customWidth="1"/>
    <col min="9988" max="9989" width="10.375" style="40" customWidth="1"/>
    <col min="9990" max="9990" width="10.875" style="40" customWidth="1"/>
    <col min="9991" max="9991" width="10.125" style="40" customWidth="1"/>
    <col min="9992" max="9992" width="2.125" style="40" customWidth="1"/>
    <col min="9993" max="10238" width="7.25" style="40"/>
    <col min="10239" max="10239" width="0.375" style="40" customWidth="1"/>
    <col min="10240" max="10240" width="27.625" style="40" customWidth="1"/>
    <col min="10241" max="10241" width="8.25" style="40" customWidth="1"/>
    <col min="10242" max="10242" width="9.125" style="40" customWidth="1"/>
    <col min="10243" max="10243" width="10.625" style="40" customWidth="1"/>
    <col min="10244" max="10245" width="10.375" style="40" customWidth="1"/>
    <col min="10246" max="10246" width="10.875" style="40" customWidth="1"/>
    <col min="10247" max="10247" width="10.125" style="40" customWidth="1"/>
    <col min="10248" max="10248" width="2.125" style="40" customWidth="1"/>
    <col min="10249" max="10494" width="7.25" style="40"/>
    <col min="10495" max="10495" width="0.375" style="40" customWidth="1"/>
    <col min="10496" max="10496" width="27.625" style="40" customWidth="1"/>
    <col min="10497" max="10497" width="8.25" style="40" customWidth="1"/>
    <col min="10498" max="10498" width="9.125" style="40" customWidth="1"/>
    <col min="10499" max="10499" width="10.625" style="40" customWidth="1"/>
    <col min="10500" max="10501" width="10.375" style="40" customWidth="1"/>
    <col min="10502" max="10502" width="10.875" style="40" customWidth="1"/>
    <col min="10503" max="10503" width="10.125" style="40" customWidth="1"/>
    <col min="10504" max="10504" width="2.125" style="40" customWidth="1"/>
    <col min="10505" max="10750" width="7.25" style="40"/>
    <col min="10751" max="10751" width="0.375" style="40" customWidth="1"/>
    <col min="10752" max="10752" width="27.625" style="40" customWidth="1"/>
    <col min="10753" max="10753" width="8.25" style="40" customWidth="1"/>
    <col min="10754" max="10754" width="9.125" style="40" customWidth="1"/>
    <col min="10755" max="10755" width="10.625" style="40" customWidth="1"/>
    <col min="10756" max="10757" width="10.375" style="40" customWidth="1"/>
    <col min="10758" max="10758" width="10.875" style="40" customWidth="1"/>
    <col min="10759" max="10759" width="10.125" style="40" customWidth="1"/>
    <col min="10760" max="10760" width="2.125" style="40" customWidth="1"/>
    <col min="10761" max="11006" width="7.25" style="40"/>
    <col min="11007" max="11007" width="0.375" style="40" customWidth="1"/>
    <col min="11008" max="11008" width="27.625" style="40" customWidth="1"/>
    <col min="11009" max="11009" width="8.25" style="40" customWidth="1"/>
    <col min="11010" max="11010" width="9.125" style="40" customWidth="1"/>
    <col min="11011" max="11011" width="10.625" style="40" customWidth="1"/>
    <col min="11012" max="11013" width="10.375" style="40" customWidth="1"/>
    <col min="11014" max="11014" width="10.875" style="40" customWidth="1"/>
    <col min="11015" max="11015" width="10.125" style="40" customWidth="1"/>
    <col min="11016" max="11016" width="2.125" style="40" customWidth="1"/>
    <col min="11017" max="11262" width="7.25" style="40"/>
    <col min="11263" max="11263" width="0.375" style="40" customWidth="1"/>
    <col min="11264" max="11264" width="27.625" style="40" customWidth="1"/>
    <col min="11265" max="11265" width="8.25" style="40" customWidth="1"/>
    <col min="11266" max="11266" width="9.125" style="40" customWidth="1"/>
    <col min="11267" max="11267" width="10.625" style="40" customWidth="1"/>
    <col min="11268" max="11269" width="10.375" style="40" customWidth="1"/>
    <col min="11270" max="11270" width="10.875" style="40" customWidth="1"/>
    <col min="11271" max="11271" width="10.125" style="40" customWidth="1"/>
    <col min="11272" max="11272" width="2.125" style="40" customWidth="1"/>
    <col min="11273" max="11518" width="7.25" style="40"/>
    <col min="11519" max="11519" width="0.375" style="40" customWidth="1"/>
    <col min="11520" max="11520" width="27.625" style="40" customWidth="1"/>
    <col min="11521" max="11521" width="8.25" style="40" customWidth="1"/>
    <col min="11522" max="11522" width="9.125" style="40" customWidth="1"/>
    <col min="11523" max="11523" width="10.625" style="40" customWidth="1"/>
    <col min="11524" max="11525" width="10.375" style="40" customWidth="1"/>
    <col min="11526" max="11526" width="10.875" style="40" customWidth="1"/>
    <col min="11527" max="11527" width="10.125" style="40" customWidth="1"/>
    <col min="11528" max="11528" width="2.125" style="40" customWidth="1"/>
    <col min="11529" max="11774" width="7.25" style="40"/>
    <col min="11775" max="11775" width="0.375" style="40" customWidth="1"/>
    <col min="11776" max="11776" width="27.625" style="40" customWidth="1"/>
    <col min="11777" max="11777" width="8.25" style="40" customWidth="1"/>
    <col min="11778" max="11778" width="9.125" style="40" customWidth="1"/>
    <col min="11779" max="11779" width="10.625" style="40" customWidth="1"/>
    <col min="11780" max="11781" width="10.375" style="40" customWidth="1"/>
    <col min="11782" max="11782" width="10.875" style="40" customWidth="1"/>
    <col min="11783" max="11783" width="10.125" style="40" customWidth="1"/>
    <col min="11784" max="11784" width="2.125" style="40" customWidth="1"/>
    <col min="11785" max="12030" width="7.25" style="40"/>
    <col min="12031" max="12031" width="0.375" style="40" customWidth="1"/>
    <col min="12032" max="12032" width="27.625" style="40" customWidth="1"/>
    <col min="12033" max="12033" width="8.25" style="40" customWidth="1"/>
    <col min="12034" max="12034" width="9.125" style="40" customWidth="1"/>
    <col min="12035" max="12035" width="10.625" style="40" customWidth="1"/>
    <col min="12036" max="12037" width="10.375" style="40" customWidth="1"/>
    <col min="12038" max="12038" width="10.875" style="40" customWidth="1"/>
    <col min="12039" max="12039" width="10.125" style="40" customWidth="1"/>
    <col min="12040" max="12040" width="2.125" style="40" customWidth="1"/>
    <col min="12041" max="12286" width="7.25" style="40"/>
    <col min="12287" max="12287" width="0.375" style="40" customWidth="1"/>
    <col min="12288" max="12288" width="27.625" style="40" customWidth="1"/>
    <col min="12289" max="12289" width="8.25" style="40" customWidth="1"/>
    <col min="12290" max="12290" width="9.125" style="40" customWidth="1"/>
    <col min="12291" max="12291" width="10.625" style="40" customWidth="1"/>
    <col min="12292" max="12293" width="10.375" style="40" customWidth="1"/>
    <col min="12294" max="12294" width="10.875" style="40" customWidth="1"/>
    <col min="12295" max="12295" width="10.125" style="40" customWidth="1"/>
    <col min="12296" max="12296" width="2.125" style="40" customWidth="1"/>
    <col min="12297" max="12542" width="7.25" style="40"/>
    <col min="12543" max="12543" width="0.375" style="40" customWidth="1"/>
    <col min="12544" max="12544" width="27.625" style="40" customWidth="1"/>
    <col min="12545" max="12545" width="8.25" style="40" customWidth="1"/>
    <col min="12546" max="12546" width="9.125" style="40" customWidth="1"/>
    <col min="12547" max="12547" width="10.625" style="40" customWidth="1"/>
    <col min="12548" max="12549" width="10.375" style="40" customWidth="1"/>
    <col min="12550" max="12550" width="10.875" style="40" customWidth="1"/>
    <col min="12551" max="12551" width="10.125" style="40" customWidth="1"/>
    <col min="12552" max="12552" width="2.125" style="40" customWidth="1"/>
    <col min="12553" max="12798" width="7.25" style="40"/>
    <col min="12799" max="12799" width="0.375" style="40" customWidth="1"/>
    <col min="12800" max="12800" width="27.625" style="40" customWidth="1"/>
    <col min="12801" max="12801" width="8.25" style="40" customWidth="1"/>
    <col min="12802" max="12802" width="9.125" style="40" customWidth="1"/>
    <col min="12803" max="12803" width="10.625" style="40" customWidth="1"/>
    <col min="12804" max="12805" width="10.375" style="40" customWidth="1"/>
    <col min="12806" max="12806" width="10.875" style="40" customWidth="1"/>
    <col min="12807" max="12807" width="10.125" style="40" customWidth="1"/>
    <col min="12808" max="12808" width="2.125" style="40" customWidth="1"/>
    <col min="12809" max="13054" width="7.25" style="40"/>
    <col min="13055" max="13055" width="0.375" style="40" customWidth="1"/>
    <col min="13056" max="13056" width="27.625" style="40" customWidth="1"/>
    <col min="13057" max="13057" width="8.25" style="40" customWidth="1"/>
    <col min="13058" max="13058" width="9.125" style="40" customWidth="1"/>
    <col min="13059" max="13059" width="10.625" style="40" customWidth="1"/>
    <col min="13060" max="13061" width="10.375" style="40" customWidth="1"/>
    <col min="13062" max="13062" width="10.875" style="40" customWidth="1"/>
    <col min="13063" max="13063" width="10.125" style="40" customWidth="1"/>
    <col min="13064" max="13064" width="2.125" style="40" customWidth="1"/>
    <col min="13065" max="13310" width="7.25" style="40"/>
    <col min="13311" max="13311" width="0.375" style="40" customWidth="1"/>
    <col min="13312" max="13312" width="27.625" style="40" customWidth="1"/>
    <col min="13313" max="13313" width="8.25" style="40" customWidth="1"/>
    <col min="13314" max="13314" width="9.125" style="40" customWidth="1"/>
    <col min="13315" max="13315" width="10.625" style="40" customWidth="1"/>
    <col min="13316" max="13317" width="10.375" style="40" customWidth="1"/>
    <col min="13318" max="13318" width="10.875" style="40" customWidth="1"/>
    <col min="13319" max="13319" width="10.125" style="40" customWidth="1"/>
    <col min="13320" max="13320" width="2.125" style="40" customWidth="1"/>
    <col min="13321" max="13566" width="7.25" style="40"/>
    <col min="13567" max="13567" width="0.375" style="40" customWidth="1"/>
    <col min="13568" max="13568" width="27.625" style="40" customWidth="1"/>
    <col min="13569" max="13569" width="8.25" style="40" customWidth="1"/>
    <col min="13570" max="13570" width="9.125" style="40" customWidth="1"/>
    <col min="13571" max="13571" width="10.625" style="40" customWidth="1"/>
    <col min="13572" max="13573" width="10.375" style="40" customWidth="1"/>
    <col min="13574" max="13574" width="10.875" style="40" customWidth="1"/>
    <col min="13575" max="13575" width="10.125" style="40" customWidth="1"/>
    <col min="13576" max="13576" width="2.125" style="40" customWidth="1"/>
    <col min="13577" max="13822" width="7.25" style="40"/>
    <col min="13823" max="13823" width="0.375" style="40" customWidth="1"/>
    <col min="13824" max="13824" width="27.625" style="40" customWidth="1"/>
    <col min="13825" max="13825" width="8.25" style="40" customWidth="1"/>
    <col min="13826" max="13826" width="9.125" style="40" customWidth="1"/>
    <col min="13827" max="13827" width="10.625" style="40" customWidth="1"/>
    <col min="13828" max="13829" width="10.375" style="40" customWidth="1"/>
    <col min="13830" max="13830" width="10.875" style="40" customWidth="1"/>
    <col min="13831" max="13831" width="10.125" style="40" customWidth="1"/>
    <col min="13832" max="13832" width="2.125" style="40" customWidth="1"/>
    <col min="13833" max="14078" width="7.25" style="40"/>
    <col min="14079" max="14079" width="0.375" style="40" customWidth="1"/>
    <col min="14080" max="14080" width="27.625" style="40" customWidth="1"/>
    <col min="14081" max="14081" width="8.25" style="40" customWidth="1"/>
    <col min="14082" max="14082" width="9.125" style="40" customWidth="1"/>
    <col min="14083" max="14083" width="10.625" style="40" customWidth="1"/>
    <col min="14084" max="14085" width="10.375" style="40" customWidth="1"/>
    <col min="14086" max="14086" width="10.875" style="40" customWidth="1"/>
    <col min="14087" max="14087" width="10.125" style="40" customWidth="1"/>
    <col min="14088" max="14088" width="2.125" style="40" customWidth="1"/>
    <col min="14089" max="14334" width="7.25" style="40"/>
    <col min="14335" max="14335" width="0.375" style="40" customWidth="1"/>
    <col min="14336" max="14336" width="27.625" style="40" customWidth="1"/>
    <col min="14337" max="14337" width="8.25" style="40" customWidth="1"/>
    <col min="14338" max="14338" width="9.125" style="40" customWidth="1"/>
    <col min="14339" max="14339" width="10.625" style="40" customWidth="1"/>
    <col min="14340" max="14341" width="10.375" style="40" customWidth="1"/>
    <col min="14342" max="14342" width="10.875" style="40" customWidth="1"/>
    <col min="14343" max="14343" width="10.125" style="40" customWidth="1"/>
    <col min="14344" max="14344" width="2.125" style="40" customWidth="1"/>
    <col min="14345" max="14590" width="7.25" style="40"/>
    <col min="14591" max="14591" width="0.375" style="40" customWidth="1"/>
    <col min="14592" max="14592" width="27.625" style="40" customWidth="1"/>
    <col min="14593" max="14593" width="8.25" style="40" customWidth="1"/>
    <col min="14594" max="14594" width="9.125" style="40" customWidth="1"/>
    <col min="14595" max="14595" width="10.625" style="40" customWidth="1"/>
    <col min="14596" max="14597" width="10.375" style="40" customWidth="1"/>
    <col min="14598" max="14598" width="10.875" style="40" customWidth="1"/>
    <col min="14599" max="14599" width="10.125" style="40" customWidth="1"/>
    <col min="14600" max="14600" width="2.125" style="40" customWidth="1"/>
    <col min="14601" max="14846" width="7.25" style="40"/>
    <col min="14847" max="14847" width="0.375" style="40" customWidth="1"/>
    <col min="14848" max="14848" width="27.625" style="40" customWidth="1"/>
    <col min="14849" max="14849" width="8.25" style="40" customWidth="1"/>
    <col min="14850" max="14850" width="9.125" style="40" customWidth="1"/>
    <col min="14851" max="14851" width="10.625" style="40" customWidth="1"/>
    <col min="14852" max="14853" width="10.375" style="40" customWidth="1"/>
    <col min="14854" max="14854" width="10.875" style="40" customWidth="1"/>
    <col min="14855" max="14855" width="10.125" style="40" customWidth="1"/>
    <col min="14856" max="14856" width="2.125" style="40" customWidth="1"/>
    <col min="14857" max="15102" width="7.25" style="40"/>
    <col min="15103" max="15103" width="0.375" style="40" customWidth="1"/>
    <col min="15104" max="15104" width="27.625" style="40" customWidth="1"/>
    <col min="15105" max="15105" width="8.25" style="40" customWidth="1"/>
    <col min="15106" max="15106" width="9.125" style="40" customWidth="1"/>
    <col min="15107" max="15107" width="10.625" style="40" customWidth="1"/>
    <col min="15108" max="15109" width="10.375" style="40" customWidth="1"/>
    <col min="15110" max="15110" width="10.875" style="40" customWidth="1"/>
    <col min="15111" max="15111" width="10.125" style="40" customWidth="1"/>
    <col min="15112" max="15112" width="2.125" style="40" customWidth="1"/>
    <col min="15113" max="15358" width="7.25" style="40"/>
    <col min="15359" max="15359" width="0.375" style="40" customWidth="1"/>
    <col min="15360" max="15360" width="27.625" style="40" customWidth="1"/>
    <col min="15361" max="15361" width="8.25" style="40" customWidth="1"/>
    <col min="15362" max="15362" width="9.125" style="40" customWidth="1"/>
    <col min="15363" max="15363" width="10.625" style="40" customWidth="1"/>
    <col min="15364" max="15365" width="10.375" style="40" customWidth="1"/>
    <col min="15366" max="15366" width="10.875" style="40" customWidth="1"/>
    <col min="15367" max="15367" width="10.125" style="40" customWidth="1"/>
    <col min="15368" max="15368" width="2.125" style="40" customWidth="1"/>
    <col min="15369" max="15614" width="7.25" style="40"/>
    <col min="15615" max="15615" width="0.375" style="40" customWidth="1"/>
    <col min="15616" max="15616" width="27.625" style="40" customWidth="1"/>
    <col min="15617" max="15617" width="8.25" style="40" customWidth="1"/>
    <col min="15618" max="15618" width="9.125" style="40" customWidth="1"/>
    <col min="15619" max="15619" width="10.625" style="40" customWidth="1"/>
    <col min="15620" max="15621" width="10.375" style="40" customWidth="1"/>
    <col min="15622" max="15622" width="10.875" style="40" customWidth="1"/>
    <col min="15623" max="15623" width="10.125" style="40" customWidth="1"/>
    <col min="15624" max="15624" width="2.125" style="40" customWidth="1"/>
    <col min="15625" max="15870" width="7.25" style="40"/>
    <col min="15871" max="15871" width="0.375" style="40" customWidth="1"/>
    <col min="15872" max="15872" width="27.625" style="40" customWidth="1"/>
    <col min="15873" max="15873" width="8.25" style="40" customWidth="1"/>
    <col min="15874" max="15874" width="9.125" style="40" customWidth="1"/>
    <col min="15875" max="15875" width="10.625" style="40" customWidth="1"/>
    <col min="15876" max="15877" width="10.375" style="40" customWidth="1"/>
    <col min="15878" max="15878" width="10.875" style="40" customWidth="1"/>
    <col min="15879" max="15879" width="10.125" style="40" customWidth="1"/>
    <col min="15880" max="15880" width="2.125" style="40" customWidth="1"/>
    <col min="15881" max="16126" width="7.25" style="40"/>
    <col min="16127" max="16127" width="0.375" style="40" customWidth="1"/>
    <col min="16128" max="16128" width="27.625" style="40" customWidth="1"/>
    <col min="16129" max="16129" width="8.25" style="40" customWidth="1"/>
    <col min="16130" max="16130" width="9.125" style="40" customWidth="1"/>
    <col min="16131" max="16131" width="10.625" style="40" customWidth="1"/>
    <col min="16132" max="16133" width="10.375" style="40" customWidth="1"/>
    <col min="16134" max="16134" width="10.875" style="40" customWidth="1"/>
    <col min="16135" max="16135" width="10.125" style="40" customWidth="1"/>
    <col min="16136" max="16136" width="2.125" style="40" customWidth="1"/>
    <col min="16137" max="16382" width="7.25" style="40"/>
    <col min="16383" max="16384" width="9.375" style="40" customWidth="1"/>
  </cols>
  <sheetData>
    <row r="1" spans="1:10" x14ac:dyDescent="0.2">
      <c r="A1" s="478" t="s">
        <v>83</v>
      </c>
      <c r="B1" s="478"/>
      <c r="C1" s="478"/>
      <c r="D1" s="478"/>
      <c r="E1" s="478"/>
      <c r="F1" s="478"/>
      <c r="G1" s="478"/>
      <c r="H1" s="478"/>
      <c r="J1" s="128"/>
    </row>
    <row r="2" spans="1:10" x14ac:dyDescent="0.2">
      <c r="A2" s="478" t="s">
        <v>410</v>
      </c>
      <c r="B2" s="478"/>
      <c r="C2" s="478"/>
      <c r="D2" s="478"/>
      <c r="E2" s="478"/>
      <c r="F2" s="478"/>
      <c r="G2" s="478"/>
      <c r="H2" s="478"/>
    </row>
    <row r="3" spans="1:10" x14ac:dyDescent="0.2">
      <c r="A3" s="117"/>
      <c r="B3" s="117"/>
      <c r="C3" s="117"/>
      <c r="D3" s="117"/>
      <c r="E3" s="117"/>
      <c r="F3" s="117"/>
      <c r="G3" s="117"/>
      <c r="H3" s="117"/>
    </row>
    <row r="4" spans="1:10" x14ac:dyDescent="0.2">
      <c r="A4" s="117"/>
      <c r="B4" s="117"/>
      <c r="C4" s="117"/>
      <c r="D4" s="117"/>
      <c r="E4" s="117"/>
      <c r="F4" s="117"/>
      <c r="G4" s="117"/>
      <c r="H4" s="117"/>
    </row>
    <row r="5" spans="1:10" ht="24" x14ac:dyDescent="0.2">
      <c r="A5" s="117"/>
      <c r="B5" s="129" t="s">
        <v>167</v>
      </c>
      <c r="C5" s="36"/>
      <c r="D5" s="36"/>
      <c r="E5" s="36"/>
      <c r="F5" s="36"/>
      <c r="G5" s="36"/>
      <c r="H5" s="36"/>
    </row>
    <row r="6" spans="1:10" ht="24.75" thickBot="1" x14ac:dyDescent="0.25">
      <c r="A6" s="117"/>
      <c r="B6" s="130" t="s">
        <v>143</v>
      </c>
      <c r="C6" s="131"/>
      <c r="D6" s="132"/>
      <c r="E6" s="132"/>
      <c r="F6" s="133"/>
      <c r="G6" s="132"/>
      <c r="H6" s="132"/>
    </row>
    <row r="7" spans="1:10" ht="24" x14ac:dyDescent="0.2">
      <c r="A7" s="117"/>
      <c r="B7" s="469" t="s">
        <v>397</v>
      </c>
      <c r="C7" s="469"/>
      <c r="D7" s="469"/>
      <c r="E7" s="469"/>
      <c r="F7" s="469"/>
      <c r="G7" s="469"/>
      <c r="H7" s="469"/>
    </row>
    <row r="8" spans="1:10" ht="24" x14ac:dyDescent="0.2">
      <c r="A8" s="117"/>
      <c r="B8" s="470" t="s">
        <v>327</v>
      </c>
      <c r="C8" s="470"/>
      <c r="D8" s="470"/>
      <c r="E8" s="470"/>
      <c r="F8" s="470"/>
      <c r="G8" s="470"/>
      <c r="H8" s="470"/>
    </row>
    <row r="9" spans="1:10" ht="24" x14ac:dyDescent="0.2">
      <c r="A9" s="117"/>
      <c r="B9" s="468" t="s">
        <v>326</v>
      </c>
      <c r="C9" s="468"/>
      <c r="D9" s="468"/>
      <c r="E9" s="468"/>
      <c r="F9" s="468"/>
      <c r="G9" s="468"/>
      <c r="H9" s="468"/>
    </row>
    <row r="10" spans="1:10" x14ac:dyDescent="0.2">
      <c r="A10" s="117"/>
      <c r="B10" s="471" t="s">
        <v>107</v>
      </c>
      <c r="C10" s="471"/>
      <c r="D10" s="471"/>
      <c r="E10" s="471"/>
      <c r="F10" s="471"/>
      <c r="G10" s="471"/>
      <c r="H10" s="471"/>
    </row>
    <row r="11" spans="1:10" ht="24.75" thickBot="1" x14ac:dyDescent="0.25">
      <c r="A11" s="117"/>
      <c r="B11" s="137" t="s">
        <v>204</v>
      </c>
      <c r="C11" s="131"/>
      <c r="D11" s="132"/>
      <c r="E11" s="132"/>
      <c r="F11" s="133"/>
      <c r="G11" s="132"/>
      <c r="H11" s="132"/>
    </row>
    <row r="12" spans="1:10" ht="24" x14ac:dyDescent="0.2">
      <c r="A12" s="117"/>
      <c r="B12" s="472" t="s">
        <v>398</v>
      </c>
      <c r="C12" s="472"/>
      <c r="D12" s="472"/>
      <c r="E12" s="472"/>
      <c r="F12" s="472"/>
      <c r="G12" s="472"/>
      <c r="H12" s="472"/>
    </row>
    <row r="13" spans="1:10" ht="24" x14ac:dyDescent="0.2">
      <c r="A13" s="117"/>
      <c r="B13" s="138" t="s">
        <v>329</v>
      </c>
      <c r="C13" s="138"/>
      <c r="D13" s="138"/>
      <c r="E13" s="138"/>
      <c r="F13" s="138"/>
      <c r="G13" s="138"/>
      <c r="H13" s="135"/>
    </row>
    <row r="14" spans="1:10" ht="24" x14ac:dyDescent="0.2">
      <c r="A14" s="117"/>
      <c r="B14" s="138" t="s">
        <v>328</v>
      </c>
      <c r="C14" s="138"/>
      <c r="D14" s="138"/>
      <c r="E14" s="138"/>
      <c r="F14" s="138"/>
      <c r="G14" s="138"/>
      <c r="H14" s="135"/>
    </row>
    <row r="15" spans="1:10" x14ac:dyDescent="0.2">
      <c r="A15" s="117"/>
      <c r="B15" s="117"/>
      <c r="C15" s="117"/>
      <c r="D15" s="117"/>
      <c r="E15" s="117"/>
      <c r="F15" s="117"/>
      <c r="G15" s="117"/>
      <c r="H15" s="117"/>
    </row>
    <row r="16" spans="1:10" ht="24" x14ac:dyDescent="0.2">
      <c r="A16" s="117"/>
      <c r="B16" s="479" t="s">
        <v>122</v>
      </c>
      <c r="C16" s="480" t="s">
        <v>168</v>
      </c>
      <c r="D16" s="481"/>
      <c r="E16" s="481"/>
      <c r="F16" s="481"/>
      <c r="G16" s="481"/>
      <c r="H16" s="482"/>
    </row>
    <row r="17" spans="1:8" ht="24" x14ac:dyDescent="0.2">
      <c r="A17" s="117"/>
      <c r="B17" s="479"/>
      <c r="C17" s="139" t="s">
        <v>32</v>
      </c>
      <c r="D17" s="139" t="s">
        <v>33</v>
      </c>
      <c r="E17" s="139" t="s">
        <v>34</v>
      </c>
      <c r="F17" s="139" t="s">
        <v>159</v>
      </c>
      <c r="G17" s="139" t="s">
        <v>274</v>
      </c>
      <c r="H17" s="139" t="s">
        <v>411</v>
      </c>
    </row>
    <row r="18" spans="1:8" ht="24" x14ac:dyDescent="0.55000000000000004">
      <c r="A18" s="117"/>
      <c r="B18" s="140" t="s">
        <v>35</v>
      </c>
      <c r="C18" s="141" t="s">
        <v>13</v>
      </c>
      <c r="D18" s="142">
        <f>D19</f>
        <v>98270700</v>
      </c>
      <c r="E18" s="142">
        <f>E19</f>
        <v>105601600</v>
      </c>
      <c r="F18" s="143">
        <v>0</v>
      </c>
      <c r="G18" s="143">
        <v>0</v>
      </c>
      <c r="H18" s="143">
        <v>0</v>
      </c>
    </row>
    <row r="19" spans="1:8" ht="24" x14ac:dyDescent="0.55000000000000004">
      <c r="A19" s="117"/>
      <c r="B19" s="144" t="s">
        <v>6</v>
      </c>
      <c r="C19" s="145" t="s">
        <v>13</v>
      </c>
      <c r="D19" s="146">
        <v>98270700</v>
      </c>
      <c r="E19" s="146">
        <v>105601600</v>
      </c>
      <c r="F19" s="143">
        <v>0</v>
      </c>
      <c r="G19" s="143">
        <v>0</v>
      </c>
      <c r="H19" s="143">
        <v>0</v>
      </c>
    </row>
    <row r="20" spans="1:8" ht="24" x14ac:dyDescent="0.55000000000000004">
      <c r="A20" s="117"/>
      <c r="B20" s="144" t="s">
        <v>7</v>
      </c>
      <c r="C20" s="145" t="s">
        <v>13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</row>
    <row r="21" spans="1:8" x14ac:dyDescent="0.2">
      <c r="A21" s="117"/>
      <c r="B21" s="117"/>
      <c r="C21" s="117"/>
      <c r="D21" s="117"/>
      <c r="E21" s="117"/>
      <c r="F21" s="117"/>
      <c r="G21" s="117"/>
      <c r="H21" s="117"/>
    </row>
    <row r="22" spans="1:8" x14ac:dyDescent="0.2">
      <c r="A22" s="117"/>
      <c r="B22" s="117"/>
      <c r="C22" s="117"/>
      <c r="D22" s="117"/>
      <c r="E22" s="117"/>
      <c r="F22" s="117"/>
      <c r="G22" s="117"/>
      <c r="H22" s="117"/>
    </row>
    <row r="23" spans="1:8" x14ac:dyDescent="0.2">
      <c r="A23" s="117"/>
      <c r="B23" s="117"/>
      <c r="C23" s="117"/>
      <c r="D23" s="117"/>
      <c r="E23" s="117"/>
      <c r="F23" s="117"/>
      <c r="G23" s="117"/>
      <c r="H23" s="117"/>
    </row>
    <row r="24" spans="1:8" x14ac:dyDescent="0.2">
      <c r="A24" s="117"/>
      <c r="B24" s="117"/>
      <c r="C24" s="117"/>
      <c r="D24" s="117"/>
      <c r="E24" s="117"/>
      <c r="F24" s="117"/>
      <c r="G24" s="117"/>
      <c r="H24" s="117"/>
    </row>
    <row r="25" spans="1:8" x14ac:dyDescent="0.2">
      <c r="A25" s="117"/>
      <c r="B25" s="117"/>
      <c r="C25" s="117"/>
      <c r="D25" s="117"/>
      <c r="E25" s="117"/>
      <c r="F25" s="117"/>
      <c r="G25" s="117"/>
      <c r="H25" s="117"/>
    </row>
    <row r="26" spans="1:8" x14ac:dyDescent="0.2">
      <c r="A26" s="117"/>
      <c r="B26" s="117"/>
      <c r="C26" s="117"/>
      <c r="D26" s="117"/>
      <c r="E26" s="117"/>
      <c r="F26" s="117"/>
      <c r="G26" s="117"/>
      <c r="H26" s="117"/>
    </row>
    <row r="27" spans="1:8" x14ac:dyDescent="0.2">
      <c r="A27" s="117"/>
      <c r="B27" s="117"/>
      <c r="C27" s="117"/>
      <c r="D27" s="117"/>
      <c r="E27" s="117"/>
      <c r="F27" s="117"/>
      <c r="G27" s="117"/>
      <c r="H27" s="117"/>
    </row>
    <row r="28" spans="1:8" x14ac:dyDescent="0.2">
      <c r="A28" s="117"/>
      <c r="B28" s="117"/>
      <c r="C28" s="117"/>
      <c r="D28" s="117"/>
      <c r="E28" s="117"/>
      <c r="F28" s="117"/>
      <c r="G28" s="117"/>
      <c r="H28" s="117"/>
    </row>
    <row r="29" spans="1:8" x14ac:dyDescent="0.2">
      <c r="A29" s="117"/>
      <c r="B29" s="117"/>
      <c r="C29" s="117"/>
      <c r="D29" s="117"/>
      <c r="E29" s="117"/>
      <c r="F29" s="117"/>
      <c r="G29" s="117"/>
      <c r="H29" s="117"/>
    </row>
    <row r="30" spans="1:8" x14ac:dyDescent="0.2">
      <c r="A30" s="117"/>
      <c r="B30" s="117"/>
      <c r="C30" s="117"/>
      <c r="D30" s="117"/>
      <c r="E30" s="117"/>
      <c r="F30" s="117"/>
      <c r="G30" s="117"/>
      <c r="H30" s="117"/>
    </row>
    <row r="31" spans="1:8" x14ac:dyDescent="0.2">
      <c r="A31" s="117"/>
      <c r="B31" s="117"/>
      <c r="C31" s="117"/>
      <c r="D31" s="117"/>
      <c r="E31" s="117"/>
      <c r="F31" s="117"/>
      <c r="G31" s="117"/>
      <c r="H31" s="117"/>
    </row>
    <row r="32" spans="1:8" x14ac:dyDescent="0.2">
      <c r="A32" s="117"/>
      <c r="B32" s="117"/>
      <c r="C32" s="117"/>
      <c r="D32" s="117"/>
      <c r="E32" s="117"/>
      <c r="F32" s="117"/>
      <c r="G32" s="117"/>
      <c r="H32" s="117"/>
    </row>
    <row r="33" spans="1:8" x14ac:dyDescent="0.2">
      <c r="A33" s="117"/>
      <c r="B33" s="117"/>
      <c r="C33" s="117"/>
      <c r="D33" s="117"/>
      <c r="E33" s="117"/>
      <c r="F33" s="117"/>
      <c r="G33" s="117"/>
      <c r="H33" s="117"/>
    </row>
    <row r="34" spans="1:8" x14ac:dyDescent="0.2">
      <c r="A34" s="117"/>
      <c r="B34" s="117"/>
      <c r="C34" s="117"/>
      <c r="D34" s="117"/>
      <c r="E34" s="117"/>
      <c r="F34" s="117"/>
      <c r="G34" s="117"/>
      <c r="H34" s="117"/>
    </row>
    <row r="35" spans="1:8" x14ac:dyDescent="0.2">
      <c r="A35" s="117"/>
      <c r="B35" s="117"/>
      <c r="C35" s="117"/>
      <c r="D35" s="117"/>
      <c r="E35" s="117"/>
      <c r="F35" s="117"/>
      <c r="G35" s="117"/>
      <c r="H35" s="117"/>
    </row>
    <row r="36" spans="1:8" x14ac:dyDescent="0.2">
      <c r="A36" s="117"/>
      <c r="B36" s="117"/>
      <c r="C36" s="117"/>
      <c r="D36" s="117"/>
      <c r="E36" s="117"/>
      <c r="F36" s="117"/>
      <c r="G36" s="117"/>
      <c r="H36" s="117"/>
    </row>
    <row r="37" spans="1:8" x14ac:dyDescent="0.2">
      <c r="A37" s="117"/>
      <c r="B37" s="117"/>
      <c r="C37" s="117"/>
      <c r="D37" s="117"/>
      <c r="E37" s="117"/>
      <c r="F37" s="117"/>
      <c r="G37" s="117"/>
      <c r="H37" s="117"/>
    </row>
    <row r="38" spans="1:8" x14ac:dyDescent="0.2">
      <c r="A38" s="117"/>
      <c r="B38" s="117"/>
      <c r="C38" s="117"/>
      <c r="D38" s="117"/>
      <c r="E38" s="117"/>
      <c r="F38" s="117"/>
      <c r="G38" s="117"/>
      <c r="H38" s="117"/>
    </row>
    <row r="39" spans="1:8" x14ac:dyDescent="0.2">
      <c r="A39" s="117"/>
      <c r="B39" s="117"/>
      <c r="C39" s="117"/>
      <c r="D39" s="117"/>
      <c r="E39" s="117"/>
      <c r="F39" s="117"/>
      <c r="G39" s="117"/>
      <c r="H39" s="117"/>
    </row>
    <row r="40" spans="1:8" ht="24.75" thickBot="1" x14ac:dyDescent="0.25">
      <c r="A40" s="147" t="s">
        <v>61</v>
      </c>
      <c r="B40" s="130" t="s">
        <v>144</v>
      </c>
      <c r="C40" s="131"/>
      <c r="D40" s="132"/>
      <c r="E40" s="132"/>
      <c r="F40" s="133"/>
      <c r="G40" s="132"/>
      <c r="H40" s="132"/>
    </row>
    <row r="41" spans="1:8" ht="23.25" customHeight="1" x14ac:dyDescent="0.2">
      <c r="A41" s="147"/>
      <c r="B41" s="469" t="s">
        <v>399</v>
      </c>
      <c r="C41" s="469"/>
      <c r="D41" s="469"/>
      <c r="E41" s="469"/>
      <c r="F41" s="469"/>
      <c r="G41" s="469"/>
      <c r="H41" s="469"/>
    </row>
    <row r="42" spans="1:8" ht="23.25" customHeight="1" x14ac:dyDescent="0.2">
      <c r="A42" s="147"/>
      <c r="B42" s="470" t="s">
        <v>164</v>
      </c>
      <c r="C42" s="470"/>
      <c r="D42" s="470"/>
      <c r="E42" s="470"/>
      <c r="F42" s="470"/>
      <c r="G42" s="470"/>
      <c r="H42" s="470"/>
    </row>
    <row r="43" spans="1:8" ht="23.25" customHeight="1" x14ac:dyDescent="0.2">
      <c r="A43" s="147"/>
      <c r="B43" s="468" t="s">
        <v>188</v>
      </c>
      <c r="C43" s="468"/>
      <c r="D43" s="468"/>
      <c r="E43" s="468"/>
      <c r="F43" s="468"/>
      <c r="G43" s="468"/>
      <c r="H43" s="468"/>
    </row>
    <row r="44" spans="1:8" ht="23.25" customHeight="1" x14ac:dyDescent="0.2">
      <c r="A44" s="147"/>
      <c r="B44" s="468" t="s">
        <v>189</v>
      </c>
      <c r="C44" s="468"/>
      <c r="D44" s="468"/>
      <c r="E44" s="468"/>
      <c r="F44" s="468"/>
      <c r="G44" s="468"/>
      <c r="H44" s="468"/>
    </row>
    <row r="45" spans="1:8" ht="23.25" customHeight="1" x14ac:dyDescent="0.2">
      <c r="A45" s="147"/>
      <c r="B45" s="148"/>
      <c r="C45" s="148"/>
      <c r="D45" s="148"/>
      <c r="E45" s="148"/>
      <c r="G45" s="148"/>
      <c r="H45" s="148"/>
    </row>
    <row r="46" spans="1:8" ht="24.75" thickBot="1" x14ac:dyDescent="0.25">
      <c r="A46" s="147" t="s">
        <v>61</v>
      </c>
      <c r="B46" s="137" t="s">
        <v>205</v>
      </c>
      <c r="C46" s="131"/>
      <c r="D46" s="132"/>
      <c r="E46" s="132"/>
      <c r="F46" s="133"/>
      <c r="G46" s="132"/>
      <c r="H46" s="132"/>
    </row>
    <row r="47" spans="1:8" ht="23.25" customHeight="1" x14ac:dyDescent="0.2">
      <c r="A47" s="147"/>
      <c r="B47" s="472" t="s">
        <v>400</v>
      </c>
      <c r="C47" s="472"/>
      <c r="D47" s="472"/>
      <c r="E47" s="472"/>
      <c r="F47" s="472"/>
      <c r="G47" s="472"/>
      <c r="H47" s="472"/>
    </row>
    <row r="48" spans="1:8" ht="23.25" customHeight="1" x14ac:dyDescent="0.2">
      <c r="A48" s="147"/>
      <c r="B48" s="138" t="s">
        <v>165</v>
      </c>
      <c r="C48" s="138"/>
      <c r="D48" s="138"/>
      <c r="E48" s="138"/>
      <c r="F48" s="138"/>
      <c r="G48" s="138"/>
      <c r="H48" s="135"/>
    </row>
    <row r="49" spans="1:8" ht="23.25" customHeight="1" x14ac:dyDescent="0.2">
      <c r="A49" s="147"/>
      <c r="B49" s="138" t="s">
        <v>166</v>
      </c>
      <c r="C49" s="138"/>
      <c r="D49" s="138"/>
      <c r="E49" s="138"/>
      <c r="F49" s="138"/>
      <c r="G49" s="138"/>
      <c r="H49" s="135"/>
    </row>
    <row r="50" spans="1:8" ht="21.75" customHeight="1" x14ac:dyDescent="0.2">
      <c r="A50" s="147"/>
      <c r="B50" s="149"/>
      <c r="C50" s="149"/>
      <c r="D50" s="149"/>
      <c r="E50" s="149"/>
      <c r="F50" s="149"/>
      <c r="G50" s="149"/>
      <c r="H50" s="136"/>
    </row>
    <row r="51" spans="1:8" ht="24" x14ac:dyDescent="0.2">
      <c r="A51" s="147"/>
      <c r="B51" s="467" t="s">
        <v>401</v>
      </c>
      <c r="C51" s="468"/>
      <c r="D51" s="468"/>
      <c r="E51" s="468"/>
      <c r="F51" s="468"/>
      <c r="G51" s="468"/>
      <c r="H51" s="468"/>
    </row>
    <row r="52" spans="1:8" ht="24" x14ac:dyDescent="0.2">
      <c r="A52" s="147"/>
      <c r="B52" s="150" t="s">
        <v>354</v>
      </c>
      <c r="C52" s="135"/>
      <c r="D52" s="135"/>
      <c r="E52" s="135"/>
      <c r="F52" s="135"/>
      <c r="G52" s="135"/>
      <c r="H52" s="135"/>
    </row>
    <row r="53" spans="1:8" ht="20.25" customHeight="1" x14ac:dyDescent="0.2">
      <c r="A53" s="147" t="s">
        <v>61</v>
      </c>
      <c r="B53" s="471"/>
      <c r="C53" s="471"/>
      <c r="D53" s="471"/>
      <c r="E53" s="471"/>
      <c r="F53" s="471"/>
      <c r="G53" s="471"/>
      <c r="H53" s="471"/>
    </row>
    <row r="54" spans="1:8" ht="24" x14ac:dyDescent="0.2">
      <c r="A54" s="147" t="s">
        <v>61</v>
      </c>
      <c r="B54" s="483" t="s">
        <v>30</v>
      </c>
      <c r="C54" s="484" t="s">
        <v>31</v>
      </c>
      <c r="D54" s="484"/>
      <c r="E54" s="484"/>
      <c r="F54" s="484"/>
      <c r="G54" s="484"/>
      <c r="H54" s="484"/>
    </row>
    <row r="55" spans="1:8" ht="24" x14ac:dyDescent="0.2">
      <c r="A55" s="147" t="s">
        <v>61</v>
      </c>
      <c r="B55" s="483"/>
      <c r="C55" s="151" t="s">
        <v>32</v>
      </c>
      <c r="D55" s="139" t="s">
        <v>33</v>
      </c>
      <c r="E55" s="139" t="s">
        <v>34</v>
      </c>
      <c r="F55" s="139" t="s">
        <v>159</v>
      </c>
      <c r="G55" s="139" t="s">
        <v>274</v>
      </c>
      <c r="H55" s="139" t="s">
        <v>411</v>
      </c>
    </row>
    <row r="56" spans="1:8" x14ac:dyDescent="0.55000000000000004">
      <c r="A56" s="147" t="s">
        <v>61</v>
      </c>
      <c r="B56" s="152" t="s">
        <v>297</v>
      </c>
      <c r="C56" s="153" t="s">
        <v>36</v>
      </c>
      <c r="D56" s="154">
        <v>90</v>
      </c>
      <c r="E56" s="154">
        <v>90</v>
      </c>
      <c r="F56" s="154">
        <v>90</v>
      </c>
      <c r="G56" s="154">
        <v>90</v>
      </c>
      <c r="H56" s="154">
        <v>90</v>
      </c>
    </row>
    <row r="57" spans="1:8" x14ac:dyDescent="0.55000000000000004">
      <c r="A57" s="147" t="s">
        <v>61</v>
      </c>
      <c r="B57" s="155" t="s">
        <v>298</v>
      </c>
      <c r="C57" s="156"/>
      <c r="D57" s="157"/>
      <c r="E57" s="157"/>
      <c r="F57" s="157"/>
      <c r="G57" s="157"/>
      <c r="H57" s="157"/>
    </row>
    <row r="58" spans="1:8" x14ac:dyDescent="0.55000000000000004">
      <c r="A58" s="147" t="s">
        <v>61</v>
      </c>
      <c r="B58" s="155" t="s">
        <v>299</v>
      </c>
      <c r="C58" s="156"/>
      <c r="D58" s="157"/>
      <c r="E58" s="157"/>
      <c r="F58" s="157"/>
      <c r="G58" s="157"/>
      <c r="H58" s="157"/>
    </row>
    <row r="59" spans="1:8" ht="23.25" customHeight="1" x14ac:dyDescent="0.55000000000000004">
      <c r="A59" s="147" t="s">
        <v>61</v>
      </c>
      <c r="B59" s="158"/>
      <c r="C59" s="159"/>
      <c r="D59" s="160"/>
      <c r="E59" s="160"/>
      <c r="F59" s="160"/>
      <c r="G59" s="160"/>
      <c r="H59" s="160"/>
    </row>
    <row r="60" spans="1:8" ht="23.25" customHeight="1" x14ac:dyDescent="0.2">
      <c r="A60" s="147" t="s">
        <v>61</v>
      </c>
      <c r="B60" s="155" t="s">
        <v>300</v>
      </c>
      <c r="C60" s="153" t="s">
        <v>36</v>
      </c>
      <c r="D60" s="161">
        <v>100</v>
      </c>
      <c r="E60" s="161">
        <v>100</v>
      </c>
      <c r="F60" s="161">
        <v>100</v>
      </c>
      <c r="G60" s="161">
        <v>100</v>
      </c>
      <c r="H60" s="161">
        <v>100</v>
      </c>
    </row>
    <row r="61" spans="1:8" ht="23.25" customHeight="1" x14ac:dyDescent="0.55000000000000004">
      <c r="A61" s="147" t="s">
        <v>61</v>
      </c>
      <c r="B61" s="155" t="s">
        <v>301</v>
      </c>
      <c r="C61" s="156"/>
      <c r="D61" s="157"/>
      <c r="E61" s="157"/>
      <c r="F61" s="157"/>
      <c r="G61" s="157"/>
      <c r="H61" s="157"/>
    </row>
    <row r="62" spans="1:8" s="164" customFormat="1" x14ac:dyDescent="0.2">
      <c r="A62" s="147" t="s">
        <v>61</v>
      </c>
      <c r="B62" s="162" t="s">
        <v>302</v>
      </c>
      <c r="C62" s="156"/>
      <c r="D62" s="163"/>
      <c r="E62" s="163"/>
      <c r="F62" s="163"/>
      <c r="G62" s="163"/>
      <c r="H62" s="163"/>
    </row>
    <row r="63" spans="1:8" s="164" customFormat="1" x14ac:dyDescent="0.2">
      <c r="A63" s="147"/>
      <c r="B63" s="158"/>
      <c r="C63" s="159"/>
      <c r="D63" s="165"/>
      <c r="E63" s="165"/>
      <c r="F63" s="165"/>
      <c r="G63" s="165"/>
      <c r="H63" s="165"/>
    </row>
    <row r="64" spans="1:8" s="164" customFormat="1" ht="26.25" customHeight="1" x14ac:dyDescent="0.2">
      <c r="A64" s="147"/>
      <c r="B64" s="155" t="s">
        <v>303</v>
      </c>
      <c r="C64" s="153" t="s">
        <v>36</v>
      </c>
      <c r="D64" s="161">
        <v>100</v>
      </c>
      <c r="E64" s="161">
        <v>100</v>
      </c>
      <c r="F64" s="161">
        <v>100</v>
      </c>
      <c r="G64" s="161">
        <v>100</v>
      </c>
      <c r="H64" s="161">
        <v>100</v>
      </c>
    </row>
    <row r="65" spans="1:8" s="164" customFormat="1" x14ac:dyDescent="0.2">
      <c r="A65" s="147"/>
      <c r="B65" s="155" t="s">
        <v>304</v>
      </c>
      <c r="C65" s="156"/>
      <c r="D65" s="163"/>
      <c r="E65" s="163"/>
      <c r="F65" s="163"/>
      <c r="G65" s="163"/>
      <c r="H65" s="163"/>
    </row>
    <row r="66" spans="1:8" s="164" customFormat="1" x14ac:dyDescent="0.2">
      <c r="A66" s="147"/>
      <c r="B66" s="158"/>
      <c r="C66" s="159"/>
      <c r="D66" s="165"/>
      <c r="E66" s="165"/>
      <c r="F66" s="165"/>
      <c r="G66" s="165"/>
      <c r="H66" s="165"/>
    </row>
    <row r="67" spans="1:8" s="164" customFormat="1" x14ac:dyDescent="0.55000000000000004">
      <c r="A67" s="147"/>
      <c r="B67" s="155" t="s">
        <v>305</v>
      </c>
      <c r="C67" s="166" t="s">
        <v>36</v>
      </c>
      <c r="D67" s="157">
        <v>70</v>
      </c>
      <c r="E67" s="167">
        <v>100</v>
      </c>
      <c r="F67" s="167">
        <v>100</v>
      </c>
      <c r="G67" s="167">
        <v>100</v>
      </c>
      <c r="H67" s="167">
        <v>100</v>
      </c>
    </row>
    <row r="68" spans="1:8" s="164" customFormat="1" x14ac:dyDescent="0.2">
      <c r="A68" s="147"/>
      <c r="B68" s="155" t="s">
        <v>306</v>
      </c>
      <c r="C68" s="156"/>
      <c r="D68" s="163"/>
      <c r="E68" s="163"/>
      <c r="F68" s="163"/>
      <c r="G68" s="163"/>
      <c r="H68" s="163"/>
    </row>
    <row r="69" spans="1:8" x14ac:dyDescent="0.55000000000000004">
      <c r="A69" s="147" t="s">
        <v>61</v>
      </c>
      <c r="B69" s="162" t="s">
        <v>307</v>
      </c>
      <c r="C69" s="166"/>
      <c r="D69" s="157"/>
      <c r="E69" s="167"/>
      <c r="F69" s="167"/>
      <c r="G69" s="167"/>
      <c r="H69" s="167"/>
    </row>
    <row r="70" spans="1:8" x14ac:dyDescent="0.55000000000000004">
      <c r="A70" s="147" t="s">
        <v>61</v>
      </c>
      <c r="B70" s="168"/>
      <c r="C70" s="169"/>
      <c r="D70" s="160"/>
      <c r="E70" s="170"/>
      <c r="F70" s="170"/>
      <c r="G70" s="170"/>
      <c r="H70" s="170"/>
    </row>
    <row r="71" spans="1:8" s="164" customFormat="1" ht="27" customHeight="1" x14ac:dyDescent="0.55000000000000004">
      <c r="A71" s="171" t="s">
        <v>61</v>
      </c>
      <c r="B71" s="172" t="s">
        <v>35</v>
      </c>
      <c r="C71" s="173" t="s">
        <v>13</v>
      </c>
      <c r="D71" s="174">
        <f>D72</f>
        <v>62080467</v>
      </c>
      <c r="E71" s="273">
        <f>E72</f>
        <v>81102450</v>
      </c>
      <c r="F71" s="143">
        <v>0</v>
      </c>
      <c r="G71" s="143">
        <v>0</v>
      </c>
      <c r="H71" s="143">
        <v>0</v>
      </c>
    </row>
    <row r="72" spans="1:8" x14ac:dyDescent="0.55000000000000004">
      <c r="A72" s="147" t="s">
        <v>61</v>
      </c>
      <c r="B72" s="172" t="s">
        <v>6</v>
      </c>
      <c r="C72" s="173" t="s">
        <v>13</v>
      </c>
      <c r="D72" s="175">
        <v>62080467</v>
      </c>
      <c r="E72" s="239">
        <f>รายละเอียดตามงบรายจ่าย!F38</f>
        <v>81102450</v>
      </c>
      <c r="F72" s="143">
        <v>0</v>
      </c>
      <c r="G72" s="143">
        <v>0</v>
      </c>
      <c r="H72" s="143">
        <v>0</v>
      </c>
    </row>
    <row r="73" spans="1:8" x14ac:dyDescent="0.55000000000000004">
      <c r="A73" s="147" t="s">
        <v>61</v>
      </c>
      <c r="B73" s="172" t="s">
        <v>7</v>
      </c>
      <c r="C73" s="173" t="s">
        <v>13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</row>
    <row r="74" spans="1:8" x14ac:dyDescent="0.2">
      <c r="A74" s="147" t="s">
        <v>61</v>
      </c>
      <c r="B74" s="87"/>
      <c r="C74" s="117"/>
    </row>
    <row r="75" spans="1:8" x14ac:dyDescent="0.2">
      <c r="A75" s="147"/>
      <c r="B75" s="87"/>
      <c r="C75" s="117"/>
      <c r="E75" s="40" t="s">
        <v>107</v>
      </c>
    </row>
    <row r="76" spans="1:8" x14ac:dyDescent="0.2">
      <c r="A76" s="147"/>
      <c r="B76" s="87"/>
      <c r="C76" s="117"/>
    </row>
    <row r="77" spans="1:8" x14ac:dyDescent="0.2">
      <c r="A77" s="147"/>
      <c r="B77" s="87"/>
      <c r="C77" s="117"/>
    </row>
    <row r="78" spans="1:8" x14ac:dyDescent="0.2">
      <c r="A78" s="147"/>
      <c r="B78" s="87"/>
      <c r="C78" s="117"/>
    </row>
    <row r="79" spans="1:8" ht="24.75" thickBot="1" x14ac:dyDescent="0.25">
      <c r="A79" s="147"/>
      <c r="B79" s="130" t="s">
        <v>831</v>
      </c>
      <c r="C79" s="130"/>
      <c r="D79" s="133"/>
      <c r="E79" s="133"/>
      <c r="F79" s="133"/>
      <c r="G79" s="133"/>
      <c r="H79" s="224"/>
    </row>
    <row r="80" spans="1:8" ht="24" x14ac:dyDescent="0.2">
      <c r="A80" s="147"/>
      <c r="B80" s="183" t="s">
        <v>429</v>
      </c>
      <c r="C80" s="228"/>
      <c r="D80" s="228"/>
      <c r="E80" s="228"/>
      <c r="F80" s="228"/>
      <c r="G80" s="228"/>
      <c r="H80" s="228"/>
    </row>
    <row r="81" spans="1:8" ht="24" x14ac:dyDescent="0.2">
      <c r="A81" s="147"/>
      <c r="B81" s="183" t="s">
        <v>413</v>
      </c>
      <c r="C81" s="202"/>
      <c r="D81" s="202"/>
      <c r="E81" s="202"/>
      <c r="F81" s="202"/>
      <c r="G81" s="202"/>
      <c r="H81" s="203"/>
    </row>
    <row r="82" spans="1:8" ht="24" x14ac:dyDescent="0.2">
      <c r="A82" s="147"/>
      <c r="B82" s="183" t="s">
        <v>414</v>
      </c>
      <c r="C82" s="202"/>
      <c r="D82" s="202"/>
      <c r="E82" s="202"/>
      <c r="F82" s="202"/>
      <c r="G82" s="202"/>
      <c r="H82" s="203"/>
    </row>
    <row r="83" spans="1:8" ht="24" x14ac:dyDescent="0.2">
      <c r="A83" s="147"/>
      <c r="B83" s="183" t="s">
        <v>415</v>
      </c>
      <c r="C83" s="202"/>
      <c r="D83" s="202"/>
      <c r="E83" s="202"/>
      <c r="F83" s="202"/>
      <c r="G83" s="202"/>
      <c r="H83" s="203"/>
    </row>
    <row r="84" spans="1:8" ht="24" x14ac:dyDescent="0.2">
      <c r="A84" s="147"/>
      <c r="B84" s="183" t="s">
        <v>1058</v>
      </c>
      <c r="C84" s="202"/>
      <c r="D84" s="202"/>
      <c r="E84" s="202"/>
      <c r="F84" s="202"/>
      <c r="G84" s="202"/>
      <c r="H84" s="203"/>
    </row>
    <row r="85" spans="1:8" ht="24" x14ac:dyDescent="0.2">
      <c r="A85" s="147"/>
      <c r="B85" s="229" t="s">
        <v>423</v>
      </c>
      <c r="C85" s="222"/>
      <c r="D85" s="223"/>
      <c r="E85" s="223"/>
      <c r="F85" s="223"/>
      <c r="G85" s="223"/>
      <c r="H85" s="223"/>
    </row>
    <row r="86" spans="1:8" ht="24" x14ac:dyDescent="0.2">
      <c r="A86" s="147"/>
      <c r="B86" s="183" t="s">
        <v>416</v>
      </c>
      <c r="C86" s="222"/>
      <c r="D86" s="223"/>
      <c r="E86" s="223"/>
      <c r="F86" s="223"/>
      <c r="G86" s="223"/>
      <c r="H86" s="223"/>
    </row>
    <row r="87" spans="1:8" ht="24" x14ac:dyDescent="0.2">
      <c r="A87" s="147"/>
      <c r="B87" s="183" t="s">
        <v>417</v>
      </c>
      <c r="C87" s="222"/>
      <c r="D87" s="223"/>
      <c r="E87" s="223"/>
      <c r="F87" s="223"/>
      <c r="G87" s="223"/>
      <c r="H87" s="223"/>
    </row>
    <row r="88" spans="1:8" ht="24" x14ac:dyDescent="0.2">
      <c r="A88" s="147"/>
      <c r="B88" s="183" t="s">
        <v>418</v>
      </c>
      <c r="C88" s="222"/>
      <c r="D88" s="223"/>
      <c r="E88" s="223"/>
      <c r="F88" s="223"/>
      <c r="G88" s="223"/>
      <c r="H88" s="223"/>
    </row>
    <row r="89" spans="1:8" ht="24" x14ac:dyDescent="0.2">
      <c r="A89" s="147"/>
      <c r="B89" s="183" t="s">
        <v>419</v>
      </c>
      <c r="C89" s="222"/>
      <c r="D89" s="223"/>
      <c r="E89" s="223"/>
      <c r="F89" s="223"/>
      <c r="G89" s="223"/>
      <c r="H89" s="223"/>
    </row>
    <row r="90" spans="1:8" ht="24" x14ac:dyDescent="0.2">
      <c r="A90" s="147"/>
      <c r="B90" s="183" t="s">
        <v>420</v>
      </c>
      <c r="C90" s="222"/>
      <c r="D90" s="223"/>
      <c r="E90" s="223"/>
      <c r="F90" s="223"/>
      <c r="G90" s="223"/>
      <c r="H90" s="223"/>
    </row>
    <row r="91" spans="1:8" ht="24" x14ac:dyDescent="0.2">
      <c r="A91" s="147"/>
      <c r="B91" s="183" t="s">
        <v>421</v>
      </c>
      <c r="C91" s="222"/>
      <c r="D91" s="223"/>
      <c r="E91" s="223"/>
      <c r="F91" s="223"/>
      <c r="G91" s="223"/>
      <c r="H91" s="223"/>
    </row>
    <row r="92" spans="1:8" ht="24" x14ac:dyDescent="0.2">
      <c r="A92" s="147"/>
      <c r="B92" s="183" t="s">
        <v>422</v>
      </c>
      <c r="C92" s="222"/>
      <c r="D92" s="223"/>
      <c r="E92" s="223"/>
      <c r="F92" s="223"/>
      <c r="G92" s="223"/>
      <c r="H92" s="223"/>
    </row>
    <row r="93" spans="1:8" ht="24" x14ac:dyDescent="0.2">
      <c r="A93" s="147"/>
      <c r="B93" s="225" t="s">
        <v>412</v>
      </c>
      <c r="C93" s="222"/>
      <c r="D93" s="223"/>
      <c r="E93" s="223"/>
      <c r="F93" s="223"/>
      <c r="G93" s="223"/>
      <c r="H93" s="223"/>
    </row>
    <row r="94" spans="1:8" ht="24" x14ac:dyDescent="0.2">
      <c r="A94" s="147"/>
      <c r="B94" s="225" t="s">
        <v>102</v>
      </c>
      <c r="C94" s="222"/>
      <c r="D94" s="226">
        <v>12495230</v>
      </c>
      <c r="E94" s="223" t="s">
        <v>13</v>
      </c>
      <c r="F94" s="223"/>
      <c r="G94" s="223"/>
      <c r="H94" s="223"/>
    </row>
    <row r="95" spans="1:8" ht="24" x14ac:dyDescent="0.2">
      <c r="A95" s="147"/>
      <c r="B95" s="225"/>
      <c r="C95" s="222"/>
      <c r="D95" s="223"/>
      <c r="E95" s="223"/>
      <c r="F95" s="223"/>
      <c r="G95" s="223"/>
      <c r="H95" s="223"/>
    </row>
    <row r="96" spans="1:8" ht="24" x14ac:dyDescent="0.2">
      <c r="A96" s="147"/>
      <c r="B96" s="462" t="s">
        <v>30</v>
      </c>
      <c r="C96" s="463" t="s">
        <v>31</v>
      </c>
      <c r="D96" s="464"/>
      <c r="E96" s="464"/>
      <c r="F96" s="464"/>
      <c r="G96" s="464"/>
      <c r="H96" s="465"/>
    </row>
    <row r="97" spans="1:8" ht="24" x14ac:dyDescent="0.2">
      <c r="A97" s="147"/>
      <c r="B97" s="462"/>
      <c r="C97" s="151" t="s">
        <v>32</v>
      </c>
      <c r="D97" s="139" t="s">
        <v>33</v>
      </c>
      <c r="E97" s="139" t="s">
        <v>34</v>
      </c>
      <c r="F97" s="139" t="s">
        <v>159</v>
      </c>
      <c r="G97" s="139" t="s">
        <v>274</v>
      </c>
      <c r="H97" s="139" t="s">
        <v>411</v>
      </c>
    </row>
    <row r="98" spans="1:8" x14ac:dyDescent="0.2">
      <c r="A98" s="147"/>
      <c r="B98" s="190" t="s">
        <v>430</v>
      </c>
      <c r="C98" s="156" t="s">
        <v>36</v>
      </c>
      <c r="D98" s="195">
        <v>0</v>
      </c>
      <c r="E98" s="161">
        <v>13</v>
      </c>
      <c r="F98" s="195">
        <v>0</v>
      </c>
      <c r="G98" s="195">
        <v>0</v>
      </c>
      <c r="H98" s="195">
        <v>0</v>
      </c>
    </row>
    <row r="99" spans="1:8" x14ac:dyDescent="0.2">
      <c r="A99" s="147"/>
      <c r="B99" s="192" t="s">
        <v>431</v>
      </c>
      <c r="C99" s="159"/>
      <c r="D99" s="227"/>
      <c r="E99" s="194"/>
      <c r="F99" s="227"/>
      <c r="G99" s="227"/>
      <c r="H99" s="227"/>
    </row>
    <row r="100" spans="1:8" x14ac:dyDescent="0.2">
      <c r="A100" s="147"/>
      <c r="B100" s="190" t="s">
        <v>432</v>
      </c>
      <c r="C100" s="156" t="s">
        <v>435</v>
      </c>
      <c r="D100" s="195">
        <v>0</v>
      </c>
      <c r="E100" s="191">
        <v>300</v>
      </c>
      <c r="F100" s="195">
        <v>0</v>
      </c>
      <c r="G100" s="195">
        <v>0</v>
      </c>
      <c r="H100" s="195">
        <v>0</v>
      </c>
    </row>
    <row r="101" spans="1:8" x14ac:dyDescent="0.2">
      <c r="A101" s="147"/>
      <c r="B101" s="210" t="s">
        <v>157</v>
      </c>
      <c r="C101" s="156"/>
      <c r="D101" s="217"/>
      <c r="E101" s="217"/>
      <c r="F101" s="217"/>
      <c r="G101" s="217"/>
      <c r="H101" s="217"/>
    </row>
    <row r="102" spans="1:8" x14ac:dyDescent="0.2">
      <c r="A102" s="147"/>
      <c r="B102" s="210" t="s">
        <v>433</v>
      </c>
      <c r="C102" s="156"/>
      <c r="D102" s="217"/>
      <c r="E102" s="217"/>
      <c r="F102" s="217"/>
      <c r="G102" s="217"/>
      <c r="H102" s="217"/>
    </row>
    <row r="103" spans="1:8" x14ac:dyDescent="0.2">
      <c r="A103" s="147"/>
      <c r="B103" s="233" t="s">
        <v>434</v>
      </c>
      <c r="C103" s="159"/>
      <c r="D103" s="218"/>
      <c r="E103" s="218"/>
      <c r="F103" s="218"/>
      <c r="G103" s="218"/>
      <c r="H103" s="218"/>
    </row>
    <row r="104" spans="1:8" x14ac:dyDescent="0.2">
      <c r="A104" s="147"/>
      <c r="B104" s="196" t="s">
        <v>35</v>
      </c>
      <c r="C104" s="197" t="s">
        <v>13</v>
      </c>
      <c r="D104" s="199">
        <v>0</v>
      </c>
      <c r="E104" s="198">
        <v>12495230</v>
      </c>
      <c r="F104" s="199">
        <f>+F105+F106</f>
        <v>0</v>
      </c>
      <c r="G104" s="199">
        <f t="shared" ref="G104:H104" si="0">+G105+G106</f>
        <v>0</v>
      </c>
      <c r="H104" s="199">
        <f t="shared" si="0"/>
        <v>0</v>
      </c>
    </row>
    <row r="105" spans="1:8" x14ac:dyDescent="0.2">
      <c r="A105" s="147"/>
      <c r="B105" s="196" t="s">
        <v>6</v>
      </c>
      <c r="C105" s="197" t="s">
        <v>13</v>
      </c>
      <c r="D105" s="198">
        <v>0</v>
      </c>
      <c r="E105" s="175">
        <v>12495230</v>
      </c>
      <c r="F105" s="198">
        <v>0</v>
      </c>
      <c r="G105" s="198">
        <v>0</v>
      </c>
      <c r="H105" s="198">
        <v>0</v>
      </c>
    </row>
    <row r="106" spans="1:8" x14ac:dyDescent="0.2">
      <c r="A106" s="147"/>
      <c r="B106" s="196" t="s">
        <v>7</v>
      </c>
      <c r="C106" s="197" t="s">
        <v>13</v>
      </c>
      <c r="D106" s="198">
        <v>0</v>
      </c>
      <c r="E106" s="198">
        <v>0</v>
      </c>
      <c r="F106" s="198">
        <v>0</v>
      </c>
      <c r="G106" s="198">
        <v>0</v>
      </c>
      <c r="H106" s="198">
        <v>0</v>
      </c>
    </row>
    <row r="107" spans="1:8" x14ac:dyDescent="0.2">
      <c r="A107" s="147"/>
      <c r="B107" s="87"/>
      <c r="C107" s="117"/>
    </row>
    <row r="108" spans="1:8" x14ac:dyDescent="0.2">
      <c r="A108" s="147"/>
      <c r="B108" s="87"/>
      <c r="C108" s="117"/>
    </row>
    <row r="109" spans="1:8" x14ac:dyDescent="0.2">
      <c r="A109" s="147"/>
      <c r="B109" s="87"/>
      <c r="C109" s="117"/>
    </row>
    <row r="110" spans="1:8" x14ac:dyDescent="0.2">
      <c r="A110" s="147"/>
      <c r="B110" s="87"/>
      <c r="C110" s="117"/>
    </row>
    <row r="111" spans="1:8" x14ac:dyDescent="0.2">
      <c r="A111" s="147"/>
      <c r="B111" s="87"/>
      <c r="C111" s="117"/>
    </row>
    <row r="112" spans="1:8" x14ac:dyDescent="0.2">
      <c r="A112" s="147"/>
      <c r="B112" s="87"/>
      <c r="C112" s="117"/>
    </row>
    <row r="113" spans="1:8" x14ac:dyDescent="0.2">
      <c r="A113" s="147"/>
      <c r="B113" s="87"/>
      <c r="C113" s="117"/>
    </row>
    <row r="114" spans="1:8" x14ac:dyDescent="0.2">
      <c r="A114" s="147"/>
      <c r="B114" s="87"/>
      <c r="C114" s="117"/>
    </row>
    <row r="115" spans="1:8" x14ac:dyDescent="0.2">
      <c r="A115" s="147"/>
      <c r="B115" s="87"/>
      <c r="C115" s="117"/>
    </row>
    <row r="116" spans="1:8" x14ac:dyDescent="0.2">
      <c r="A116" s="147"/>
      <c r="B116" s="87"/>
      <c r="C116" s="117"/>
    </row>
    <row r="117" spans="1:8" x14ac:dyDescent="0.2">
      <c r="A117" s="147"/>
      <c r="B117" s="87"/>
      <c r="C117" s="117"/>
    </row>
    <row r="118" spans="1:8" ht="24" x14ac:dyDescent="0.2">
      <c r="A118" s="147"/>
      <c r="B118" s="129" t="s">
        <v>169</v>
      </c>
      <c r="C118" s="117"/>
    </row>
    <row r="119" spans="1:8" ht="24.75" thickBot="1" x14ac:dyDescent="0.25">
      <c r="A119" s="147"/>
      <c r="B119" s="130" t="s">
        <v>152</v>
      </c>
      <c r="C119" s="176"/>
      <c r="D119" s="130"/>
      <c r="E119" s="130"/>
      <c r="F119" s="177"/>
      <c r="G119" s="130"/>
      <c r="H119" s="130"/>
    </row>
    <row r="120" spans="1:8" ht="23.25" customHeight="1" x14ac:dyDescent="0.2">
      <c r="A120" s="147"/>
      <c r="B120" s="473" t="s">
        <v>402</v>
      </c>
      <c r="C120" s="470"/>
      <c r="D120" s="470"/>
      <c r="E120" s="470"/>
      <c r="F120" s="470"/>
      <c r="G120" s="470"/>
      <c r="H120" s="470"/>
    </row>
    <row r="121" spans="1:8" ht="23.25" customHeight="1" x14ac:dyDescent="0.2">
      <c r="A121" s="147"/>
      <c r="B121" s="178" t="s">
        <v>190</v>
      </c>
      <c r="C121" s="134"/>
      <c r="D121" s="134"/>
      <c r="E121" s="134"/>
      <c r="F121" s="134"/>
      <c r="G121" s="134"/>
      <c r="H121" s="134"/>
    </row>
    <row r="122" spans="1:8" ht="23.25" customHeight="1" x14ac:dyDescent="0.2">
      <c r="A122" s="147"/>
      <c r="B122" s="37" t="s">
        <v>191</v>
      </c>
      <c r="C122" s="41"/>
      <c r="D122" s="41"/>
      <c r="E122" s="41"/>
      <c r="F122" s="41"/>
      <c r="G122" s="41"/>
      <c r="H122" s="41"/>
    </row>
    <row r="123" spans="1:8" ht="23.25" customHeight="1" x14ac:dyDescent="0.2">
      <c r="A123" s="147"/>
      <c r="B123" s="37" t="s">
        <v>192</v>
      </c>
      <c r="C123" s="41"/>
      <c r="D123" s="41"/>
      <c r="E123" s="41"/>
      <c r="F123" s="41"/>
      <c r="G123" s="41"/>
      <c r="H123" s="41"/>
    </row>
    <row r="124" spans="1:8" x14ac:dyDescent="0.2">
      <c r="A124" s="147"/>
    </row>
    <row r="125" spans="1:8" ht="24.75" thickBot="1" x14ac:dyDescent="0.25">
      <c r="A125" s="147"/>
      <c r="B125" s="130" t="s">
        <v>1169</v>
      </c>
      <c r="C125" s="180"/>
      <c r="D125" s="181"/>
      <c r="E125" s="181"/>
      <c r="F125" s="182"/>
      <c r="G125" s="181"/>
      <c r="H125" s="181"/>
    </row>
    <row r="126" spans="1:8" ht="24" x14ac:dyDescent="0.2">
      <c r="A126" s="147"/>
      <c r="B126" s="183" t="s">
        <v>403</v>
      </c>
      <c r="C126" s="184"/>
      <c r="D126" s="184"/>
      <c r="E126" s="184"/>
      <c r="F126" s="184"/>
      <c r="G126" s="184"/>
      <c r="H126" s="184"/>
    </row>
    <row r="127" spans="1:8" ht="24" x14ac:dyDescent="0.2">
      <c r="A127" s="147"/>
      <c r="B127" s="183" t="s">
        <v>193</v>
      </c>
      <c r="C127" s="128"/>
      <c r="D127" s="128"/>
      <c r="E127" s="128"/>
      <c r="F127" s="128"/>
      <c r="G127" s="128"/>
      <c r="H127" s="128"/>
    </row>
    <row r="128" spans="1:8" ht="24" x14ac:dyDescent="0.2">
      <c r="A128" s="147"/>
      <c r="B128" s="183" t="s">
        <v>355</v>
      </c>
      <c r="C128" s="184"/>
      <c r="D128" s="184"/>
      <c r="E128" s="184"/>
      <c r="F128" s="184"/>
      <c r="G128" s="184"/>
      <c r="H128" s="184"/>
    </row>
    <row r="129" spans="1:8" ht="24" x14ac:dyDescent="0.2">
      <c r="A129" s="147"/>
      <c r="B129" s="183" t="s">
        <v>356</v>
      </c>
      <c r="C129" s="184"/>
      <c r="D129" s="184"/>
      <c r="E129" s="184"/>
      <c r="F129" s="184"/>
      <c r="G129" s="184"/>
      <c r="H129" s="184"/>
    </row>
    <row r="130" spans="1:8" ht="24" x14ac:dyDescent="0.2">
      <c r="A130" s="147"/>
      <c r="B130" s="183" t="s">
        <v>357</v>
      </c>
      <c r="C130" s="184"/>
      <c r="D130" s="184"/>
      <c r="E130" s="184"/>
      <c r="F130" s="184"/>
      <c r="G130" s="184"/>
      <c r="H130" s="184"/>
    </row>
    <row r="131" spans="1:8" ht="18" customHeight="1" x14ac:dyDescent="0.2">
      <c r="A131" s="147"/>
      <c r="B131" s="474"/>
      <c r="C131" s="474"/>
      <c r="D131" s="474"/>
      <c r="E131" s="474"/>
      <c r="F131" s="474"/>
      <c r="G131" s="474"/>
      <c r="H131" s="474"/>
    </row>
    <row r="132" spans="1:8" ht="23.25" customHeight="1" x14ac:dyDescent="0.2">
      <c r="A132" s="147"/>
      <c r="B132" s="186" t="s">
        <v>404</v>
      </c>
      <c r="C132" s="185"/>
      <c r="D132" s="185"/>
      <c r="E132" s="185"/>
      <c r="F132" s="185"/>
      <c r="G132" s="185"/>
      <c r="H132" s="185"/>
    </row>
    <row r="133" spans="1:8" ht="23.25" customHeight="1" x14ac:dyDescent="0.2">
      <c r="A133" s="147"/>
      <c r="B133" s="186" t="s">
        <v>194</v>
      </c>
      <c r="C133" s="185"/>
      <c r="D133" s="185"/>
      <c r="E133" s="185"/>
      <c r="F133" s="185"/>
      <c r="G133" s="185"/>
      <c r="H133" s="185"/>
    </row>
    <row r="134" spans="1:8" ht="23.25" customHeight="1" x14ac:dyDescent="0.2">
      <c r="A134" s="147"/>
      <c r="B134" s="186" t="s">
        <v>195</v>
      </c>
      <c r="C134" s="185"/>
      <c r="D134" s="185"/>
      <c r="E134" s="185"/>
      <c r="F134" s="185"/>
      <c r="G134" s="185"/>
      <c r="H134" s="185"/>
    </row>
    <row r="135" spans="1:8" ht="23.25" customHeight="1" x14ac:dyDescent="0.2">
      <c r="A135" s="147"/>
      <c r="B135" s="186" t="s">
        <v>349</v>
      </c>
      <c r="C135" s="185"/>
      <c r="D135" s="185"/>
      <c r="E135" s="185"/>
      <c r="F135" s="185"/>
      <c r="G135" s="185"/>
      <c r="H135" s="185"/>
    </row>
    <row r="136" spans="1:8" ht="23.25" customHeight="1" x14ac:dyDescent="0.2">
      <c r="A136" s="147"/>
      <c r="B136" s="186" t="s">
        <v>350</v>
      </c>
      <c r="C136" s="185"/>
      <c r="D136" s="185"/>
      <c r="E136" s="185"/>
      <c r="F136" s="185"/>
      <c r="G136" s="185"/>
      <c r="H136" s="185"/>
    </row>
    <row r="137" spans="1:8" ht="23.25" customHeight="1" x14ac:dyDescent="0.2">
      <c r="A137" s="147"/>
      <c r="B137" s="186" t="s">
        <v>351</v>
      </c>
      <c r="C137" s="185"/>
      <c r="D137" s="185"/>
      <c r="E137" s="185"/>
      <c r="F137" s="185"/>
      <c r="G137" s="185"/>
      <c r="H137" s="185"/>
    </row>
    <row r="138" spans="1:8" ht="24" x14ac:dyDescent="0.2">
      <c r="A138" s="147"/>
      <c r="B138" s="186" t="s">
        <v>352</v>
      </c>
      <c r="C138" s="185"/>
      <c r="D138" s="185"/>
      <c r="E138" s="185"/>
      <c r="F138" s="185"/>
      <c r="G138" s="185"/>
      <c r="H138" s="185"/>
    </row>
    <row r="139" spans="1:8" ht="24" x14ac:dyDescent="0.2">
      <c r="A139" s="147"/>
      <c r="B139" s="186" t="s">
        <v>353</v>
      </c>
      <c r="C139" s="185"/>
      <c r="D139" s="185"/>
      <c r="E139" s="185"/>
      <c r="F139" s="185"/>
      <c r="G139" s="185"/>
      <c r="H139" s="185"/>
    </row>
    <row r="140" spans="1:8" ht="15.75" customHeight="1" x14ac:dyDescent="0.2">
      <c r="A140" s="147" t="s">
        <v>61</v>
      </c>
      <c r="B140" s="475" t="s">
        <v>107</v>
      </c>
      <c r="C140" s="475"/>
      <c r="D140" s="475"/>
      <c r="E140" s="475"/>
      <c r="F140" s="475"/>
      <c r="G140" s="475"/>
      <c r="H140" s="475"/>
    </row>
    <row r="141" spans="1:8" ht="24" x14ac:dyDescent="0.2">
      <c r="A141" s="147" t="s">
        <v>61</v>
      </c>
      <c r="B141" s="462" t="s">
        <v>30</v>
      </c>
      <c r="C141" s="463" t="s">
        <v>31</v>
      </c>
      <c r="D141" s="464"/>
      <c r="E141" s="464"/>
      <c r="F141" s="464"/>
      <c r="G141" s="464"/>
      <c r="H141" s="465"/>
    </row>
    <row r="142" spans="1:8" ht="44.25" customHeight="1" x14ac:dyDescent="0.2">
      <c r="A142" s="147" t="s">
        <v>61</v>
      </c>
      <c r="B142" s="462"/>
      <c r="C142" s="151" t="s">
        <v>32</v>
      </c>
      <c r="D142" s="139" t="s">
        <v>33</v>
      </c>
      <c r="E142" s="139" t="s">
        <v>34</v>
      </c>
      <c r="F142" s="139" t="s">
        <v>159</v>
      </c>
      <c r="G142" s="139" t="s">
        <v>274</v>
      </c>
      <c r="H142" s="139" t="s">
        <v>411</v>
      </c>
    </row>
    <row r="143" spans="1:8" x14ac:dyDescent="0.2">
      <c r="A143" s="147"/>
      <c r="B143" s="187" t="s">
        <v>275</v>
      </c>
      <c r="C143" s="153" t="s">
        <v>36</v>
      </c>
      <c r="D143" s="161">
        <v>100</v>
      </c>
      <c r="E143" s="161">
        <v>100</v>
      </c>
      <c r="F143" s="161">
        <v>100</v>
      </c>
      <c r="G143" s="161">
        <v>100</v>
      </c>
      <c r="H143" s="161">
        <v>100</v>
      </c>
    </row>
    <row r="144" spans="1:8" x14ac:dyDescent="0.2">
      <c r="A144" s="147"/>
      <c r="B144" s="158" t="s">
        <v>276</v>
      </c>
      <c r="C144" s="159"/>
      <c r="D144" s="156"/>
      <c r="E144" s="156"/>
      <c r="F144" s="156"/>
      <c r="G144" s="156"/>
      <c r="H144" s="156"/>
    </row>
    <row r="145" spans="1:11" x14ac:dyDescent="0.2">
      <c r="A145" s="147"/>
      <c r="B145" s="155" t="s">
        <v>277</v>
      </c>
      <c r="C145" s="156" t="s">
        <v>36</v>
      </c>
      <c r="D145" s="161">
        <v>100</v>
      </c>
      <c r="E145" s="161">
        <v>100</v>
      </c>
      <c r="F145" s="161">
        <v>100</v>
      </c>
      <c r="G145" s="161">
        <v>100</v>
      </c>
      <c r="H145" s="161">
        <v>100</v>
      </c>
    </row>
    <row r="146" spans="1:11" x14ac:dyDescent="0.2">
      <c r="A146" s="147"/>
      <c r="B146" s="155" t="s">
        <v>278</v>
      </c>
      <c r="C146" s="156"/>
      <c r="D146" s="156"/>
      <c r="E146" s="156"/>
      <c r="F146" s="156"/>
      <c r="G146" s="156"/>
      <c r="H146" s="156"/>
    </row>
    <row r="147" spans="1:11" x14ac:dyDescent="0.2">
      <c r="A147" s="147"/>
      <c r="B147" s="155" t="s">
        <v>279</v>
      </c>
      <c r="C147" s="156"/>
      <c r="D147" s="156"/>
      <c r="E147" s="156"/>
      <c r="F147" s="156"/>
      <c r="G147" s="156"/>
      <c r="H147" s="156"/>
    </row>
    <row r="148" spans="1:11" x14ac:dyDescent="0.2">
      <c r="A148" s="147"/>
      <c r="B148" s="158" t="s">
        <v>280</v>
      </c>
      <c r="C148" s="159"/>
      <c r="D148" s="188"/>
      <c r="E148" s="188"/>
      <c r="F148" s="188"/>
      <c r="G148" s="188"/>
      <c r="H148" s="188"/>
    </row>
    <row r="149" spans="1:11" x14ac:dyDescent="0.2">
      <c r="A149" s="189"/>
      <c r="B149" s="162" t="s">
        <v>134</v>
      </c>
      <c r="C149" s="156" t="s">
        <v>36</v>
      </c>
      <c r="D149" s="161">
        <v>100</v>
      </c>
      <c r="E149" s="161">
        <v>100</v>
      </c>
      <c r="F149" s="161">
        <v>100</v>
      </c>
      <c r="G149" s="161">
        <v>100</v>
      </c>
      <c r="H149" s="161">
        <v>100</v>
      </c>
    </row>
    <row r="150" spans="1:11" x14ac:dyDescent="0.2">
      <c r="A150" s="189"/>
      <c r="B150" s="162" t="s">
        <v>281</v>
      </c>
      <c r="C150" s="156"/>
      <c r="D150" s="156"/>
      <c r="E150" s="156"/>
      <c r="F150" s="156"/>
      <c r="G150" s="156"/>
      <c r="H150" s="156"/>
    </row>
    <row r="151" spans="1:11" x14ac:dyDescent="0.2">
      <c r="A151" s="189"/>
      <c r="B151" s="168" t="s">
        <v>282</v>
      </c>
      <c r="C151" s="159"/>
      <c r="D151" s="156"/>
      <c r="E151" s="156"/>
      <c r="F151" s="156"/>
      <c r="G151" s="156"/>
      <c r="H151" s="156"/>
    </row>
    <row r="152" spans="1:11" x14ac:dyDescent="0.2">
      <c r="A152" s="189"/>
      <c r="B152" s="210" t="s">
        <v>283</v>
      </c>
      <c r="C152" s="156" t="s">
        <v>36</v>
      </c>
      <c r="D152" s="161">
        <v>80</v>
      </c>
      <c r="E152" s="161">
        <v>80</v>
      </c>
      <c r="F152" s="161">
        <v>80</v>
      </c>
      <c r="G152" s="161">
        <v>80</v>
      </c>
      <c r="H152" s="161">
        <v>80</v>
      </c>
    </row>
    <row r="153" spans="1:11" x14ac:dyDescent="0.2">
      <c r="A153" s="189"/>
      <c r="B153" s="190" t="s">
        <v>284</v>
      </c>
      <c r="C153" s="156"/>
      <c r="D153" s="191"/>
      <c r="E153" s="191"/>
      <c r="F153" s="191"/>
      <c r="G153" s="191"/>
      <c r="H153" s="191"/>
    </row>
    <row r="154" spans="1:11" ht="26.25" customHeight="1" x14ac:dyDescent="0.2">
      <c r="A154" s="147" t="s">
        <v>61</v>
      </c>
      <c r="B154" s="196" t="s">
        <v>35</v>
      </c>
      <c r="C154" s="197" t="s">
        <v>13</v>
      </c>
      <c r="D154" s="230">
        <f>D155</f>
        <v>2160638280</v>
      </c>
      <c r="E154" s="230">
        <f>E155</f>
        <v>2425605150</v>
      </c>
      <c r="F154" s="199">
        <f>+F155+F156</f>
        <v>0</v>
      </c>
      <c r="G154" s="199">
        <f t="shared" ref="G154:H154" si="1">+G155+G156</f>
        <v>0</v>
      </c>
      <c r="H154" s="199">
        <f t="shared" si="1"/>
        <v>0</v>
      </c>
    </row>
    <row r="155" spans="1:11" s="164" customFormat="1" x14ac:dyDescent="0.55000000000000004">
      <c r="A155" s="147" t="s">
        <v>61</v>
      </c>
      <c r="B155" s="196" t="s">
        <v>6</v>
      </c>
      <c r="C155" s="197" t="s">
        <v>13</v>
      </c>
      <c r="D155" s="175">
        <v>2160638280</v>
      </c>
      <c r="E155" s="175">
        <v>2425605150</v>
      </c>
      <c r="F155" s="200"/>
      <c r="G155" s="198">
        <v>0</v>
      </c>
      <c r="H155" s="198">
        <v>0</v>
      </c>
    </row>
    <row r="156" spans="1:11" s="164" customFormat="1" x14ac:dyDescent="0.2">
      <c r="A156" s="147" t="s">
        <v>61</v>
      </c>
      <c r="B156" s="196" t="s">
        <v>7</v>
      </c>
      <c r="C156" s="197" t="s">
        <v>13</v>
      </c>
      <c r="D156" s="443">
        <v>0</v>
      </c>
      <c r="E156" s="443">
        <v>0</v>
      </c>
      <c r="F156" s="443">
        <v>0</v>
      </c>
      <c r="G156" s="198">
        <v>0</v>
      </c>
      <c r="H156" s="198">
        <v>0</v>
      </c>
    </row>
    <row r="157" spans="1:11" s="164" customFormat="1" ht="24" x14ac:dyDescent="0.2">
      <c r="A157" s="147"/>
      <c r="B157" s="486" t="s">
        <v>426</v>
      </c>
      <c r="C157" s="486"/>
      <c r="D157" s="486"/>
      <c r="E157" s="486"/>
      <c r="F157" s="486"/>
      <c r="G157" s="486"/>
      <c r="H157" s="486"/>
    </row>
    <row r="158" spans="1:11" s="164" customFormat="1" ht="24.75" thickBot="1" x14ac:dyDescent="0.25">
      <c r="A158" s="147"/>
      <c r="B158" s="485" t="s">
        <v>427</v>
      </c>
      <c r="C158" s="485"/>
      <c r="D158" s="485"/>
      <c r="E158" s="485"/>
      <c r="F158" s="485"/>
      <c r="G158" s="485"/>
      <c r="H158" s="485"/>
    </row>
    <row r="159" spans="1:11" s="164" customFormat="1" ht="24" x14ac:dyDescent="0.55000000000000004">
      <c r="A159" s="147"/>
      <c r="B159" s="183" t="s">
        <v>405</v>
      </c>
      <c r="C159" s="183"/>
      <c r="D159" s="183"/>
      <c r="E159" s="183"/>
      <c r="F159" s="183"/>
      <c r="G159" s="183"/>
      <c r="H159" s="183"/>
      <c r="K159" s="81"/>
    </row>
    <row r="160" spans="1:11" s="164" customFormat="1" ht="24" x14ac:dyDescent="0.2">
      <c r="A160" s="147"/>
      <c r="B160" s="183" t="s">
        <v>196</v>
      </c>
      <c r="C160" s="202"/>
      <c r="D160" s="202"/>
      <c r="E160" s="202"/>
      <c r="F160" s="202"/>
      <c r="G160" s="202"/>
      <c r="H160" s="202"/>
    </row>
    <row r="161" spans="1:8" s="164" customFormat="1" ht="24" x14ac:dyDescent="0.2">
      <c r="A161" s="147"/>
      <c r="B161" s="183" t="s">
        <v>197</v>
      </c>
      <c r="C161" s="202"/>
      <c r="D161" s="202"/>
      <c r="E161" s="202"/>
      <c r="F161" s="202"/>
      <c r="G161" s="202"/>
      <c r="H161" s="202"/>
    </row>
    <row r="162" spans="1:8" s="164" customFormat="1" ht="24" x14ac:dyDescent="0.2">
      <c r="A162" s="147"/>
      <c r="B162" s="186" t="s">
        <v>198</v>
      </c>
      <c r="C162" s="203"/>
      <c r="D162" s="203"/>
      <c r="E162" s="203"/>
      <c r="F162" s="203"/>
      <c r="G162" s="203"/>
      <c r="H162" s="203"/>
    </row>
    <row r="163" spans="1:8" s="164" customFormat="1" ht="18.75" customHeight="1" x14ac:dyDescent="0.2">
      <c r="A163" s="147"/>
      <c r="B163" s="186"/>
      <c r="C163" s="203"/>
      <c r="D163" s="203"/>
      <c r="E163" s="203"/>
      <c r="F163" s="203"/>
      <c r="G163" s="203"/>
      <c r="H163" s="203"/>
    </row>
    <row r="164" spans="1:8" s="164" customFormat="1" ht="24" x14ac:dyDescent="0.2">
      <c r="A164" s="147"/>
      <c r="B164" s="183" t="s">
        <v>406</v>
      </c>
      <c r="C164" s="202"/>
      <c r="D164" s="202"/>
      <c r="E164" s="202"/>
      <c r="F164" s="202"/>
      <c r="G164" s="202"/>
      <c r="H164" s="202"/>
    </row>
    <row r="165" spans="1:8" s="164" customFormat="1" ht="18.75" customHeight="1" x14ac:dyDescent="0.2">
      <c r="A165" s="147"/>
      <c r="B165" s="204"/>
      <c r="C165" s="205"/>
      <c r="D165" s="205"/>
      <c r="E165" s="205"/>
      <c r="F165" s="205"/>
      <c r="G165" s="205"/>
      <c r="H165" s="205"/>
    </row>
    <row r="166" spans="1:8" s="164" customFormat="1" ht="18.75" customHeight="1" x14ac:dyDescent="0.2">
      <c r="A166" s="147"/>
      <c r="B166" s="462" t="s">
        <v>30</v>
      </c>
      <c r="C166" s="463" t="s">
        <v>31</v>
      </c>
      <c r="D166" s="464"/>
      <c r="E166" s="464"/>
      <c r="F166" s="464"/>
      <c r="G166" s="464"/>
      <c r="H166" s="465"/>
    </row>
    <row r="167" spans="1:8" s="164" customFormat="1" ht="24" x14ac:dyDescent="0.2">
      <c r="A167" s="147"/>
      <c r="B167" s="462"/>
      <c r="C167" s="151" t="s">
        <v>32</v>
      </c>
      <c r="D167" s="139" t="s">
        <v>33</v>
      </c>
      <c r="E167" s="139" t="s">
        <v>34</v>
      </c>
      <c r="F167" s="139" t="s">
        <v>159</v>
      </c>
      <c r="G167" s="139" t="s">
        <v>274</v>
      </c>
      <c r="H167" s="139" t="s">
        <v>411</v>
      </c>
    </row>
    <row r="168" spans="1:8" s="164" customFormat="1" x14ac:dyDescent="0.2">
      <c r="A168" s="147"/>
      <c r="B168" s="206" t="s">
        <v>285</v>
      </c>
      <c r="C168" s="153" t="s">
        <v>36</v>
      </c>
      <c r="D168" s="161">
        <v>100</v>
      </c>
      <c r="E168" s="161">
        <v>100</v>
      </c>
      <c r="F168" s="161">
        <v>100</v>
      </c>
      <c r="G168" s="161">
        <v>100</v>
      </c>
      <c r="H168" s="161">
        <v>100</v>
      </c>
    </row>
    <row r="169" spans="1:8" s="164" customFormat="1" x14ac:dyDescent="0.2">
      <c r="A169" s="147"/>
      <c r="B169" s="190" t="s">
        <v>286</v>
      </c>
      <c r="C169" s="156"/>
      <c r="D169" s="207"/>
      <c r="E169" s="207"/>
      <c r="F169" s="207"/>
      <c r="G169" s="207"/>
      <c r="H169" s="207"/>
    </row>
    <row r="170" spans="1:8" s="164" customFormat="1" x14ac:dyDescent="0.2">
      <c r="A170" s="147"/>
      <c r="B170" s="192"/>
      <c r="C170" s="159"/>
      <c r="D170" s="208"/>
      <c r="E170" s="208"/>
      <c r="F170" s="208"/>
      <c r="G170" s="208"/>
      <c r="H170" s="208"/>
    </row>
    <row r="171" spans="1:8" s="164" customFormat="1" x14ac:dyDescent="0.2">
      <c r="A171" s="147"/>
      <c r="B171" s="190" t="s">
        <v>287</v>
      </c>
      <c r="C171" s="153" t="s">
        <v>36</v>
      </c>
      <c r="D171" s="161">
        <v>100</v>
      </c>
      <c r="E171" s="161">
        <v>100</v>
      </c>
      <c r="F171" s="161">
        <v>100</v>
      </c>
      <c r="G171" s="161">
        <v>100</v>
      </c>
      <c r="H171" s="161">
        <v>100</v>
      </c>
    </row>
    <row r="172" spans="1:8" s="164" customFormat="1" x14ac:dyDescent="0.2">
      <c r="A172" s="147"/>
      <c r="B172" s="190" t="s">
        <v>288</v>
      </c>
      <c r="C172" s="156"/>
      <c r="D172" s="207"/>
      <c r="E172" s="207"/>
      <c r="F172" s="207"/>
      <c r="G172" s="207"/>
      <c r="H172" s="207"/>
    </row>
    <row r="173" spans="1:8" s="164" customFormat="1" x14ac:dyDescent="0.2">
      <c r="A173" s="147"/>
      <c r="B173" s="192"/>
      <c r="C173" s="159"/>
      <c r="D173" s="209"/>
      <c r="E173" s="209"/>
      <c r="F173" s="209"/>
      <c r="G173" s="209"/>
      <c r="H173" s="209"/>
    </row>
    <row r="174" spans="1:8" s="164" customFormat="1" x14ac:dyDescent="0.2">
      <c r="A174" s="147"/>
      <c r="B174" s="190" t="s">
        <v>289</v>
      </c>
      <c r="C174" s="153" t="s">
        <v>36</v>
      </c>
      <c r="D174" s="161">
        <v>100</v>
      </c>
      <c r="E174" s="161">
        <v>100</v>
      </c>
      <c r="F174" s="161">
        <v>100</v>
      </c>
      <c r="G174" s="161">
        <v>100</v>
      </c>
      <c r="H174" s="161">
        <v>100</v>
      </c>
    </row>
    <row r="175" spans="1:8" s="164" customFormat="1" x14ac:dyDescent="0.2">
      <c r="A175" s="147"/>
      <c r="B175" s="210" t="s">
        <v>290</v>
      </c>
      <c r="C175" s="156"/>
      <c r="D175" s="211"/>
      <c r="E175" s="211"/>
      <c r="F175" s="211"/>
      <c r="G175" s="211"/>
      <c r="H175" s="211"/>
    </row>
    <row r="176" spans="1:8" s="164" customFormat="1" x14ac:dyDescent="0.2">
      <c r="A176" s="147"/>
      <c r="B176" s="210" t="s">
        <v>308</v>
      </c>
      <c r="C176" s="156"/>
      <c r="D176" s="211"/>
      <c r="E176" s="211"/>
      <c r="F176" s="211"/>
      <c r="G176" s="211"/>
      <c r="H176" s="211"/>
    </row>
    <row r="177" spans="1:8" s="164" customFormat="1" ht="23.25" customHeight="1" x14ac:dyDescent="0.2">
      <c r="A177" s="147"/>
      <c r="B177" s="212"/>
      <c r="C177" s="159"/>
      <c r="D177" s="159"/>
      <c r="E177" s="159"/>
      <c r="F177" s="209"/>
      <c r="G177" s="209"/>
      <c r="H177" s="209"/>
    </row>
    <row r="178" spans="1:8" s="164" customFormat="1" ht="23.25" customHeight="1" x14ac:dyDescent="0.2">
      <c r="A178" s="147"/>
      <c r="B178" s="196" t="s">
        <v>35</v>
      </c>
      <c r="C178" s="197" t="s">
        <v>13</v>
      </c>
      <c r="D178" s="213">
        <f>D179</f>
        <v>95148200</v>
      </c>
      <c r="E178" s="213">
        <f>E179</f>
        <v>206361400</v>
      </c>
      <c r="F178" s="199">
        <f>+F179+F180</f>
        <v>0</v>
      </c>
      <c r="G178" s="199">
        <f t="shared" ref="G178:H179" si="2">+G179+G180</f>
        <v>0</v>
      </c>
      <c r="H178" s="199">
        <f t="shared" si="2"/>
        <v>0</v>
      </c>
    </row>
    <row r="179" spans="1:8" s="164" customFormat="1" ht="23.25" customHeight="1" x14ac:dyDescent="0.2">
      <c r="A179" s="147"/>
      <c r="B179" s="196" t="s">
        <v>6</v>
      </c>
      <c r="C179" s="197" t="s">
        <v>13</v>
      </c>
      <c r="D179" s="214">
        <v>95148200</v>
      </c>
      <c r="E179" s="214">
        <v>206361400</v>
      </c>
      <c r="F179" s="213">
        <v>0</v>
      </c>
      <c r="G179" s="199">
        <f t="shared" si="2"/>
        <v>0</v>
      </c>
      <c r="H179" s="199">
        <f t="shared" si="2"/>
        <v>0</v>
      </c>
    </row>
    <row r="180" spans="1:8" s="164" customFormat="1" ht="23.25" customHeight="1" x14ac:dyDescent="0.2">
      <c r="A180" s="147"/>
      <c r="B180" s="196" t="s">
        <v>7</v>
      </c>
      <c r="C180" s="197" t="s">
        <v>13</v>
      </c>
      <c r="D180" s="213">
        <v>0</v>
      </c>
      <c r="E180" s="213">
        <v>0</v>
      </c>
      <c r="F180" s="198">
        <v>0</v>
      </c>
      <c r="G180" s="198">
        <v>0</v>
      </c>
      <c r="H180" s="198">
        <v>0</v>
      </c>
    </row>
    <row r="181" spans="1:8" s="164" customFormat="1" x14ac:dyDescent="0.2">
      <c r="A181" s="147"/>
      <c r="B181" s="215"/>
      <c r="C181" s="88"/>
      <c r="D181" s="201"/>
      <c r="E181" s="201"/>
      <c r="F181" s="201"/>
      <c r="G181" s="201"/>
      <c r="H181" s="201"/>
    </row>
    <row r="182" spans="1:8" s="164" customFormat="1" ht="18.75" customHeight="1" x14ac:dyDescent="0.2">
      <c r="A182" s="147"/>
      <c r="B182" s="215"/>
      <c r="C182" s="88"/>
      <c r="D182" s="201"/>
      <c r="E182" s="201"/>
      <c r="F182" s="201"/>
      <c r="G182" s="201"/>
      <c r="H182" s="201"/>
    </row>
    <row r="183" spans="1:8" s="164" customFormat="1" ht="18.75" customHeight="1" x14ac:dyDescent="0.2">
      <c r="A183" s="147"/>
      <c r="B183" s="215"/>
      <c r="C183" s="88"/>
      <c r="D183" s="201"/>
      <c r="E183" s="201"/>
      <c r="F183" s="201"/>
      <c r="G183" s="201"/>
      <c r="H183" s="201"/>
    </row>
    <row r="184" spans="1:8" s="164" customFormat="1" ht="18.75" customHeight="1" x14ac:dyDescent="0.2">
      <c r="A184" s="147"/>
      <c r="B184" s="215"/>
      <c r="C184" s="88"/>
      <c r="D184" s="201"/>
      <c r="E184" s="201"/>
      <c r="F184" s="201"/>
      <c r="G184" s="201"/>
      <c r="H184" s="201"/>
    </row>
    <row r="185" spans="1:8" s="164" customFormat="1" ht="18.75" customHeight="1" x14ac:dyDescent="0.2">
      <c r="A185" s="147"/>
      <c r="B185" s="215"/>
      <c r="C185" s="88"/>
      <c r="D185" s="201"/>
      <c r="E185" s="201"/>
      <c r="F185" s="201"/>
      <c r="G185" s="201"/>
      <c r="H185" s="201"/>
    </row>
    <row r="186" spans="1:8" s="164" customFormat="1" ht="18.75" customHeight="1" x14ac:dyDescent="0.2">
      <c r="A186" s="147"/>
      <c r="B186" s="215"/>
      <c r="C186" s="88"/>
      <c r="D186" s="201"/>
      <c r="E186" s="201"/>
      <c r="F186" s="201"/>
      <c r="G186" s="201"/>
      <c r="H186" s="201"/>
    </row>
    <row r="187" spans="1:8" s="164" customFormat="1" ht="18.75" customHeight="1" x14ac:dyDescent="0.2">
      <c r="A187" s="147"/>
      <c r="B187" s="215"/>
      <c r="C187" s="88"/>
      <c r="D187" s="201"/>
      <c r="E187" s="201"/>
      <c r="F187" s="201"/>
      <c r="G187" s="201"/>
      <c r="H187" s="201"/>
    </row>
    <row r="188" spans="1:8" s="164" customFormat="1" ht="18.75" customHeight="1" x14ac:dyDescent="0.2">
      <c r="A188" s="147"/>
      <c r="B188" s="215"/>
      <c r="C188" s="88"/>
      <c r="D188" s="201"/>
      <c r="E188" s="201"/>
      <c r="F188" s="201"/>
      <c r="G188" s="201"/>
      <c r="H188" s="201"/>
    </row>
    <row r="189" spans="1:8" s="164" customFormat="1" ht="18.75" customHeight="1" x14ac:dyDescent="0.2">
      <c r="A189" s="147"/>
      <c r="B189" s="215"/>
      <c r="C189" s="88"/>
      <c r="D189" s="201"/>
      <c r="E189" s="201"/>
      <c r="F189" s="201"/>
      <c r="G189" s="201"/>
      <c r="H189" s="201"/>
    </row>
    <row r="190" spans="1:8" s="164" customFormat="1" ht="18.75" customHeight="1" x14ac:dyDescent="0.2">
      <c r="A190" s="147"/>
      <c r="B190" s="215"/>
      <c r="C190" s="88"/>
      <c r="D190" s="201"/>
      <c r="E190" s="201"/>
      <c r="F190" s="201"/>
      <c r="G190" s="201"/>
      <c r="H190" s="201"/>
    </row>
    <row r="191" spans="1:8" s="164" customFormat="1" ht="18.75" customHeight="1" x14ac:dyDescent="0.2">
      <c r="A191" s="147"/>
      <c r="B191" s="215"/>
      <c r="C191" s="88"/>
      <c r="D191" s="201"/>
      <c r="E191" s="201"/>
      <c r="F191" s="201"/>
      <c r="G191" s="201"/>
      <c r="H191" s="201"/>
    </row>
    <row r="192" spans="1:8" s="164" customFormat="1" ht="18.75" customHeight="1" x14ac:dyDescent="0.2">
      <c r="A192" s="147"/>
      <c r="B192" s="215"/>
      <c r="C192" s="88"/>
      <c r="D192" s="201"/>
      <c r="E192" s="201"/>
      <c r="F192" s="201"/>
      <c r="G192" s="201"/>
      <c r="H192" s="201"/>
    </row>
    <row r="193" spans="1:11" s="164" customFormat="1" ht="18.75" customHeight="1" x14ac:dyDescent="0.2">
      <c r="A193" s="147"/>
      <c r="B193" s="215"/>
      <c r="C193" s="88"/>
      <c r="D193" s="201"/>
      <c r="E193" s="201"/>
      <c r="F193" s="201"/>
      <c r="G193" s="201"/>
      <c r="H193" s="201"/>
    </row>
    <row r="194" spans="1:11" s="164" customFormat="1" ht="18.75" customHeight="1" x14ac:dyDescent="0.2">
      <c r="A194" s="147"/>
      <c r="B194" s="215"/>
      <c r="C194" s="88"/>
      <c r="D194" s="201"/>
      <c r="E194" s="201"/>
      <c r="F194" s="201"/>
      <c r="G194" s="201"/>
      <c r="H194" s="201"/>
    </row>
    <row r="195" spans="1:11" s="164" customFormat="1" ht="18.75" customHeight="1" x14ac:dyDescent="0.2">
      <c r="A195" s="147"/>
      <c r="B195" s="215"/>
      <c r="C195" s="88"/>
      <c r="D195" s="201"/>
      <c r="E195" s="201"/>
      <c r="F195" s="201"/>
      <c r="G195" s="201"/>
      <c r="H195" s="201"/>
    </row>
    <row r="197" spans="1:11" s="164" customFormat="1" ht="18.75" customHeight="1" x14ac:dyDescent="0.2">
      <c r="A197" s="147"/>
      <c r="B197" s="215"/>
      <c r="C197" s="88"/>
      <c r="D197" s="201"/>
      <c r="E197" s="201"/>
      <c r="F197" s="201"/>
      <c r="G197" s="201"/>
      <c r="H197" s="201"/>
    </row>
    <row r="198" spans="1:11" s="164" customFormat="1" ht="18.75" customHeight="1" x14ac:dyDescent="0.2">
      <c r="A198" s="147"/>
      <c r="B198" s="215"/>
      <c r="C198" s="88"/>
      <c r="D198" s="201"/>
      <c r="E198" s="201"/>
      <c r="F198" s="201"/>
      <c r="G198" s="201"/>
      <c r="H198" s="201"/>
    </row>
    <row r="199" spans="1:11" s="164" customFormat="1" ht="18.75" customHeight="1" x14ac:dyDescent="0.2">
      <c r="A199" s="147"/>
      <c r="B199" s="215"/>
      <c r="C199" s="88"/>
      <c r="D199" s="201"/>
      <c r="E199" s="201"/>
      <c r="F199" s="201"/>
      <c r="G199" s="201"/>
      <c r="H199" s="201"/>
    </row>
    <row r="200" spans="1:11" s="164" customFormat="1" ht="18.75" customHeight="1" x14ac:dyDescent="0.2">
      <c r="A200" s="147"/>
      <c r="B200" s="215"/>
      <c r="C200" s="88"/>
      <c r="D200" s="201"/>
      <c r="E200" s="201"/>
      <c r="F200" s="201"/>
      <c r="G200" s="201"/>
      <c r="H200" s="201"/>
    </row>
    <row r="201" spans="1:11" s="164" customFormat="1" ht="24.75" thickBot="1" x14ac:dyDescent="0.25">
      <c r="A201" s="147"/>
      <c r="B201" s="130" t="s">
        <v>407</v>
      </c>
      <c r="C201" s="131"/>
      <c r="D201" s="132"/>
      <c r="E201" s="132"/>
      <c r="F201" s="133"/>
      <c r="G201" s="132" t="s">
        <v>107</v>
      </c>
      <c r="H201" s="132"/>
    </row>
    <row r="202" spans="1:11" s="164" customFormat="1" ht="24" x14ac:dyDescent="0.2">
      <c r="A202" s="147"/>
      <c r="B202" s="183" t="s">
        <v>408</v>
      </c>
      <c r="C202" s="202"/>
      <c r="D202" s="202"/>
      <c r="E202" s="202"/>
      <c r="F202" s="202"/>
      <c r="G202" s="202"/>
      <c r="H202" s="202"/>
    </row>
    <row r="203" spans="1:11" s="164" customFormat="1" ht="24" x14ac:dyDescent="0.2">
      <c r="A203" s="147"/>
      <c r="B203" s="459" t="s">
        <v>135</v>
      </c>
      <c r="C203" s="459"/>
      <c r="D203" s="459"/>
      <c r="E203" s="459"/>
      <c r="F203" s="459"/>
      <c r="G203" s="459"/>
      <c r="H203" s="459"/>
    </row>
    <row r="204" spans="1:11" s="164" customFormat="1" ht="24" x14ac:dyDescent="0.2">
      <c r="A204" s="147"/>
      <c r="B204" s="183" t="s">
        <v>199</v>
      </c>
      <c r="C204" s="202"/>
      <c r="D204" s="202"/>
      <c r="E204" s="202"/>
      <c r="F204" s="202"/>
      <c r="G204" s="202"/>
      <c r="H204" s="203"/>
    </row>
    <row r="205" spans="1:11" s="164" customFormat="1" ht="24" x14ac:dyDescent="0.2">
      <c r="A205" s="147"/>
      <c r="B205" s="202" t="s">
        <v>200</v>
      </c>
      <c r="C205" s="202"/>
      <c r="D205" s="202"/>
      <c r="E205" s="202"/>
      <c r="F205" s="202"/>
      <c r="G205" s="202"/>
      <c r="H205" s="202"/>
      <c r="J205" s="40"/>
    </row>
    <row r="206" spans="1:11" s="164" customFormat="1" ht="24" x14ac:dyDescent="0.2">
      <c r="A206" s="147"/>
      <c r="B206" s="202"/>
      <c r="C206" s="202"/>
      <c r="D206" s="202"/>
      <c r="E206" s="202"/>
      <c r="F206" s="202"/>
      <c r="G206" s="202"/>
      <c r="H206" s="202"/>
    </row>
    <row r="207" spans="1:11" s="164" customFormat="1" ht="24" x14ac:dyDescent="0.2">
      <c r="A207" s="147"/>
      <c r="B207" s="183" t="s">
        <v>409</v>
      </c>
      <c r="C207" s="202"/>
      <c r="D207" s="202"/>
      <c r="E207" s="216"/>
      <c r="F207" s="216"/>
      <c r="G207" s="216"/>
      <c r="H207" s="216"/>
    </row>
    <row r="208" spans="1:11" s="164" customFormat="1" ht="24" x14ac:dyDescent="0.2">
      <c r="A208" s="147"/>
      <c r="B208" s="183" t="s">
        <v>201</v>
      </c>
      <c r="C208" s="202"/>
      <c r="D208" s="202"/>
      <c r="E208" s="216"/>
      <c r="F208" s="216"/>
      <c r="G208" s="216"/>
      <c r="H208" s="216"/>
      <c r="K208" s="164" t="s">
        <v>107</v>
      </c>
    </row>
    <row r="209" spans="1:16" s="164" customFormat="1" ht="24" x14ac:dyDescent="0.2">
      <c r="A209" s="147"/>
      <c r="B209" s="183" t="s">
        <v>202</v>
      </c>
      <c r="C209" s="202"/>
      <c r="D209" s="202"/>
      <c r="E209" s="216"/>
      <c r="F209" s="216"/>
      <c r="G209" s="216"/>
      <c r="H209" s="216"/>
    </row>
    <row r="210" spans="1:16" s="164" customFormat="1" ht="18.75" customHeight="1" x14ac:dyDescent="0.2">
      <c r="A210" s="147"/>
      <c r="B210" s="204"/>
      <c r="C210" s="205"/>
      <c r="D210" s="205"/>
      <c r="E210" s="205"/>
      <c r="F210" s="205"/>
      <c r="G210" s="205"/>
      <c r="H210" s="205"/>
    </row>
    <row r="211" spans="1:16" s="164" customFormat="1" ht="18.75" customHeight="1" x14ac:dyDescent="0.2">
      <c r="A211" s="147"/>
      <c r="B211" s="462" t="s">
        <v>30</v>
      </c>
      <c r="C211" s="463" t="s">
        <v>31</v>
      </c>
      <c r="D211" s="464"/>
      <c r="E211" s="464"/>
      <c r="F211" s="464"/>
      <c r="G211" s="464"/>
      <c r="H211" s="465"/>
    </row>
    <row r="212" spans="1:16" s="164" customFormat="1" ht="45" customHeight="1" x14ac:dyDescent="0.2">
      <c r="A212" s="147"/>
      <c r="B212" s="462"/>
      <c r="C212" s="151" t="s">
        <v>32</v>
      </c>
      <c r="D212" s="139" t="s">
        <v>33</v>
      </c>
      <c r="E212" s="139" t="s">
        <v>34</v>
      </c>
      <c r="F212" s="139" t="s">
        <v>159</v>
      </c>
      <c r="G212" s="139" t="s">
        <v>274</v>
      </c>
      <c r="H212" s="139" t="s">
        <v>411</v>
      </c>
    </row>
    <row r="213" spans="1:16" s="164" customFormat="1" x14ac:dyDescent="0.2">
      <c r="A213" s="147"/>
      <c r="B213" s="190" t="s">
        <v>291</v>
      </c>
      <c r="C213" s="156" t="s">
        <v>36</v>
      </c>
      <c r="D213" s="161">
        <v>100</v>
      </c>
      <c r="E213" s="161">
        <v>100</v>
      </c>
      <c r="F213" s="161">
        <v>100</v>
      </c>
      <c r="G213" s="161">
        <v>100</v>
      </c>
      <c r="H213" s="161">
        <v>100</v>
      </c>
    </row>
    <row r="214" spans="1:16" s="164" customFormat="1" x14ac:dyDescent="0.2">
      <c r="A214" s="147"/>
      <c r="B214" s="190" t="s">
        <v>292</v>
      </c>
      <c r="C214" s="156"/>
      <c r="D214" s="217"/>
      <c r="E214" s="217"/>
      <c r="F214" s="217"/>
      <c r="G214" s="217"/>
      <c r="H214" s="217"/>
    </row>
    <row r="215" spans="1:16" s="164" customFormat="1" x14ac:dyDescent="0.2">
      <c r="A215" s="147"/>
      <c r="B215" s="192"/>
      <c r="C215" s="159"/>
      <c r="D215" s="218"/>
      <c r="E215" s="218"/>
      <c r="F215" s="218"/>
      <c r="G215" s="218"/>
      <c r="H215" s="218"/>
    </row>
    <row r="216" spans="1:16" s="164" customFormat="1" x14ac:dyDescent="0.2">
      <c r="A216" s="147"/>
      <c r="B216" s="190" t="s">
        <v>293</v>
      </c>
      <c r="C216" s="156" t="s">
        <v>36</v>
      </c>
      <c r="D216" s="161">
        <v>100</v>
      </c>
      <c r="E216" s="161">
        <v>100</v>
      </c>
      <c r="F216" s="161">
        <v>100</v>
      </c>
      <c r="G216" s="161">
        <v>100</v>
      </c>
      <c r="H216" s="161">
        <v>100</v>
      </c>
    </row>
    <row r="217" spans="1:16" s="164" customFormat="1" x14ac:dyDescent="0.2">
      <c r="A217" s="147"/>
      <c r="B217" s="190" t="s">
        <v>294</v>
      </c>
      <c r="C217" s="156"/>
      <c r="D217" s="217"/>
      <c r="E217" s="217"/>
      <c r="F217" s="217"/>
      <c r="G217" s="217"/>
      <c r="H217" s="217"/>
    </row>
    <row r="218" spans="1:16" s="164" customFormat="1" x14ac:dyDescent="0.2">
      <c r="A218" s="147"/>
      <c r="B218" s="192"/>
      <c r="C218" s="159"/>
      <c r="D218" s="218"/>
      <c r="E218" s="218"/>
      <c r="F218" s="218"/>
      <c r="G218" s="218"/>
      <c r="H218" s="218"/>
    </row>
    <row r="219" spans="1:16" s="164" customFormat="1" x14ac:dyDescent="0.2">
      <c r="A219" s="147"/>
      <c r="B219" s="190" t="s">
        <v>295</v>
      </c>
      <c r="C219" s="156" t="s">
        <v>36</v>
      </c>
      <c r="D219" s="161">
        <v>75</v>
      </c>
      <c r="E219" s="161">
        <v>75</v>
      </c>
      <c r="F219" s="161">
        <v>75</v>
      </c>
      <c r="G219" s="161">
        <v>75</v>
      </c>
      <c r="H219" s="161">
        <v>75</v>
      </c>
    </row>
    <row r="220" spans="1:16" s="164" customFormat="1" x14ac:dyDescent="0.2">
      <c r="A220" s="147"/>
      <c r="B220" s="190" t="s">
        <v>296</v>
      </c>
      <c r="C220" s="156"/>
      <c r="D220" s="217"/>
      <c r="E220" s="217"/>
      <c r="F220" s="217"/>
      <c r="G220" s="217"/>
      <c r="H220" s="217"/>
    </row>
    <row r="221" spans="1:16" s="164" customFormat="1" x14ac:dyDescent="0.2">
      <c r="A221" s="147"/>
      <c r="B221" s="193"/>
      <c r="C221" s="159"/>
      <c r="D221" s="193"/>
      <c r="E221" s="194"/>
      <c r="F221" s="219"/>
      <c r="G221" s="219"/>
      <c r="H221" s="219"/>
    </row>
    <row r="222" spans="1:16" s="164" customFormat="1" ht="22.5" customHeight="1" x14ac:dyDescent="0.2">
      <c r="A222" s="147"/>
      <c r="B222" s="196" t="s">
        <v>35</v>
      </c>
      <c r="C222" s="197" t="s">
        <v>13</v>
      </c>
      <c r="D222" s="199">
        <f t="shared" ref="D222" si="3">+D223+D224</f>
        <v>837970553</v>
      </c>
      <c r="E222" s="272">
        <f>SUM(E223)</f>
        <v>1410776470</v>
      </c>
      <c r="F222" s="199">
        <f>+F223+F224</f>
        <v>0</v>
      </c>
      <c r="G222" s="199">
        <f t="shared" ref="G222:H222" si="4">+G223+G224</f>
        <v>0</v>
      </c>
      <c r="H222" s="199">
        <f t="shared" si="4"/>
        <v>0</v>
      </c>
    </row>
    <row r="223" spans="1:16" s="164" customFormat="1" x14ac:dyDescent="0.55000000000000004">
      <c r="A223" s="147"/>
      <c r="B223" s="196" t="s">
        <v>6</v>
      </c>
      <c r="C223" s="197" t="s">
        <v>13</v>
      </c>
      <c r="D223" s="175">
        <v>837970553</v>
      </c>
      <c r="E223" s="175">
        <v>1410776470</v>
      </c>
      <c r="F223" s="200"/>
      <c r="G223" s="198">
        <v>0</v>
      </c>
      <c r="H223" s="198">
        <v>0</v>
      </c>
      <c r="O223" s="476"/>
      <c r="P223" s="476"/>
    </row>
    <row r="224" spans="1:16" s="164" customFormat="1" x14ac:dyDescent="0.2">
      <c r="A224" s="147"/>
      <c r="B224" s="196" t="s">
        <v>7</v>
      </c>
      <c r="C224" s="197" t="s">
        <v>13</v>
      </c>
      <c r="D224" s="198">
        <v>0</v>
      </c>
      <c r="E224" s="198">
        <v>0</v>
      </c>
      <c r="F224" s="198">
        <v>0</v>
      </c>
      <c r="G224" s="198">
        <v>0</v>
      </c>
      <c r="H224" s="198">
        <v>0</v>
      </c>
      <c r="O224" s="477"/>
      <c r="P224" s="477"/>
    </row>
    <row r="225" spans="1:16" s="164" customFormat="1" x14ac:dyDescent="0.2">
      <c r="A225" s="147"/>
      <c r="B225" s="215"/>
      <c r="C225" s="88"/>
      <c r="D225" s="221"/>
      <c r="E225" s="221"/>
      <c r="F225" s="221"/>
      <c r="G225" s="221"/>
      <c r="H225" s="221"/>
      <c r="O225" s="220"/>
      <c r="P225" s="220"/>
    </row>
    <row r="226" spans="1:16" s="164" customFormat="1" x14ac:dyDescent="0.2">
      <c r="A226" s="147"/>
      <c r="B226" s="215"/>
      <c r="C226" s="88"/>
      <c r="D226" s="221"/>
      <c r="E226" s="221"/>
      <c r="F226" s="221"/>
      <c r="G226" s="221"/>
      <c r="H226" s="221"/>
      <c r="O226" s="220"/>
      <c r="P226" s="220"/>
    </row>
    <row r="227" spans="1:16" s="164" customFormat="1" x14ac:dyDescent="0.2">
      <c r="A227" s="147"/>
      <c r="B227" s="215"/>
      <c r="C227" s="88"/>
      <c r="D227" s="221"/>
      <c r="E227" s="221"/>
      <c r="F227" s="221"/>
      <c r="G227" s="221"/>
      <c r="H227" s="221"/>
      <c r="O227" s="220"/>
      <c r="P227" s="220"/>
    </row>
    <row r="228" spans="1:16" s="164" customFormat="1" x14ac:dyDescent="0.2">
      <c r="A228" s="147"/>
      <c r="B228" s="215"/>
      <c r="C228" s="88"/>
      <c r="D228" s="221"/>
      <c r="E228" s="221"/>
      <c r="F228" s="221"/>
      <c r="G228" s="221"/>
      <c r="H228" s="221"/>
      <c r="O228" s="220"/>
      <c r="P228" s="220"/>
    </row>
    <row r="229" spans="1:16" s="164" customFormat="1" x14ac:dyDescent="0.2">
      <c r="A229" s="147"/>
      <c r="B229" s="215"/>
      <c r="C229" s="88"/>
      <c r="D229" s="221"/>
      <c r="E229" s="221"/>
      <c r="F229" s="221"/>
      <c r="G229" s="221"/>
      <c r="H229" s="221"/>
      <c r="O229" s="220"/>
      <c r="P229" s="220"/>
    </row>
    <row r="230" spans="1:16" s="164" customFormat="1" x14ac:dyDescent="0.2">
      <c r="A230" s="147"/>
      <c r="B230" s="215"/>
      <c r="C230" s="88"/>
      <c r="D230" s="221"/>
      <c r="E230" s="221"/>
      <c r="F230" s="221"/>
      <c r="G230" s="221"/>
      <c r="H230" s="221"/>
      <c r="O230" s="220"/>
      <c r="P230" s="220"/>
    </row>
    <row r="231" spans="1:16" s="164" customFormat="1" x14ac:dyDescent="0.2">
      <c r="A231" s="147"/>
      <c r="B231" s="215"/>
      <c r="C231" s="88"/>
      <c r="D231" s="221"/>
      <c r="E231" s="221"/>
      <c r="F231" s="221"/>
      <c r="G231" s="221"/>
      <c r="H231" s="221"/>
      <c r="O231" s="220"/>
      <c r="P231" s="220"/>
    </row>
    <row r="232" spans="1:16" s="164" customFormat="1" x14ac:dyDescent="0.2">
      <c r="A232" s="147"/>
      <c r="B232" s="215"/>
      <c r="C232" s="88"/>
      <c r="D232" s="221"/>
      <c r="E232" s="221"/>
      <c r="F232" s="221"/>
      <c r="G232" s="221"/>
      <c r="H232" s="221"/>
      <c r="O232" s="220"/>
      <c r="P232" s="220"/>
    </row>
    <row r="233" spans="1:16" s="164" customFormat="1" x14ac:dyDescent="0.2">
      <c r="A233" s="147"/>
      <c r="B233" s="215"/>
      <c r="C233" s="88"/>
      <c r="D233" s="221"/>
      <c r="E233" s="221"/>
      <c r="F233" s="221"/>
      <c r="G233" s="221"/>
      <c r="H233" s="221"/>
      <c r="O233" s="220"/>
      <c r="P233" s="220"/>
    </row>
    <row r="234" spans="1:16" s="164" customFormat="1" x14ac:dyDescent="0.2">
      <c r="A234" s="147"/>
      <c r="B234" s="215"/>
      <c r="C234" s="88"/>
      <c r="D234" s="221"/>
      <c r="E234" s="221"/>
      <c r="F234" s="221"/>
      <c r="G234" s="221"/>
      <c r="H234" s="221"/>
      <c r="O234" s="220"/>
      <c r="P234" s="220"/>
    </row>
    <row r="235" spans="1:16" s="164" customFormat="1" x14ac:dyDescent="0.2">
      <c r="A235" s="147"/>
      <c r="B235" s="215"/>
      <c r="C235" s="88"/>
      <c r="D235" s="221"/>
      <c r="E235" s="221"/>
      <c r="F235" s="221"/>
      <c r="G235" s="221"/>
      <c r="H235" s="221"/>
      <c r="O235" s="220"/>
      <c r="P235" s="220"/>
    </row>
    <row r="236" spans="1:16" s="164" customFormat="1" x14ac:dyDescent="0.2">
      <c r="A236" s="147"/>
      <c r="B236" s="215"/>
      <c r="C236" s="88"/>
      <c r="D236" s="221"/>
      <c r="E236" s="221"/>
      <c r="F236" s="221"/>
      <c r="G236" s="221"/>
      <c r="H236" s="221"/>
      <c r="O236" s="220"/>
      <c r="P236" s="220"/>
    </row>
    <row r="237" spans="1:16" s="164" customFormat="1" x14ac:dyDescent="0.2">
      <c r="A237" s="147"/>
      <c r="B237" s="215"/>
      <c r="C237" s="88"/>
      <c r="D237" s="221"/>
      <c r="E237" s="221"/>
      <c r="F237" s="221"/>
      <c r="G237" s="221"/>
      <c r="H237" s="221"/>
      <c r="O237" s="220"/>
      <c r="P237" s="220"/>
    </row>
    <row r="238" spans="1:16" s="164" customFormat="1" x14ac:dyDescent="0.2">
      <c r="A238" s="147"/>
      <c r="B238" s="215"/>
      <c r="C238" s="88"/>
      <c r="D238" s="221"/>
      <c r="E238" s="221"/>
      <c r="F238" s="221"/>
      <c r="G238" s="221"/>
      <c r="H238" s="221"/>
      <c r="O238" s="220"/>
      <c r="P238" s="220"/>
    </row>
    <row r="239" spans="1:16" s="164" customFormat="1" ht="24" x14ac:dyDescent="0.2">
      <c r="A239" s="147"/>
      <c r="B239" s="231" t="s">
        <v>428</v>
      </c>
      <c r="C239" s="231"/>
      <c r="D239" s="41"/>
      <c r="E239" s="41"/>
      <c r="F239" s="41"/>
      <c r="G239" s="41"/>
      <c r="H239" s="232"/>
      <c r="O239" s="220"/>
      <c r="P239" s="220"/>
    </row>
    <row r="240" spans="1:16" s="164" customFormat="1" ht="24.75" thickBot="1" x14ac:dyDescent="0.25">
      <c r="A240" s="147"/>
      <c r="B240" s="130" t="s">
        <v>1134</v>
      </c>
      <c r="C240" s="130"/>
      <c r="D240" s="133"/>
      <c r="E240" s="133"/>
      <c r="F240" s="133"/>
      <c r="G240" s="133"/>
      <c r="H240" s="224"/>
      <c r="O240" s="220"/>
      <c r="P240" s="220"/>
    </row>
    <row r="241" spans="1:16" s="164" customFormat="1" ht="24" x14ac:dyDescent="0.2">
      <c r="A241" s="147"/>
      <c r="B241" s="183" t="s">
        <v>436</v>
      </c>
      <c r="C241" s="228"/>
      <c r="D241" s="228"/>
      <c r="E241" s="228"/>
      <c r="F241" s="228"/>
      <c r="G241" s="228"/>
      <c r="H241" s="228"/>
      <c r="O241" s="220"/>
      <c r="P241" s="220"/>
    </row>
    <row r="242" spans="1:16" s="164" customFormat="1" ht="24" x14ac:dyDescent="0.2">
      <c r="A242" s="147"/>
      <c r="B242" s="183" t="s">
        <v>437</v>
      </c>
      <c r="C242" s="228"/>
      <c r="D242" s="228"/>
      <c r="E242" s="228"/>
      <c r="F242" s="228"/>
      <c r="G242" s="228"/>
      <c r="H242" s="228"/>
      <c r="O242" s="220"/>
      <c r="P242" s="220"/>
    </row>
    <row r="243" spans="1:16" s="164" customFormat="1" ht="24" x14ac:dyDescent="0.2">
      <c r="A243" s="147"/>
      <c r="B243" s="183" t="s">
        <v>438</v>
      </c>
      <c r="C243" s="228"/>
      <c r="D243" s="228"/>
      <c r="E243" s="228"/>
      <c r="F243" s="228"/>
      <c r="G243" s="228"/>
      <c r="H243" s="228"/>
      <c r="O243" s="220"/>
      <c r="P243" s="220"/>
    </row>
    <row r="244" spans="1:16" s="164" customFormat="1" ht="24" x14ac:dyDescent="0.2">
      <c r="A244" s="147"/>
      <c r="B244" s="183" t="s">
        <v>439</v>
      </c>
      <c r="C244" s="228"/>
      <c r="D244" s="228"/>
      <c r="E244" s="228"/>
      <c r="F244" s="228"/>
      <c r="G244" s="228"/>
      <c r="H244" s="228"/>
      <c r="O244" s="220"/>
      <c r="P244" s="220"/>
    </row>
    <row r="245" spans="1:16" s="164" customFormat="1" ht="24" x14ac:dyDescent="0.2">
      <c r="A245" s="147"/>
      <c r="B245" s="183" t="s">
        <v>440</v>
      </c>
      <c r="C245" s="228"/>
      <c r="D245" s="228"/>
      <c r="E245" s="228"/>
      <c r="F245" s="228"/>
      <c r="G245" s="228"/>
      <c r="H245" s="228"/>
      <c r="O245" s="220"/>
      <c r="P245" s="220"/>
    </row>
    <row r="246" spans="1:16" s="164" customFormat="1" ht="24" x14ac:dyDescent="0.2">
      <c r="A246" s="147"/>
      <c r="B246" s="183" t="s">
        <v>441</v>
      </c>
      <c r="C246" s="228"/>
      <c r="D246" s="228"/>
      <c r="E246" s="228"/>
      <c r="F246" s="228"/>
      <c r="G246" s="228"/>
      <c r="H246" s="228"/>
      <c r="O246" s="220"/>
      <c r="P246" s="220"/>
    </row>
    <row r="247" spans="1:16" s="164" customFormat="1" ht="24" x14ac:dyDescent="0.2">
      <c r="A247" s="147"/>
      <c r="B247" s="183" t="s">
        <v>442</v>
      </c>
      <c r="C247" s="228"/>
      <c r="D247" s="228"/>
      <c r="E247" s="228"/>
      <c r="F247" s="228"/>
      <c r="G247" s="228"/>
      <c r="H247" s="228"/>
      <c r="O247" s="220"/>
      <c r="P247" s="220"/>
    </row>
    <row r="248" spans="1:16" s="164" customFormat="1" ht="24" x14ac:dyDescent="0.2">
      <c r="A248" s="147"/>
      <c r="B248" s="183" t="s">
        <v>443</v>
      </c>
      <c r="C248" s="228"/>
      <c r="D248" s="228"/>
      <c r="E248" s="228"/>
      <c r="F248" s="228"/>
      <c r="G248" s="228"/>
      <c r="H248" s="228"/>
      <c r="O248" s="220"/>
      <c r="P248" s="220"/>
    </row>
    <row r="249" spans="1:16" s="164" customFormat="1" ht="24" x14ac:dyDescent="0.2">
      <c r="A249" s="147"/>
      <c r="B249" s="183" t="s">
        <v>444</v>
      </c>
      <c r="C249" s="228"/>
      <c r="D249" s="228"/>
      <c r="E249" s="228"/>
      <c r="F249" s="228"/>
      <c r="G249" s="228"/>
      <c r="H249" s="228"/>
      <c r="O249" s="220"/>
      <c r="P249" s="220"/>
    </row>
    <row r="250" spans="1:16" s="164" customFormat="1" ht="24" x14ac:dyDescent="0.2">
      <c r="A250" s="147"/>
      <c r="B250" s="183" t="s">
        <v>454</v>
      </c>
      <c r="C250" s="228"/>
      <c r="D250" s="228"/>
      <c r="E250" s="228"/>
      <c r="F250" s="228"/>
      <c r="G250" s="228"/>
      <c r="H250" s="228"/>
      <c r="O250" s="220"/>
      <c r="P250" s="220"/>
    </row>
    <row r="251" spans="1:16" s="164" customFormat="1" ht="24" x14ac:dyDescent="0.2">
      <c r="A251" s="147"/>
      <c r="B251" s="183" t="s">
        <v>413</v>
      </c>
      <c r="C251" s="202"/>
      <c r="D251" s="202"/>
      <c r="E251" s="202"/>
      <c r="F251" s="202"/>
      <c r="G251" s="202"/>
      <c r="H251" s="203"/>
      <c r="O251" s="220"/>
      <c r="P251" s="220"/>
    </row>
    <row r="252" spans="1:16" s="164" customFormat="1" ht="24" x14ac:dyDescent="0.2">
      <c r="A252" s="147"/>
      <c r="B252" s="183" t="s">
        <v>414</v>
      </c>
      <c r="C252" s="202"/>
      <c r="D252" s="202"/>
      <c r="E252" s="202"/>
      <c r="F252" s="202"/>
      <c r="G252" s="202"/>
      <c r="H252" s="203"/>
      <c r="O252" s="220"/>
      <c r="P252" s="220"/>
    </row>
    <row r="253" spans="1:16" s="164" customFormat="1" ht="24" x14ac:dyDescent="0.2">
      <c r="A253" s="147"/>
      <c r="B253" s="183" t="s">
        <v>445</v>
      </c>
      <c r="C253" s="202"/>
      <c r="D253" s="202"/>
      <c r="E253" s="202"/>
      <c r="F253" s="202"/>
      <c r="G253" s="202"/>
      <c r="H253" s="203"/>
      <c r="O253" s="220"/>
      <c r="P253" s="220"/>
    </row>
    <row r="254" spans="1:16" s="164" customFormat="1" ht="24" x14ac:dyDescent="0.2">
      <c r="A254" s="147"/>
      <c r="B254" s="229" t="s">
        <v>807</v>
      </c>
      <c r="C254" s="222"/>
      <c r="D254" s="223"/>
      <c r="E254" s="223"/>
      <c r="F254" s="223"/>
      <c r="G254" s="223"/>
      <c r="H254" s="223"/>
      <c r="O254" s="220"/>
      <c r="P254" s="220"/>
    </row>
    <row r="255" spans="1:16" s="164" customFormat="1" ht="24" x14ac:dyDescent="0.2">
      <c r="A255" s="147"/>
      <c r="B255" s="183" t="s">
        <v>805</v>
      </c>
      <c r="C255" s="222"/>
      <c r="D255" s="223"/>
      <c r="E255" s="223"/>
      <c r="F255" s="223"/>
      <c r="G255" s="223"/>
      <c r="H255" s="223"/>
      <c r="O255" s="220"/>
      <c r="P255" s="220"/>
    </row>
    <row r="256" spans="1:16" s="164" customFormat="1" ht="24" x14ac:dyDescent="0.2">
      <c r="A256" s="147"/>
      <c r="B256" s="183" t="s">
        <v>806</v>
      </c>
      <c r="C256" s="222"/>
      <c r="D256" s="223"/>
      <c r="E256" s="223"/>
      <c r="F256" s="223"/>
      <c r="G256" s="223"/>
      <c r="H256" s="223"/>
      <c r="O256" s="220"/>
      <c r="P256" s="220"/>
    </row>
    <row r="257" spans="1:16" s="164" customFormat="1" ht="24" x14ac:dyDescent="0.2">
      <c r="A257" s="147"/>
      <c r="B257" s="225" t="s">
        <v>412</v>
      </c>
      <c r="C257" s="222"/>
      <c r="D257" s="223"/>
      <c r="E257" s="223"/>
      <c r="F257" s="223"/>
      <c r="G257" s="223"/>
      <c r="H257" s="223"/>
      <c r="O257" s="220"/>
      <c r="P257" s="220"/>
    </row>
    <row r="258" spans="1:16" s="164" customFormat="1" ht="24.75" thickBot="1" x14ac:dyDescent="0.25">
      <c r="A258" s="147"/>
      <c r="B258" s="225" t="s">
        <v>102</v>
      </c>
      <c r="C258" s="222"/>
      <c r="D258" s="226">
        <v>37717000</v>
      </c>
      <c r="E258" s="223" t="s">
        <v>13</v>
      </c>
      <c r="F258" s="223"/>
      <c r="G258" s="223"/>
      <c r="H258" s="223"/>
      <c r="O258" s="220"/>
      <c r="P258" s="220"/>
    </row>
    <row r="259" spans="1:16" s="164" customFormat="1" ht="24" x14ac:dyDescent="0.2">
      <c r="A259" s="147"/>
      <c r="B259" s="225"/>
      <c r="C259" s="222"/>
      <c r="D259" s="223"/>
      <c r="E259" s="223"/>
      <c r="F259" s="223"/>
      <c r="G259" s="223"/>
      <c r="H259" s="223"/>
      <c r="O259" s="220"/>
      <c r="P259" s="220"/>
    </row>
    <row r="260" spans="1:16" s="164" customFormat="1" ht="24" x14ac:dyDescent="0.2">
      <c r="A260" s="147"/>
      <c r="B260" s="462" t="s">
        <v>30</v>
      </c>
      <c r="C260" s="463" t="s">
        <v>31</v>
      </c>
      <c r="D260" s="464"/>
      <c r="E260" s="464"/>
      <c r="F260" s="464"/>
      <c r="G260" s="464"/>
      <c r="H260" s="465"/>
      <c r="O260" s="220"/>
      <c r="P260" s="220"/>
    </row>
    <row r="261" spans="1:16" s="164" customFormat="1" ht="24" x14ac:dyDescent="0.2">
      <c r="A261" s="147"/>
      <c r="B261" s="462"/>
      <c r="C261" s="151" t="s">
        <v>32</v>
      </c>
      <c r="D261" s="139" t="s">
        <v>33</v>
      </c>
      <c r="E261" s="139" t="s">
        <v>34</v>
      </c>
      <c r="F261" s="139" t="s">
        <v>159</v>
      </c>
      <c r="G261" s="139" t="s">
        <v>274</v>
      </c>
      <c r="H261" s="139" t="s">
        <v>411</v>
      </c>
      <c r="O261" s="220"/>
      <c r="P261" s="220"/>
    </row>
    <row r="262" spans="1:16" s="164" customFormat="1" x14ac:dyDescent="0.2">
      <c r="A262" s="147"/>
      <c r="B262" s="268" t="s">
        <v>809</v>
      </c>
      <c r="C262" s="261" t="s">
        <v>36</v>
      </c>
      <c r="D262" s="269">
        <v>0</v>
      </c>
      <c r="E262" s="239">
        <v>100</v>
      </c>
      <c r="F262" s="269">
        <v>0</v>
      </c>
      <c r="G262" s="269">
        <v>0</v>
      </c>
      <c r="H262" s="269">
        <v>0</v>
      </c>
      <c r="O262" s="220"/>
      <c r="P262" s="220"/>
    </row>
    <row r="263" spans="1:16" s="164" customFormat="1" x14ac:dyDescent="0.2">
      <c r="A263" s="147"/>
      <c r="B263" s="270" t="s">
        <v>810</v>
      </c>
      <c r="C263" s="271" t="s">
        <v>36</v>
      </c>
      <c r="D263" s="262">
        <v>0</v>
      </c>
      <c r="E263" s="263">
        <v>40</v>
      </c>
      <c r="F263" s="262">
        <v>0</v>
      </c>
      <c r="G263" s="262">
        <v>0</v>
      </c>
      <c r="H263" s="262">
        <v>0</v>
      </c>
      <c r="O263" s="220"/>
      <c r="P263" s="220"/>
    </row>
    <row r="264" spans="1:16" s="164" customFormat="1" x14ac:dyDescent="0.2">
      <c r="A264" s="147"/>
      <c r="B264" s="268" t="s">
        <v>811</v>
      </c>
      <c r="C264" s="261"/>
      <c r="D264" s="264"/>
      <c r="E264" s="264"/>
      <c r="F264" s="264"/>
      <c r="G264" s="264"/>
      <c r="H264" s="264"/>
      <c r="O264" s="220"/>
      <c r="P264" s="220"/>
    </row>
    <row r="265" spans="1:16" s="164" customFormat="1" x14ac:dyDescent="0.2">
      <c r="A265" s="147"/>
      <c r="B265" s="265" t="s">
        <v>812</v>
      </c>
      <c r="C265" s="266"/>
      <c r="D265" s="267"/>
      <c r="E265" s="267"/>
      <c r="F265" s="267"/>
      <c r="G265" s="267"/>
      <c r="H265" s="267"/>
      <c r="O265" s="220"/>
      <c r="P265" s="220"/>
    </row>
    <row r="266" spans="1:16" s="164" customFormat="1" x14ac:dyDescent="0.2">
      <c r="A266" s="147"/>
      <c r="B266" s="235" t="s">
        <v>35</v>
      </c>
      <c r="C266" s="236" t="s">
        <v>13</v>
      </c>
      <c r="D266" s="237">
        <v>0</v>
      </c>
      <c r="E266" s="238">
        <v>37717000</v>
      </c>
      <c r="F266" s="237">
        <f>+F267+F268</f>
        <v>0</v>
      </c>
      <c r="G266" s="237">
        <f t="shared" ref="G266:H266" si="5">+G267+G268</f>
        <v>0</v>
      </c>
      <c r="H266" s="237">
        <f t="shared" si="5"/>
        <v>0</v>
      </c>
      <c r="O266" s="220"/>
      <c r="P266" s="220"/>
    </row>
    <row r="267" spans="1:16" s="164" customFormat="1" x14ac:dyDescent="0.2">
      <c r="A267" s="147"/>
      <c r="B267" s="235" t="s">
        <v>6</v>
      </c>
      <c r="C267" s="236" t="s">
        <v>13</v>
      </c>
      <c r="D267" s="238">
        <v>0</v>
      </c>
      <c r="E267" s="239">
        <v>37717000</v>
      </c>
      <c r="F267" s="238">
        <v>0</v>
      </c>
      <c r="G267" s="238">
        <v>0</v>
      </c>
      <c r="H267" s="238">
        <v>0</v>
      </c>
      <c r="O267" s="220"/>
      <c r="P267" s="220"/>
    </row>
    <row r="268" spans="1:16" s="164" customFormat="1" x14ac:dyDescent="0.2">
      <c r="A268" s="147"/>
      <c r="B268" s="235" t="s">
        <v>7</v>
      </c>
      <c r="C268" s="236" t="s">
        <v>13</v>
      </c>
      <c r="D268" s="238">
        <v>0</v>
      </c>
      <c r="E268" s="238">
        <v>0</v>
      </c>
      <c r="F268" s="238">
        <v>0</v>
      </c>
      <c r="G268" s="238">
        <v>0</v>
      </c>
      <c r="H268" s="238">
        <v>0</v>
      </c>
      <c r="O268" s="220"/>
      <c r="P268" s="220"/>
    </row>
    <row r="269" spans="1:16" s="164" customFormat="1" x14ac:dyDescent="0.2">
      <c r="A269" s="147"/>
      <c r="B269" s="245"/>
      <c r="C269" s="246"/>
      <c r="D269" s="247"/>
      <c r="E269" s="247"/>
      <c r="F269" s="247"/>
      <c r="G269" s="247"/>
      <c r="H269" s="247"/>
      <c r="O269" s="220"/>
      <c r="P269" s="220"/>
    </row>
    <row r="270" spans="1:16" s="164" customFormat="1" x14ac:dyDescent="0.2">
      <c r="A270" s="147"/>
      <c r="B270" s="245"/>
      <c r="C270" s="246"/>
      <c r="D270" s="247"/>
      <c r="E270" s="247"/>
      <c r="F270" s="247"/>
      <c r="G270" s="247"/>
      <c r="H270" s="247"/>
      <c r="O270" s="220"/>
      <c r="P270" s="220"/>
    </row>
    <row r="271" spans="1:16" s="164" customFormat="1" x14ac:dyDescent="0.2">
      <c r="A271" s="147"/>
      <c r="B271" s="245"/>
      <c r="C271" s="246"/>
      <c r="D271" s="247"/>
      <c r="E271" s="247"/>
      <c r="F271" s="247"/>
      <c r="G271" s="247"/>
      <c r="H271" s="247"/>
      <c r="O271" s="220"/>
      <c r="P271" s="220"/>
    </row>
    <row r="272" spans="1:16" s="164" customFormat="1" x14ac:dyDescent="0.2">
      <c r="A272" s="147"/>
      <c r="B272" s="245"/>
      <c r="C272" s="246"/>
      <c r="D272" s="247"/>
      <c r="E272" s="247"/>
      <c r="F272" s="247"/>
      <c r="G272" s="247"/>
      <c r="H272" s="247"/>
      <c r="O272" s="220"/>
      <c r="P272" s="220"/>
    </row>
    <row r="273" spans="1:16" s="164" customFormat="1" x14ac:dyDescent="0.2">
      <c r="A273" s="147"/>
      <c r="B273" s="245"/>
      <c r="C273" s="246"/>
      <c r="D273" s="247"/>
      <c r="E273" s="247"/>
      <c r="F273" s="247"/>
      <c r="G273" s="247"/>
      <c r="H273" s="247"/>
      <c r="O273" s="220"/>
      <c r="P273" s="220"/>
    </row>
    <row r="274" spans="1:16" s="164" customFormat="1" x14ac:dyDescent="0.2">
      <c r="A274" s="147"/>
      <c r="B274" s="245"/>
      <c r="C274" s="246"/>
      <c r="D274" s="247"/>
      <c r="E274" s="247"/>
      <c r="F274" s="247"/>
      <c r="G274" s="247"/>
      <c r="H274" s="247"/>
      <c r="O274" s="220"/>
      <c r="P274" s="220"/>
    </row>
    <row r="275" spans="1:16" s="164" customFormat="1" x14ac:dyDescent="0.2">
      <c r="A275" s="147"/>
      <c r="B275" s="245"/>
      <c r="C275" s="246"/>
      <c r="D275" s="247"/>
      <c r="E275" s="247"/>
      <c r="F275" s="247"/>
      <c r="G275" s="247"/>
      <c r="H275" s="247"/>
      <c r="O275" s="220"/>
      <c r="P275" s="220"/>
    </row>
    <row r="276" spans="1:16" s="164" customFormat="1" x14ac:dyDescent="0.2">
      <c r="A276" s="147"/>
      <c r="B276" s="245"/>
      <c r="C276" s="246"/>
      <c r="D276" s="247"/>
      <c r="E276" s="247"/>
      <c r="F276" s="247"/>
      <c r="G276" s="247"/>
      <c r="H276" s="247"/>
      <c r="O276" s="220"/>
      <c r="P276" s="220"/>
    </row>
    <row r="277" spans="1:16" s="164" customFormat="1" x14ac:dyDescent="0.2">
      <c r="A277" s="147"/>
      <c r="B277" s="245"/>
      <c r="C277" s="246"/>
      <c r="D277" s="247"/>
      <c r="E277" s="247"/>
      <c r="F277" s="247"/>
      <c r="G277" s="247"/>
      <c r="H277" s="247"/>
      <c r="O277" s="220"/>
      <c r="P277" s="220"/>
    </row>
    <row r="278" spans="1:16" s="164" customFormat="1" ht="24" x14ac:dyDescent="0.2">
      <c r="A278" s="147"/>
      <c r="B278" s="231" t="s">
        <v>446</v>
      </c>
      <c r="C278" s="231"/>
      <c r="D278" s="41"/>
      <c r="E278" s="41"/>
      <c r="F278" s="41"/>
      <c r="G278" s="41"/>
      <c r="H278" s="232"/>
      <c r="O278" s="220"/>
      <c r="P278" s="220"/>
    </row>
    <row r="279" spans="1:16" s="164" customFormat="1" ht="24.75" thickBot="1" x14ac:dyDescent="0.25">
      <c r="A279" s="147"/>
      <c r="B279" s="130" t="s">
        <v>1135</v>
      </c>
      <c r="C279" s="130"/>
      <c r="D279" s="133"/>
      <c r="E279" s="133"/>
      <c r="F279" s="133"/>
      <c r="G279" s="133"/>
      <c r="H279" s="224"/>
      <c r="O279" s="220"/>
      <c r="P279" s="220"/>
    </row>
    <row r="280" spans="1:16" s="164" customFormat="1" ht="24" x14ac:dyDescent="0.2">
      <c r="A280" s="147"/>
      <c r="B280" s="183" t="s">
        <v>818</v>
      </c>
      <c r="C280" s="202"/>
      <c r="D280" s="202"/>
      <c r="E280" s="202"/>
      <c r="F280" s="202"/>
      <c r="G280" s="202"/>
      <c r="H280" s="202"/>
      <c r="O280" s="220"/>
      <c r="P280" s="220"/>
    </row>
    <row r="281" spans="1:16" s="164" customFormat="1" ht="24" x14ac:dyDescent="0.2">
      <c r="A281" s="147"/>
      <c r="B281" s="459" t="s">
        <v>813</v>
      </c>
      <c r="C281" s="459"/>
      <c r="D281" s="459"/>
      <c r="E281" s="459"/>
      <c r="F281" s="459"/>
      <c r="G281" s="459"/>
      <c r="H281" s="459"/>
      <c r="O281" s="220"/>
      <c r="P281" s="220"/>
    </row>
    <row r="282" spans="1:16" s="164" customFormat="1" ht="24" x14ac:dyDescent="0.2">
      <c r="A282" s="147"/>
      <c r="B282" s="186" t="s">
        <v>814</v>
      </c>
      <c r="C282" s="203"/>
      <c r="D282" s="203"/>
      <c r="E282" s="203"/>
      <c r="F282" s="203"/>
      <c r="G282" s="203"/>
      <c r="H282" s="203"/>
      <c r="O282" s="220"/>
      <c r="P282" s="220"/>
    </row>
    <row r="283" spans="1:16" s="164" customFormat="1" ht="24" x14ac:dyDescent="0.2">
      <c r="A283" s="147"/>
      <c r="B283" s="183" t="s">
        <v>815</v>
      </c>
      <c r="C283" s="202"/>
      <c r="D283" s="202"/>
      <c r="E283" s="202"/>
      <c r="F283" s="202"/>
      <c r="G283" s="202"/>
      <c r="H283" s="203"/>
      <c r="O283" s="220"/>
      <c r="P283" s="220"/>
    </row>
    <row r="284" spans="1:16" s="164" customFormat="1" ht="24" x14ac:dyDescent="0.2">
      <c r="A284" s="147"/>
      <c r="B284" s="183" t="s">
        <v>457</v>
      </c>
      <c r="C284" s="202"/>
      <c r="D284" s="202"/>
      <c r="E284" s="202"/>
      <c r="F284" s="202"/>
      <c r="G284" s="202"/>
      <c r="H284" s="203"/>
      <c r="O284" s="220"/>
      <c r="P284" s="220"/>
    </row>
    <row r="285" spans="1:16" s="164" customFormat="1" ht="24" x14ac:dyDescent="0.2">
      <c r="A285" s="147"/>
      <c r="B285" s="183" t="s">
        <v>834</v>
      </c>
      <c r="C285" s="202"/>
      <c r="D285" s="202"/>
      <c r="E285" s="202"/>
      <c r="F285" s="202"/>
      <c r="G285" s="202"/>
      <c r="H285" s="203"/>
      <c r="O285" s="220"/>
      <c r="P285" s="220"/>
    </row>
    <row r="286" spans="1:16" s="164" customFormat="1" ht="24" x14ac:dyDescent="0.2">
      <c r="A286" s="147"/>
      <c r="B286" s="183" t="s">
        <v>835</v>
      </c>
      <c r="C286" s="202"/>
      <c r="D286" s="202"/>
      <c r="E286" s="202"/>
      <c r="F286" s="202"/>
      <c r="G286" s="202"/>
      <c r="H286" s="203"/>
      <c r="O286" s="220"/>
      <c r="P286" s="220"/>
    </row>
    <row r="287" spans="1:16" s="164" customFormat="1" ht="24" x14ac:dyDescent="0.2">
      <c r="A287" s="147"/>
      <c r="B287" s="183" t="s">
        <v>819</v>
      </c>
      <c r="C287" s="222"/>
      <c r="D287" s="223"/>
      <c r="E287" s="223"/>
      <c r="F287" s="223"/>
      <c r="G287" s="223"/>
      <c r="H287" s="223"/>
      <c r="O287" s="220"/>
      <c r="P287" s="220"/>
    </row>
    <row r="288" spans="1:16" s="164" customFormat="1" ht="24" x14ac:dyDescent="0.2">
      <c r="A288" s="147"/>
      <c r="B288" s="183" t="s">
        <v>816</v>
      </c>
      <c r="C288" s="222"/>
      <c r="D288" s="223"/>
      <c r="E288" s="223"/>
      <c r="F288" s="223"/>
      <c r="G288" s="223"/>
      <c r="H288" s="223"/>
      <c r="O288" s="220"/>
      <c r="P288" s="220"/>
    </row>
    <row r="289" spans="1:16" s="164" customFormat="1" ht="24" x14ac:dyDescent="0.2">
      <c r="A289" s="147"/>
      <c r="B289" s="183" t="s">
        <v>817</v>
      </c>
      <c r="C289" s="222"/>
      <c r="D289" s="223"/>
      <c r="E289" s="223"/>
      <c r="F289" s="223"/>
      <c r="G289" s="223"/>
      <c r="H289" s="223"/>
      <c r="O289" s="220"/>
      <c r="P289" s="220"/>
    </row>
    <row r="290" spans="1:16" s="164" customFormat="1" ht="24" x14ac:dyDescent="0.2">
      <c r="A290" s="147"/>
      <c r="B290" s="225" t="s">
        <v>412</v>
      </c>
      <c r="C290" s="222"/>
      <c r="D290" s="223"/>
      <c r="E290" s="223"/>
      <c r="F290" s="223"/>
      <c r="G290" s="223"/>
      <c r="H290" s="223"/>
      <c r="O290" s="220"/>
      <c r="P290" s="220"/>
    </row>
    <row r="291" spans="1:16" s="164" customFormat="1" ht="24.75" thickBot="1" x14ac:dyDescent="0.25">
      <c r="A291" s="147"/>
      <c r="B291" s="225" t="s">
        <v>102</v>
      </c>
      <c r="C291" s="222"/>
      <c r="D291" s="226">
        <v>16670000</v>
      </c>
      <c r="E291" s="223" t="s">
        <v>13</v>
      </c>
      <c r="F291" s="223"/>
      <c r="G291" s="223"/>
      <c r="H291" s="223"/>
      <c r="O291" s="220"/>
      <c r="P291" s="220"/>
    </row>
    <row r="292" spans="1:16" s="164" customFormat="1" ht="24" x14ac:dyDescent="0.2">
      <c r="A292" s="147"/>
      <c r="B292" s="225"/>
      <c r="C292" s="222"/>
      <c r="D292" s="223"/>
      <c r="E292" s="223"/>
      <c r="F292" s="223"/>
      <c r="G292" s="223"/>
      <c r="H292" s="223"/>
      <c r="O292" s="220"/>
      <c r="P292" s="220"/>
    </row>
    <row r="293" spans="1:16" s="164" customFormat="1" ht="24" x14ac:dyDescent="0.2">
      <c r="A293" s="147"/>
      <c r="B293" s="462" t="s">
        <v>30</v>
      </c>
      <c r="C293" s="463" t="s">
        <v>31</v>
      </c>
      <c r="D293" s="464"/>
      <c r="E293" s="464"/>
      <c r="F293" s="464"/>
      <c r="G293" s="464"/>
      <c r="H293" s="465"/>
      <c r="O293" s="220"/>
      <c r="P293" s="220"/>
    </row>
    <row r="294" spans="1:16" s="164" customFormat="1" ht="24" x14ac:dyDescent="0.2">
      <c r="A294" s="147"/>
      <c r="B294" s="462"/>
      <c r="C294" s="151" t="s">
        <v>32</v>
      </c>
      <c r="D294" s="139" t="s">
        <v>33</v>
      </c>
      <c r="E294" s="139" t="s">
        <v>34</v>
      </c>
      <c r="F294" s="139" t="s">
        <v>159</v>
      </c>
      <c r="G294" s="139" t="s">
        <v>274</v>
      </c>
      <c r="H294" s="139" t="s">
        <v>411</v>
      </c>
      <c r="O294" s="220"/>
      <c r="P294" s="220"/>
    </row>
    <row r="295" spans="1:16" s="164" customFormat="1" x14ac:dyDescent="0.2">
      <c r="A295" s="147"/>
      <c r="B295" s="268" t="s">
        <v>809</v>
      </c>
      <c r="C295" s="261" t="s">
        <v>36</v>
      </c>
      <c r="D295" s="269">
        <v>0</v>
      </c>
      <c r="E295" s="239">
        <v>100</v>
      </c>
      <c r="F295" s="269">
        <v>0</v>
      </c>
      <c r="G295" s="269">
        <v>0</v>
      </c>
      <c r="H295" s="269">
        <v>0</v>
      </c>
      <c r="O295" s="220"/>
      <c r="P295" s="220"/>
    </row>
    <row r="296" spans="1:16" s="164" customFormat="1" x14ac:dyDescent="0.2">
      <c r="A296" s="147"/>
      <c r="B296" s="270" t="s">
        <v>810</v>
      </c>
      <c r="C296" s="271" t="s">
        <v>36</v>
      </c>
      <c r="D296" s="262">
        <v>0</v>
      </c>
      <c r="E296" s="263">
        <v>40</v>
      </c>
      <c r="F296" s="262">
        <v>0</v>
      </c>
      <c r="G296" s="262">
        <v>0</v>
      </c>
      <c r="H296" s="262">
        <v>0</v>
      </c>
      <c r="O296" s="220"/>
      <c r="P296" s="220"/>
    </row>
    <row r="297" spans="1:16" s="164" customFormat="1" x14ac:dyDescent="0.2">
      <c r="A297" s="147"/>
      <c r="B297" s="268" t="s">
        <v>811</v>
      </c>
      <c r="C297" s="261"/>
      <c r="D297" s="264"/>
      <c r="E297" s="264"/>
      <c r="F297" s="264"/>
      <c r="G297" s="264"/>
      <c r="H297" s="264"/>
      <c r="O297" s="220"/>
      <c r="P297" s="220"/>
    </row>
    <row r="298" spans="1:16" s="164" customFormat="1" x14ac:dyDescent="0.2">
      <c r="A298" s="147"/>
      <c r="B298" s="265" t="s">
        <v>812</v>
      </c>
      <c r="C298" s="266"/>
      <c r="D298" s="267"/>
      <c r="E298" s="267"/>
      <c r="F298" s="267"/>
      <c r="G298" s="267"/>
      <c r="H298" s="267"/>
      <c r="O298" s="220"/>
      <c r="P298" s="220"/>
    </row>
    <row r="299" spans="1:16" s="164" customFormat="1" x14ac:dyDescent="0.2">
      <c r="A299" s="147"/>
      <c r="B299" s="235" t="s">
        <v>35</v>
      </c>
      <c r="C299" s="236" t="s">
        <v>13</v>
      </c>
      <c r="D299" s="237">
        <v>0</v>
      </c>
      <c r="E299" s="238">
        <v>16670000</v>
      </c>
      <c r="F299" s="237">
        <f>+F300+F301</f>
        <v>0</v>
      </c>
      <c r="G299" s="237">
        <f t="shared" ref="G299:H299" si="6">+G300+G301</f>
        <v>0</v>
      </c>
      <c r="H299" s="237">
        <f t="shared" si="6"/>
        <v>0</v>
      </c>
      <c r="O299" s="220"/>
      <c r="P299" s="220"/>
    </row>
    <row r="300" spans="1:16" s="164" customFormat="1" x14ac:dyDescent="0.2">
      <c r="A300" s="147"/>
      <c r="B300" s="235" t="s">
        <v>6</v>
      </c>
      <c r="C300" s="236" t="s">
        <v>13</v>
      </c>
      <c r="D300" s="238">
        <v>0</v>
      </c>
      <c r="E300" s="239">
        <v>16670000</v>
      </c>
      <c r="F300" s="238">
        <v>0</v>
      </c>
      <c r="G300" s="238">
        <v>0</v>
      </c>
      <c r="H300" s="238">
        <v>0</v>
      </c>
      <c r="O300" s="220"/>
      <c r="P300" s="220"/>
    </row>
    <row r="301" spans="1:16" s="164" customFormat="1" x14ac:dyDescent="0.2">
      <c r="A301" s="147"/>
      <c r="B301" s="235" t="s">
        <v>7</v>
      </c>
      <c r="C301" s="236" t="s">
        <v>13</v>
      </c>
      <c r="D301" s="238">
        <v>0</v>
      </c>
      <c r="E301" s="238">
        <v>0</v>
      </c>
      <c r="F301" s="238">
        <v>0</v>
      </c>
      <c r="G301" s="238">
        <v>0</v>
      </c>
      <c r="H301" s="238">
        <v>0</v>
      </c>
      <c r="O301" s="220"/>
      <c r="P301" s="220"/>
    </row>
    <row r="302" spans="1:16" s="164" customFormat="1" x14ac:dyDescent="0.2">
      <c r="A302" s="147"/>
      <c r="B302" s="245"/>
      <c r="C302" s="246"/>
      <c r="D302" s="247"/>
      <c r="E302" s="247"/>
      <c r="F302" s="247"/>
      <c r="G302" s="247"/>
      <c r="H302" s="247"/>
      <c r="O302" s="220"/>
      <c r="P302" s="220"/>
    </row>
    <row r="303" spans="1:16" s="164" customFormat="1" x14ac:dyDescent="0.2">
      <c r="A303" s="147"/>
      <c r="B303" s="245"/>
      <c r="C303" s="246"/>
      <c r="D303" s="247"/>
      <c r="E303" s="247"/>
      <c r="F303" s="247"/>
      <c r="G303" s="247"/>
      <c r="H303" s="247"/>
      <c r="O303" s="220"/>
      <c r="P303" s="220"/>
    </row>
    <row r="304" spans="1:16" s="164" customFormat="1" x14ac:dyDescent="0.2">
      <c r="A304" s="147"/>
      <c r="B304" s="245"/>
      <c r="C304" s="246"/>
      <c r="D304" s="247"/>
      <c r="E304" s="247"/>
      <c r="F304" s="247"/>
      <c r="G304" s="247"/>
      <c r="H304" s="247"/>
      <c r="O304" s="220"/>
      <c r="P304" s="220"/>
    </row>
    <row r="305" spans="1:16" s="164" customFormat="1" x14ac:dyDescent="0.2">
      <c r="A305" s="147"/>
      <c r="B305" s="245"/>
      <c r="C305" s="246"/>
      <c r="D305" s="247"/>
      <c r="E305" s="247"/>
      <c r="F305" s="247"/>
      <c r="G305" s="247"/>
      <c r="H305" s="247"/>
      <c r="O305" s="220"/>
      <c r="P305" s="220"/>
    </row>
    <row r="306" spans="1:16" s="164" customFormat="1" x14ac:dyDescent="0.2">
      <c r="A306" s="147"/>
      <c r="B306" s="245"/>
      <c r="C306" s="246"/>
      <c r="D306" s="247"/>
      <c r="E306" s="247"/>
      <c r="F306" s="247"/>
      <c r="G306" s="247"/>
      <c r="H306" s="247"/>
      <c r="O306" s="220"/>
      <c r="P306" s="220"/>
    </row>
    <row r="307" spans="1:16" s="164" customFormat="1" x14ac:dyDescent="0.2">
      <c r="A307" s="147"/>
      <c r="B307" s="245"/>
      <c r="C307" s="246"/>
      <c r="D307" s="247"/>
      <c r="E307" s="247"/>
      <c r="F307" s="247"/>
      <c r="G307" s="247"/>
      <c r="H307" s="247"/>
      <c r="O307" s="220"/>
      <c r="P307" s="220"/>
    </row>
    <row r="308" spans="1:16" s="164" customFormat="1" x14ac:dyDescent="0.2">
      <c r="A308" s="147"/>
      <c r="B308" s="245"/>
      <c r="C308" s="246"/>
      <c r="D308" s="247"/>
      <c r="E308" s="247"/>
      <c r="F308" s="247"/>
      <c r="G308" s="247"/>
      <c r="H308" s="247"/>
      <c r="O308" s="220"/>
      <c r="P308" s="220"/>
    </row>
    <row r="309" spans="1:16" s="164" customFormat="1" x14ac:dyDescent="0.2">
      <c r="A309" s="147"/>
      <c r="B309" s="245"/>
      <c r="C309" s="246"/>
      <c r="D309" s="247"/>
      <c r="E309" s="247"/>
      <c r="F309" s="247"/>
      <c r="G309" s="247"/>
      <c r="H309" s="247"/>
      <c r="O309" s="220"/>
      <c r="P309" s="220"/>
    </row>
    <row r="310" spans="1:16" s="164" customFormat="1" x14ac:dyDescent="0.2">
      <c r="A310" s="147"/>
      <c r="B310" s="245"/>
      <c r="C310" s="246"/>
      <c r="D310" s="247"/>
      <c r="E310" s="247"/>
      <c r="F310" s="247"/>
      <c r="G310" s="247"/>
      <c r="H310" s="247"/>
      <c r="O310" s="220"/>
      <c r="P310" s="220"/>
    </row>
    <row r="311" spans="1:16" s="164" customFormat="1" x14ac:dyDescent="0.2">
      <c r="A311" s="147"/>
      <c r="B311" s="245"/>
      <c r="C311" s="246"/>
      <c r="D311" s="247"/>
      <c r="E311" s="247"/>
      <c r="F311" s="247"/>
      <c r="G311" s="247"/>
      <c r="H311" s="247"/>
      <c r="O311" s="220"/>
      <c r="P311" s="220"/>
    </row>
    <row r="312" spans="1:16" s="164" customFormat="1" x14ac:dyDescent="0.2">
      <c r="A312" s="147"/>
      <c r="B312" s="245"/>
      <c r="C312" s="246"/>
      <c r="D312" s="247"/>
      <c r="E312" s="247"/>
      <c r="F312" s="247"/>
      <c r="G312" s="247"/>
      <c r="H312" s="247"/>
      <c r="O312" s="220"/>
      <c r="P312" s="220"/>
    </row>
    <row r="313" spans="1:16" s="164" customFormat="1" x14ac:dyDescent="0.2">
      <c r="A313" s="147"/>
      <c r="B313" s="245"/>
      <c r="C313" s="246"/>
      <c r="D313" s="247"/>
      <c r="E313" s="247"/>
      <c r="F313" s="247"/>
      <c r="G313" s="247"/>
      <c r="H313" s="247"/>
      <c r="O313" s="220"/>
      <c r="P313" s="220"/>
    </row>
    <row r="314" spans="1:16" s="164" customFormat="1" x14ac:dyDescent="0.2">
      <c r="A314" s="147"/>
      <c r="B314" s="245"/>
      <c r="C314" s="246"/>
      <c r="D314" s="247"/>
      <c r="E314" s="247"/>
      <c r="F314" s="247"/>
      <c r="G314" s="247"/>
      <c r="H314" s="247"/>
      <c r="O314" s="220"/>
      <c r="P314" s="220"/>
    </row>
    <row r="315" spans="1:16" s="164" customFormat="1" x14ac:dyDescent="0.2">
      <c r="A315" s="147"/>
      <c r="B315" s="245"/>
      <c r="C315" s="246"/>
      <c r="D315" s="247"/>
      <c r="E315" s="247"/>
      <c r="F315" s="247"/>
      <c r="G315" s="247"/>
      <c r="H315" s="247"/>
      <c r="O315" s="220"/>
      <c r="P315" s="220"/>
    </row>
    <row r="316" spans="1:16" s="164" customFormat="1" x14ac:dyDescent="0.2">
      <c r="A316" s="147"/>
      <c r="B316" s="245"/>
      <c r="C316" s="246"/>
      <c r="D316" s="247"/>
      <c r="E316" s="247"/>
      <c r="F316" s="247"/>
      <c r="G316" s="247"/>
      <c r="H316" s="247"/>
      <c r="O316" s="220"/>
      <c r="P316" s="220"/>
    </row>
    <row r="317" spans="1:16" s="164" customFormat="1" ht="24.75" thickBot="1" x14ac:dyDescent="0.25">
      <c r="A317" s="147"/>
      <c r="B317" s="130" t="s">
        <v>1136</v>
      </c>
      <c r="C317" s="130"/>
      <c r="D317" s="133"/>
      <c r="E317" s="133"/>
      <c r="F317" s="133"/>
      <c r="G317" s="133"/>
      <c r="H317" s="224"/>
      <c r="O317" s="220"/>
      <c r="P317" s="220"/>
    </row>
    <row r="318" spans="1:16" s="164" customFormat="1" ht="24" x14ac:dyDescent="0.2">
      <c r="A318" s="147"/>
      <c r="B318" s="459" t="s">
        <v>1055</v>
      </c>
      <c r="C318" s="459"/>
      <c r="D318" s="459"/>
      <c r="E318" s="459"/>
      <c r="F318" s="459"/>
      <c r="G318" s="459"/>
      <c r="H318" s="459"/>
      <c r="O318" s="220"/>
      <c r="P318" s="220"/>
    </row>
    <row r="319" spans="1:16" s="164" customFormat="1" ht="24" x14ac:dyDescent="0.2">
      <c r="A319" s="147"/>
      <c r="B319" s="459" t="s">
        <v>1056</v>
      </c>
      <c r="C319" s="459"/>
      <c r="D319" s="459"/>
      <c r="E319" s="459"/>
      <c r="F319" s="459"/>
      <c r="G319" s="459"/>
      <c r="H319" s="459"/>
      <c r="O319" s="220"/>
      <c r="P319" s="220"/>
    </row>
    <row r="320" spans="1:16" s="164" customFormat="1" ht="24" x14ac:dyDescent="0.2">
      <c r="A320" s="147"/>
      <c r="B320" s="183" t="s">
        <v>457</v>
      </c>
      <c r="C320" s="202"/>
      <c r="D320" s="202"/>
      <c r="E320" s="202"/>
      <c r="F320" s="202"/>
      <c r="G320" s="202"/>
      <c r="H320" s="203"/>
      <c r="O320" s="220"/>
      <c r="P320" s="220"/>
    </row>
    <row r="321" spans="1:16" s="164" customFormat="1" ht="24" x14ac:dyDescent="0.2">
      <c r="A321" s="147"/>
      <c r="B321" s="183" t="s">
        <v>834</v>
      </c>
      <c r="C321" s="202"/>
      <c r="D321" s="202"/>
      <c r="E321" s="202"/>
      <c r="F321" s="202"/>
      <c r="G321" s="202"/>
      <c r="H321" s="203"/>
      <c r="O321" s="220"/>
      <c r="P321" s="220"/>
    </row>
    <row r="322" spans="1:16" s="164" customFormat="1" ht="24" x14ac:dyDescent="0.2">
      <c r="A322" s="147"/>
      <c r="B322" s="183" t="s">
        <v>836</v>
      </c>
      <c r="C322" s="202"/>
      <c r="D322" s="202"/>
      <c r="E322" s="202"/>
      <c r="F322" s="202"/>
      <c r="G322" s="202"/>
      <c r="H322" s="203"/>
      <c r="O322" s="220"/>
      <c r="P322" s="220"/>
    </row>
    <row r="323" spans="1:16" s="164" customFormat="1" ht="24" x14ac:dyDescent="0.2">
      <c r="A323" s="147"/>
      <c r="B323" s="183" t="s">
        <v>1057</v>
      </c>
      <c r="C323" s="202"/>
      <c r="D323" s="202"/>
      <c r="E323" s="202"/>
      <c r="F323" s="202"/>
      <c r="G323" s="202"/>
      <c r="H323" s="203"/>
      <c r="O323" s="220"/>
      <c r="P323" s="220"/>
    </row>
    <row r="324" spans="1:16" s="164" customFormat="1" ht="24" x14ac:dyDescent="0.2">
      <c r="A324" s="147"/>
      <c r="B324" s="229" t="s">
        <v>1110</v>
      </c>
      <c r="C324" s="222"/>
      <c r="D324" s="223"/>
      <c r="E324" s="223"/>
      <c r="F324" s="223"/>
      <c r="G324" s="223"/>
      <c r="H324" s="223"/>
      <c r="O324" s="220"/>
      <c r="P324" s="220"/>
    </row>
    <row r="325" spans="1:16" s="164" customFormat="1" ht="24" x14ac:dyDescent="0.2">
      <c r="A325" s="147"/>
      <c r="B325" s="183" t="s">
        <v>1111</v>
      </c>
      <c r="C325" s="222"/>
      <c r="D325" s="223"/>
      <c r="E325" s="223"/>
      <c r="F325" s="223"/>
      <c r="G325" s="223"/>
      <c r="H325" s="223"/>
      <c r="O325" s="220"/>
      <c r="P325" s="220"/>
    </row>
    <row r="326" spans="1:16" s="164" customFormat="1" ht="24" x14ac:dyDescent="0.2">
      <c r="A326" s="147"/>
      <c r="B326" s="225" t="s">
        <v>412</v>
      </c>
      <c r="C326" s="222"/>
      <c r="D326" s="223"/>
      <c r="E326" s="223"/>
      <c r="F326" s="223"/>
      <c r="G326" s="223"/>
      <c r="H326" s="223"/>
      <c r="O326" s="220"/>
      <c r="P326" s="220"/>
    </row>
    <row r="327" spans="1:16" s="164" customFormat="1" ht="24.75" thickBot="1" x14ac:dyDescent="0.25">
      <c r="A327" s="147"/>
      <c r="B327" s="225" t="s">
        <v>102</v>
      </c>
      <c r="C327" s="222"/>
      <c r="D327" s="226">
        <v>14629000</v>
      </c>
      <c r="E327" s="223" t="s">
        <v>13</v>
      </c>
      <c r="F327" s="223"/>
      <c r="G327" s="223"/>
      <c r="H327" s="223"/>
      <c r="O327" s="220"/>
      <c r="P327" s="220"/>
    </row>
    <row r="328" spans="1:16" s="164" customFormat="1" ht="24" x14ac:dyDescent="0.2">
      <c r="A328" s="147"/>
      <c r="B328" s="225"/>
      <c r="C328" s="222"/>
      <c r="D328" s="223"/>
      <c r="E328" s="223"/>
      <c r="F328" s="223"/>
      <c r="G328" s="223"/>
      <c r="H328" s="223"/>
      <c r="O328" s="220"/>
      <c r="P328" s="220"/>
    </row>
    <row r="329" spans="1:16" s="164" customFormat="1" ht="24" x14ac:dyDescent="0.2">
      <c r="A329" s="147"/>
      <c r="B329" s="462" t="s">
        <v>30</v>
      </c>
      <c r="C329" s="463" t="s">
        <v>31</v>
      </c>
      <c r="D329" s="464"/>
      <c r="E329" s="464"/>
      <c r="F329" s="464"/>
      <c r="G329" s="464"/>
      <c r="H329" s="465"/>
      <c r="O329" s="220"/>
      <c r="P329" s="220"/>
    </row>
    <row r="330" spans="1:16" s="164" customFormat="1" ht="24" x14ac:dyDescent="0.2">
      <c r="A330" s="147"/>
      <c r="B330" s="462"/>
      <c r="C330" s="151" t="s">
        <v>32</v>
      </c>
      <c r="D330" s="139" t="s">
        <v>33</v>
      </c>
      <c r="E330" s="139" t="s">
        <v>34</v>
      </c>
      <c r="F330" s="139" t="s">
        <v>159</v>
      </c>
      <c r="G330" s="139" t="s">
        <v>274</v>
      </c>
      <c r="H330" s="139" t="s">
        <v>411</v>
      </c>
      <c r="O330" s="220"/>
      <c r="P330" s="220"/>
    </row>
    <row r="331" spans="1:16" s="164" customFormat="1" x14ac:dyDescent="0.2">
      <c r="A331" s="147"/>
      <c r="B331" s="268" t="s">
        <v>809</v>
      </c>
      <c r="C331" s="261" t="s">
        <v>36</v>
      </c>
      <c r="D331" s="269">
        <v>0</v>
      </c>
      <c r="E331" s="239">
        <v>100</v>
      </c>
      <c r="F331" s="269">
        <v>0</v>
      </c>
      <c r="G331" s="269">
        <v>0</v>
      </c>
      <c r="H331" s="269">
        <v>0</v>
      </c>
      <c r="O331" s="220"/>
      <c r="P331" s="220"/>
    </row>
    <row r="332" spans="1:16" s="164" customFormat="1" x14ac:dyDescent="0.2">
      <c r="A332" s="147"/>
      <c r="B332" s="270" t="s">
        <v>810</v>
      </c>
      <c r="C332" s="271" t="s">
        <v>36</v>
      </c>
      <c r="D332" s="262">
        <v>0</v>
      </c>
      <c r="E332" s="263">
        <v>40</v>
      </c>
      <c r="F332" s="262">
        <v>0</v>
      </c>
      <c r="G332" s="262">
        <v>0</v>
      </c>
      <c r="H332" s="262">
        <v>0</v>
      </c>
      <c r="O332" s="220"/>
      <c r="P332" s="220"/>
    </row>
    <row r="333" spans="1:16" s="164" customFormat="1" x14ac:dyDescent="0.2">
      <c r="A333" s="147"/>
      <c r="B333" s="268" t="s">
        <v>811</v>
      </c>
      <c r="C333" s="261"/>
      <c r="D333" s="264"/>
      <c r="E333" s="264"/>
      <c r="F333" s="264"/>
      <c r="G333" s="264"/>
      <c r="H333" s="264"/>
      <c r="O333" s="220"/>
      <c r="P333" s="220"/>
    </row>
    <row r="334" spans="1:16" s="164" customFormat="1" x14ac:dyDescent="0.2">
      <c r="A334" s="147"/>
      <c r="B334" s="265" t="s">
        <v>812</v>
      </c>
      <c r="C334" s="266"/>
      <c r="D334" s="267"/>
      <c r="E334" s="267"/>
      <c r="F334" s="267"/>
      <c r="G334" s="267"/>
      <c r="H334" s="267"/>
      <c r="O334" s="220"/>
      <c r="P334" s="220"/>
    </row>
    <row r="335" spans="1:16" s="164" customFormat="1" x14ac:dyDescent="0.2">
      <c r="A335" s="147"/>
      <c r="B335" s="235" t="s">
        <v>35</v>
      </c>
      <c r="C335" s="236" t="s">
        <v>13</v>
      </c>
      <c r="D335" s="237">
        <v>0</v>
      </c>
      <c r="E335" s="238">
        <v>14629000</v>
      </c>
      <c r="F335" s="237">
        <f>+F336+F337</f>
        <v>0</v>
      </c>
      <c r="G335" s="237">
        <f t="shared" ref="G335:H335" si="7">+G336+G337</f>
        <v>0</v>
      </c>
      <c r="H335" s="237">
        <f t="shared" si="7"/>
        <v>0</v>
      </c>
      <c r="O335" s="220"/>
      <c r="P335" s="220"/>
    </row>
    <row r="336" spans="1:16" s="164" customFormat="1" x14ac:dyDescent="0.2">
      <c r="A336" s="147"/>
      <c r="B336" s="235" t="s">
        <v>6</v>
      </c>
      <c r="C336" s="236" t="s">
        <v>13</v>
      </c>
      <c r="D336" s="238">
        <v>0</v>
      </c>
      <c r="E336" s="239">
        <v>14629000</v>
      </c>
      <c r="F336" s="238">
        <v>0</v>
      </c>
      <c r="G336" s="238">
        <v>0</v>
      </c>
      <c r="H336" s="238">
        <v>0</v>
      </c>
      <c r="O336" s="220"/>
      <c r="P336" s="220"/>
    </row>
    <row r="337" spans="1:16" s="164" customFormat="1" x14ac:dyDescent="0.2">
      <c r="A337" s="147"/>
      <c r="B337" s="235" t="s">
        <v>7</v>
      </c>
      <c r="C337" s="236" t="s">
        <v>13</v>
      </c>
      <c r="D337" s="238">
        <v>0</v>
      </c>
      <c r="E337" s="238">
        <v>0</v>
      </c>
      <c r="F337" s="238">
        <v>0</v>
      </c>
      <c r="G337" s="238">
        <v>0</v>
      </c>
      <c r="H337" s="238">
        <v>0</v>
      </c>
      <c r="O337" s="220"/>
      <c r="P337" s="220"/>
    </row>
    <row r="338" spans="1:16" s="164" customFormat="1" x14ac:dyDescent="0.2">
      <c r="A338" s="147"/>
      <c r="B338" s="215"/>
      <c r="C338" s="88"/>
      <c r="D338" s="221"/>
      <c r="E338" s="221"/>
      <c r="F338" s="221"/>
      <c r="G338" s="221"/>
      <c r="H338" s="221"/>
      <c r="O338" s="220"/>
      <c r="P338" s="220"/>
    </row>
    <row r="339" spans="1:16" s="164" customFormat="1" x14ac:dyDescent="0.2">
      <c r="A339" s="147"/>
      <c r="B339" s="215"/>
      <c r="C339" s="88"/>
      <c r="D339" s="221"/>
      <c r="E339" s="221"/>
      <c r="F339" s="221"/>
      <c r="G339" s="221"/>
      <c r="H339" s="221"/>
      <c r="O339" s="220"/>
      <c r="P339" s="220"/>
    </row>
    <row r="340" spans="1:16" s="164" customFormat="1" x14ac:dyDescent="0.2">
      <c r="A340" s="147"/>
      <c r="B340" s="215"/>
      <c r="C340" s="88"/>
      <c r="D340" s="221"/>
      <c r="E340" s="221"/>
      <c r="F340" s="221"/>
      <c r="G340" s="221"/>
      <c r="H340" s="221"/>
      <c r="O340" s="220"/>
      <c r="P340" s="220"/>
    </row>
    <row r="341" spans="1:16" s="164" customFormat="1" x14ac:dyDescent="0.2">
      <c r="A341" s="147"/>
      <c r="B341" s="215"/>
      <c r="C341" s="88"/>
      <c r="D341" s="221"/>
      <c r="E341" s="221"/>
      <c r="F341" s="221"/>
      <c r="G341" s="221"/>
      <c r="H341" s="221"/>
      <c r="O341" s="220"/>
      <c r="P341" s="220"/>
    </row>
    <row r="342" spans="1:16" s="164" customFormat="1" x14ac:dyDescent="0.2">
      <c r="A342" s="147"/>
      <c r="B342" s="215"/>
      <c r="C342" s="88"/>
      <c r="D342" s="221"/>
      <c r="E342" s="221"/>
      <c r="F342" s="221"/>
      <c r="G342" s="221"/>
      <c r="H342" s="221"/>
      <c r="O342" s="220"/>
      <c r="P342" s="220"/>
    </row>
    <row r="343" spans="1:16" s="164" customFormat="1" x14ac:dyDescent="0.2">
      <c r="A343" s="147"/>
      <c r="B343" s="215"/>
      <c r="C343" s="88"/>
      <c r="D343" s="221"/>
      <c r="E343" s="221"/>
      <c r="F343" s="221"/>
      <c r="G343" s="221"/>
      <c r="H343" s="221"/>
      <c r="O343" s="220"/>
      <c r="P343" s="220"/>
    </row>
    <row r="344" spans="1:16" s="164" customFormat="1" x14ac:dyDescent="0.2">
      <c r="A344" s="147"/>
      <c r="B344" s="215"/>
      <c r="C344" s="88"/>
      <c r="D344" s="221"/>
      <c r="E344" s="221"/>
      <c r="F344" s="221"/>
      <c r="G344" s="221"/>
      <c r="H344" s="221"/>
      <c r="O344" s="220"/>
      <c r="P344" s="220"/>
    </row>
    <row r="345" spans="1:16" s="164" customFormat="1" x14ac:dyDescent="0.2">
      <c r="A345" s="147"/>
      <c r="B345" s="215"/>
      <c r="C345" s="88"/>
      <c r="D345" s="221"/>
      <c r="E345" s="221"/>
      <c r="F345" s="221"/>
      <c r="G345" s="221"/>
      <c r="H345" s="221"/>
      <c r="O345" s="220"/>
      <c r="P345" s="220"/>
    </row>
    <row r="346" spans="1:16" s="164" customFormat="1" x14ac:dyDescent="0.2">
      <c r="A346" s="147"/>
      <c r="B346" s="215"/>
      <c r="C346" s="88"/>
      <c r="D346" s="221"/>
      <c r="E346" s="221"/>
      <c r="F346" s="221"/>
      <c r="G346" s="221"/>
      <c r="H346" s="221"/>
      <c r="O346" s="220"/>
      <c r="P346" s="220"/>
    </row>
    <row r="347" spans="1:16" s="164" customFormat="1" x14ac:dyDescent="0.2">
      <c r="A347" s="147"/>
      <c r="B347" s="215"/>
      <c r="C347" s="88"/>
      <c r="D347" s="221"/>
      <c r="E347" s="221"/>
      <c r="F347" s="221"/>
      <c r="G347" s="221"/>
      <c r="H347" s="221"/>
      <c r="O347" s="220"/>
      <c r="P347" s="220"/>
    </row>
    <row r="348" spans="1:16" s="164" customFormat="1" x14ac:dyDescent="0.2">
      <c r="A348" s="147"/>
      <c r="B348" s="215"/>
      <c r="C348" s="88"/>
      <c r="D348" s="221"/>
      <c r="E348" s="221"/>
      <c r="F348" s="221"/>
      <c r="G348" s="221"/>
      <c r="H348" s="221"/>
      <c r="O348" s="220"/>
      <c r="P348" s="220"/>
    </row>
    <row r="349" spans="1:16" s="164" customFormat="1" x14ac:dyDescent="0.2">
      <c r="A349" s="147"/>
      <c r="B349" s="215"/>
      <c r="C349" s="88"/>
      <c r="D349" s="221"/>
      <c r="E349" s="221"/>
      <c r="F349" s="221"/>
      <c r="G349" s="221"/>
      <c r="H349" s="221"/>
      <c r="O349" s="220"/>
      <c r="P349" s="220"/>
    </row>
    <row r="350" spans="1:16" s="164" customFormat="1" x14ac:dyDescent="0.2">
      <c r="A350" s="147"/>
      <c r="B350" s="215"/>
      <c r="C350" s="88"/>
      <c r="D350" s="221"/>
      <c r="E350" s="221"/>
      <c r="F350" s="221"/>
      <c r="G350" s="221"/>
      <c r="H350" s="221"/>
      <c r="O350" s="220"/>
      <c r="P350" s="220"/>
    </row>
    <row r="351" spans="1:16" s="164" customFormat="1" x14ac:dyDescent="0.2">
      <c r="A351" s="147"/>
      <c r="B351" s="215"/>
      <c r="C351" s="88"/>
      <c r="D351" s="221"/>
      <c r="E351" s="221"/>
      <c r="F351" s="221"/>
      <c r="G351" s="221"/>
      <c r="H351" s="221"/>
      <c r="O351" s="220"/>
      <c r="P351" s="220"/>
    </row>
    <row r="352" spans="1:16" s="164" customFormat="1" x14ac:dyDescent="0.2">
      <c r="A352" s="147"/>
      <c r="B352" s="215"/>
      <c r="C352" s="88"/>
      <c r="D352" s="221"/>
      <c r="E352" s="221"/>
      <c r="F352" s="221"/>
      <c r="G352" s="221"/>
      <c r="H352" s="221"/>
      <c r="O352" s="220"/>
      <c r="P352" s="220"/>
    </row>
    <row r="353" spans="1:16" s="164" customFormat="1" x14ac:dyDescent="0.2">
      <c r="A353" s="147"/>
      <c r="B353" s="215"/>
      <c r="C353" s="88"/>
      <c r="D353" s="221"/>
      <c r="E353" s="221"/>
      <c r="F353" s="221"/>
      <c r="G353" s="221"/>
      <c r="H353" s="221"/>
      <c r="O353" s="220"/>
      <c r="P353" s="220"/>
    </row>
    <row r="354" spans="1:16" s="164" customFormat="1" x14ac:dyDescent="0.2">
      <c r="A354" s="147"/>
      <c r="B354" s="215"/>
      <c r="C354" s="88"/>
      <c r="D354" s="221"/>
      <c r="E354" s="221"/>
      <c r="F354" s="221"/>
      <c r="G354" s="221"/>
      <c r="H354" s="221"/>
      <c r="O354" s="220"/>
      <c r="P354" s="220"/>
    </row>
    <row r="355" spans="1:16" s="164" customFormat="1" x14ac:dyDescent="0.2">
      <c r="A355" s="147"/>
      <c r="B355" s="215"/>
      <c r="C355" s="88"/>
      <c r="D355" s="221"/>
      <c r="E355" s="221"/>
      <c r="F355" s="221"/>
      <c r="G355" s="221"/>
      <c r="H355" s="221"/>
      <c r="O355" s="220"/>
      <c r="P355" s="220"/>
    </row>
    <row r="356" spans="1:16" s="164" customFormat="1" ht="24" x14ac:dyDescent="0.2">
      <c r="A356" s="147"/>
      <c r="B356" s="231" t="s">
        <v>447</v>
      </c>
      <c r="C356" s="231"/>
      <c r="D356" s="41"/>
      <c r="E356" s="41"/>
      <c r="F356" s="41"/>
      <c r="G356" s="41"/>
      <c r="H356" s="232"/>
      <c r="O356" s="220"/>
      <c r="P356" s="220"/>
    </row>
    <row r="357" spans="1:16" s="164" customFormat="1" ht="24.75" thickBot="1" x14ac:dyDescent="0.25">
      <c r="A357" s="147"/>
      <c r="B357" s="130" t="s">
        <v>449</v>
      </c>
      <c r="C357" s="130"/>
      <c r="D357" s="133"/>
      <c r="E357" s="133"/>
      <c r="F357" s="133"/>
      <c r="G357" s="133"/>
      <c r="H357" s="224"/>
      <c r="O357" s="220"/>
      <c r="P357" s="220"/>
    </row>
    <row r="358" spans="1:16" s="164" customFormat="1" ht="24" x14ac:dyDescent="0.2">
      <c r="A358" s="147"/>
      <c r="B358" s="460" t="s">
        <v>825</v>
      </c>
      <c r="C358" s="460"/>
      <c r="D358" s="460"/>
      <c r="E358" s="460"/>
      <c r="F358" s="460"/>
      <c r="G358" s="460"/>
      <c r="H358" s="460"/>
      <c r="O358" s="220"/>
      <c r="P358" s="220"/>
    </row>
    <row r="359" spans="1:16" s="164" customFormat="1" ht="24" x14ac:dyDescent="0.2">
      <c r="A359" s="147"/>
      <c r="B359" s="461" t="s">
        <v>820</v>
      </c>
      <c r="C359" s="461"/>
      <c r="D359" s="461"/>
      <c r="E359" s="461"/>
      <c r="F359" s="461"/>
      <c r="G359" s="461"/>
      <c r="H359" s="461"/>
      <c r="O359" s="220"/>
      <c r="P359" s="220"/>
    </row>
    <row r="360" spans="1:16" s="164" customFormat="1" ht="24" x14ac:dyDescent="0.2">
      <c r="A360" s="147"/>
      <c r="B360" s="461" t="s">
        <v>821</v>
      </c>
      <c r="C360" s="461"/>
      <c r="D360" s="461"/>
      <c r="E360" s="461"/>
      <c r="F360" s="461"/>
      <c r="G360" s="461"/>
      <c r="H360" s="461"/>
      <c r="O360" s="220"/>
      <c r="P360" s="220"/>
    </row>
    <row r="361" spans="1:16" s="164" customFormat="1" ht="24" x14ac:dyDescent="0.2">
      <c r="A361" s="147"/>
      <c r="B361" s="466" t="s">
        <v>822</v>
      </c>
      <c r="C361" s="466"/>
      <c r="D361" s="466"/>
      <c r="E361" s="466"/>
      <c r="F361" s="466"/>
      <c r="G361" s="466"/>
      <c r="H361" s="466"/>
      <c r="O361" s="220"/>
      <c r="P361" s="220"/>
    </row>
    <row r="362" spans="1:16" s="164" customFormat="1" ht="24" x14ac:dyDescent="0.2">
      <c r="A362" s="147"/>
      <c r="B362" s="183" t="s">
        <v>413</v>
      </c>
      <c r="C362" s="202"/>
      <c r="D362" s="202"/>
      <c r="E362" s="202"/>
      <c r="F362" s="202"/>
      <c r="G362" s="202"/>
      <c r="H362" s="203"/>
      <c r="O362" s="220"/>
      <c r="P362" s="220"/>
    </row>
    <row r="363" spans="1:16" s="164" customFormat="1" ht="24" x14ac:dyDescent="0.2">
      <c r="A363" s="147"/>
      <c r="B363" s="183" t="s">
        <v>414</v>
      </c>
      <c r="C363" s="202"/>
      <c r="D363" s="202"/>
      <c r="E363" s="202"/>
      <c r="F363" s="202"/>
      <c r="G363" s="202"/>
      <c r="H363" s="203"/>
      <c r="O363" s="220"/>
      <c r="P363" s="220"/>
    </row>
    <row r="364" spans="1:16" s="164" customFormat="1" ht="24" x14ac:dyDescent="0.2">
      <c r="A364" s="147"/>
      <c r="B364" s="183" t="s">
        <v>445</v>
      </c>
      <c r="C364" s="202"/>
      <c r="D364" s="202"/>
      <c r="E364" s="202"/>
      <c r="F364" s="202"/>
      <c r="G364" s="202"/>
      <c r="H364" s="203"/>
      <c r="O364" s="220"/>
      <c r="P364" s="220"/>
    </row>
    <row r="365" spans="1:16" s="164" customFormat="1" ht="24" x14ac:dyDescent="0.2">
      <c r="A365" s="147"/>
      <c r="B365" s="183" t="s">
        <v>826</v>
      </c>
      <c r="C365" s="222"/>
      <c r="D365" s="223"/>
      <c r="E365" s="223"/>
      <c r="F365" s="223"/>
      <c r="G365" s="223"/>
      <c r="H365" s="223"/>
      <c r="O365" s="220"/>
      <c r="P365" s="220"/>
    </row>
    <row r="366" spans="1:16" s="164" customFormat="1" ht="24" x14ac:dyDescent="0.2">
      <c r="A366" s="147"/>
      <c r="B366" s="183" t="s">
        <v>823</v>
      </c>
      <c r="C366" s="222"/>
      <c r="D366" s="223"/>
      <c r="E366" s="223"/>
      <c r="F366" s="223"/>
      <c r="G366" s="223"/>
      <c r="H366" s="223"/>
      <c r="O366" s="220"/>
      <c r="P366" s="220"/>
    </row>
    <row r="367" spans="1:16" s="164" customFormat="1" ht="24" x14ac:dyDescent="0.2">
      <c r="A367" s="147"/>
      <c r="B367" s="183" t="s">
        <v>824</v>
      </c>
      <c r="C367" s="222"/>
      <c r="D367" s="223"/>
      <c r="E367" s="223"/>
      <c r="F367" s="223"/>
      <c r="G367" s="223"/>
      <c r="H367" s="223"/>
      <c r="O367" s="220"/>
      <c r="P367" s="220"/>
    </row>
    <row r="368" spans="1:16" s="164" customFormat="1" ht="24" x14ac:dyDescent="0.2">
      <c r="A368" s="147"/>
      <c r="B368" s="129" t="s">
        <v>448</v>
      </c>
      <c r="C368" s="222"/>
      <c r="D368" s="223"/>
      <c r="E368" s="223"/>
      <c r="F368" s="223"/>
      <c r="G368" s="223"/>
      <c r="H368" s="223"/>
      <c r="O368" s="220"/>
      <c r="P368" s="220"/>
    </row>
    <row r="369" spans="1:16" s="164" customFormat="1" ht="24.75" thickBot="1" x14ac:dyDescent="0.25">
      <c r="A369" s="147"/>
      <c r="B369" s="225" t="s">
        <v>102</v>
      </c>
      <c r="C369" s="222"/>
      <c r="D369" s="226">
        <v>29488000</v>
      </c>
      <c r="E369" s="223" t="s">
        <v>13</v>
      </c>
      <c r="F369" s="223"/>
      <c r="G369" s="223"/>
      <c r="H369" s="223"/>
      <c r="O369" s="220"/>
      <c r="P369" s="220"/>
    </row>
    <row r="370" spans="1:16" s="164" customFormat="1" ht="24" x14ac:dyDescent="0.2">
      <c r="A370" s="147"/>
      <c r="B370" s="225"/>
      <c r="C370" s="222"/>
      <c r="D370" s="223"/>
      <c r="E370" s="223"/>
      <c r="F370" s="223"/>
      <c r="G370" s="223"/>
      <c r="H370" s="223"/>
      <c r="O370" s="220"/>
      <c r="P370" s="220"/>
    </row>
    <row r="371" spans="1:16" s="164" customFormat="1" ht="24" x14ac:dyDescent="0.2">
      <c r="A371" s="147"/>
      <c r="B371" s="462" t="s">
        <v>30</v>
      </c>
      <c r="C371" s="463" t="s">
        <v>31</v>
      </c>
      <c r="D371" s="464"/>
      <c r="E371" s="464"/>
      <c r="F371" s="464"/>
      <c r="G371" s="464"/>
      <c r="H371" s="465"/>
      <c r="O371" s="220"/>
      <c r="P371" s="220"/>
    </row>
    <row r="372" spans="1:16" s="164" customFormat="1" ht="24" x14ac:dyDescent="0.2">
      <c r="A372" s="147"/>
      <c r="B372" s="462"/>
      <c r="C372" s="151" t="s">
        <v>32</v>
      </c>
      <c r="D372" s="139" t="s">
        <v>33</v>
      </c>
      <c r="E372" s="139" t="s">
        <v>34</v>
      </c>
      <c r="F372" s="139" t="s">
        <v>159</v>
      </c>
      <c r="G372" s="139" t="s">
        <v>274</v>
      </c>
      <c r="H372" s="139" t="s">
        <v>411</v>
      </c>
      <c r="O372" s="220"/>
      <c r="P372" s="220"/>
    </row>
    <row r="373" spans="1:16" s="164" customFormat="1" ht="46.5" x14ac:dyDescent="0.2">
      <c r="A373" s="147"/>
      <c r="B373" s="282" t="s">
        <v>808</v>
      </c>
      <c r="C373" s="283" t="s">
        <v>36</v>
      </c>
      <c r="D373" s="284">
        <v>0</v>
      </c>
      <c r="E373" s="285">
        <v>0</v>
      </c>
      <c r="F373" s="284">
        <v>100</v>
      </c>
      <c r="G373" s="284">
        <v>0</v>
      </c>
      <c r="H373" s="284">
        <v>0</v>
      </c>
      <c r="O373" s="220"/>
      <c r="P373" s="220"/>
    </row>
    <row r="374" spans="1:16" s="164" customFormat="1" ht="46.5" x14ac:dyDescent="0.2">
      <c r="A374" s="147"/>
      <c r="B374" s="276" t="s">
        <v>827</v>
      </c>
      <c r="C374" s="274" t="s">
        <v>36</v>
      </c>
      <c r="D374" s="279">
        <v>0</v>
      </c>
      <c r="E374" s="277">
        <v>0</v>
      </c>
      <c r="F374" s="279">
        <v>40</v>
      </c>
      <c r="G374" s="279">
        <v>0</v>
      </c>
      <c r="H374" s="279">
        <v>0</v>
      </c>
      <c r="O374" s="220"/>
      <c r="P374" s="220"/>
    </row>
    <row r="375" spans="1:16" s="164" customFormat="1" x14ac:dyDescent="0.2">
      <c r="A375" s="147"/>
      <c r="B375" s="441" t="s">
        <v>828</v>
      </c>
      <c r="C375" s="274"/>
      <c r="D375" s="280"/>
      <c r="E375" s="280"/>
      <c r="F375" s="280"/>
      <c r="G375" s="280"/>
      <c r="H375" s="280"/>
      <c r="O375" s="220"/>
      <c r="P375" s="220"/>
    </row>
    <row r="376" spans="1:16" s="164" customFormat="1" x14ac:dyDescent="0.2">
      <c r="A376" s="147"/>
      <c r="B376" s="278" t="s">
        <v>829</v>
      </c>
      <c r="C376" s="275"/>
      <c r="D376" s="281"/>
      <c r="E376" s="281"/>
      <c r="F376" s="281"/>
      <c r="G376" s="281"/>
      <c r="H376" s="281"/>
      <c r="O376" s="220"/>
      <c r="P376" s="220"/>
    </row>
    <row r="377" spans="1:16" s="164" customFormat="1" x14ac:dyDescent="0.2">
      <c r="A377" s="147"/>
      <c r="B377" s="240" t="s">
        <v>35</v>
      </c>
      <c r="C377" s="241" t="s">
        <v>13</v>
      </c>
      <c r="D377" s="244">
        <v>0</v>
      </c>
      <c r="E377" s="242">
        <v>3000000</v>
      </c>
      <c r="F377" s="244">
        <f>+F378+F379</f>
        <v>26488000</v>
      </c>
      <c r="G377" s="244">
        <f t="shared" ref="G377:H377" si="8">+G378+G379</f>
        <v>0</v>
      </c>
      <c r="H377" s="244">
        <f t="shared" si="8"/>
        <v>0</v>
      </c>
      <c r="O377" s="220"/>
      <c r="P377" s="220"/>
    </row>
    <row r="378" spans="1:16" s="164" customFormat="1" x14ac:dyDescent="0.2">
      <c r="A378" s="147"/>
      <c r="B378" s="240" t="s">
        <v>6</v>
      </c>
      <c r="C378" s="241" t="s">
        <v>13</v>
      </c>
      <c r="D378" s="242">
        <v>0</v>
      </c>
      <c r="E378" s="243">
        <v>3000000</v>
      </c>
      <c r="F378" s="242">
        <v>26488000</v>
      </c>
      <c r="G378" s="242">
        <v>0</v>
      </c>
      <c r="H378" s="242">
        <v>0</v>
      </c>
      <c r="O378" s="220"/>
      <c r="P378" s="220"/>
    </row>
    <row r="379" spans="1:16" s="164" customFormat="1" x14ac:dyDescent="0.2">
      <c r="A379" s="147"/>
      <c r="B379" s="235" t="s">
        <v>7</v>
      </c>
      <c r="C379" s="236" t="s">
        <v>13</v>
      </c>
      <c r="D379" s="238">
        <v>0</v>
      </c>
      <c r="E379" s="238">
        <v>0</v>
      </c>
      <c r="F379" s="238">
        <v>0</v>
      </c>
      <c r="G379" s="238">
        <v>0</v>
      </c>
      <c r="H379" s="238">
        <v>0</v>
      </c>
      <c r="O379" s="220"/>
      <c r="P379" s="220"/>
    </row>
    <row r="380" spans="1:16" s="164" customFormat="1" x14ac:dyDescent="0.2">
      <c r="A380" s="147"/>
      <c r="B380" s="245"/>
      <c r="C380" s="246"/>
      <c r="D380" s="247"/>
      <c r="E380" s="247"/>
      <c r="F380" s="247"/>
      <c r="G380" s="247"/>
      <c r="H380" s="247"/>
      <c r="O380" s="220"/>
      <c r="P380" s="220"/>
    </row>
    <row r="381" spans="1:16" s="164" customFormat="1" x14ac:dyDescent="0.2">
      <c r="A381" s="147"/>
      <c r="B381" s="245"/>
      <c r="C381" s="246"/>
      <c r="D381" s="247"/>
      <c r="E381" s="247"/>
      <c r="F381" s="247"/>
      <c r="G381" s="247"/>
      <c r="H381" s="247"/>
      <c r="O381" s="220"/>
      <c r="P381" s="220"/>
    </row>
    <row r="382" spans="1:16" s="164" customFormat="1" x14ac:dyDescent="0.2">
      <c r="A382" s="147"/>
      <c r="B382" s="245"/>
      <c r="C382" s="246"/>
      <c r="D382" s="247"/>
      <c r="E382" s="247"/>
      <c r="F382" s="247"/>
      <c r="G382" s="247"/>
      <c r="H382" s="247"/>
      <c r="O382" s="220"/>
      <c r="P382" s="220"/>
    </row>
    <row r="383" spans="1:16" s="164" customFormat="1" x14ac:dyDescent="0.2">
      <c r="A383" s="147"/>
      <c r="B383" s="245"/>
      <c r="C383" s="246"/>
      <c r="D383" s="247"/>
      <c r="E383" s="247"/>
      <c r="F383" s="247"/>
      <c r="G383" s="247"/>
      <c r="H383" s="247"/>
      <c r="O383" s="220"/>
      <c r="P383" s="220"/>
    </row>
    <row r="384" spans="1:16" s="164" customFormat="1" x14ac:dyDescent="0.2">
      <c r="A384" s="147"/>
      <c r="B384" s="245"/>
      <c r="C384" s="246"/>
      <c r="D384" s="247"/>
      <c r="E384" s="247"/>
      <c r="F384" s="247"/>
      <c r="G384" s="247"/>
      <c r="H384" s="247"/>
      <c r="O384" s="220"/>
      <c r="P384" s="220"/>
    </row>
    <row r="385" spans="1:16" s="164" customFormat="1" x14ac:dyDescent="0.2">
      <c r="A385" s="147"/>
      <c r="B385" s="245"/>
      <c r="C385" s="246"/>
      <c r="D385" s="247"/>
      <c r="E385" s="247"/>
      <c r="F385" s="247"/>
      <c r="G385" s="247"/>
      <c r="H385" s="247"/>
      <c r="O385" s="220"/>
      <c r="P385" s="220"/>
    </row>
    <row r="386" spans="1:16" s="164" customFormat="1" x14ac:dyDescent="0.2">
      <c r="A386" s="147"/>
      <c r="B386" s="245"/>
      <c r="C386" s="246"/>
      <c r="D386" s="247"/>
      <c r="E386" s="247"/>
      <c r="F386" s="247"/>
      <c r="G386" s="247"/>
      <c r="H386" s="247"/>
      <c r="O386" s="220"/>
      <c r="P386" s="220"/>
    </row>
    <row r="387" spans="1:16" s="164" customFormat="1" x14ac:dyDescent="0.2">
      <c r="A387" s="147"/>
      <c r="B387" s="245"/>
      <c r="C387" s="246"/>
      <c r="D387" s="247"/>
      <c r="E387" s="247"/>
      <c r="F387" s="247"/>
      <c r="G387" s="247"/>
      <c r="H387" s="247"/>
      <c r="O387" s="220"/>
      <c r="P387" s="220"/>
    </row>
    <row r="388" spans="1:16" s="164" customFormat="1" x14ac:dyDescent="0.2">
      <c r="A388" s="147"/>
      <c r="B388" s="245"/>
      <c r="C388" s="246"/>
      <c r="D388" s="247"/>
      <c r="E388" s="247"/>
      <c r="F388" s="247"/>
      <c r="G388" s="247"/>
      <c r="H388" s="247"/>
      <c r="O388" s="220"/>
      <c r="P388" s="220"/>
    </row>
    <row r="389" spans="1:16" s="164" customFormat="1" x14ac:dyDescent="0.2">
      <c r="A389" s="147"/>
      <c r="B389" s="245"/>
      <c r="C389" s="246"/>
      <c r="D389" s="247"/>
      <c r="E389" s="247"/>
      <c r="F389" s="247"/>
      <c r="G389" s="247"/>
      <c r="H389" s="247"/>
      <c r="O389" s="220"/>
      <c r="P389" s="220"/>
    </row>
    <row r="390" spans="1:16" s="164" customFormat="1" x14ac:dyDescent="0.2">
      <c r="A390" s="147"/>
      <c r="B390" s="245"/>
      <c r="C390" s="246"/>
      <c r="D390" s="247"/>
      <c r="E390" s="247"/>
      <c r="F390" s="247"/>
      <c r="G390" s="247"/>
      <c r="H390" s="247"/>
      <c r="O390" s="220"/>
      <c r="P390" s="220"/>
    </row>
    <row r="391" spans="1:16" s="164" customFormat="1" x14ac:dyDescent="0.2">
      <c r="A391" s="147"/>
      <c r="B391" s="245"/>
      <c r="C391" s="246"/>
      <c r="D391" s="247"/>
      <c r="E391" s="247"/>
      <c r="F391" s="247"/>
      <c r="G391" s="247"/>
      <c r="H391" s="247"/>
      <c r="O391" s="220"/>
      <c r="P391" s="220"/>
    </row>
    <row r="392" spans="1:16" s="164" customFormat="1" x14ac:dyDescent="0.2">
      <c r="A392" s="147"/>
      <c r="B392" s="245"/>
      <c r="C392" s="246"/>
      <c r="D392" s="247"/>
      <c r="E392" s="247"/>
      <c r="F392" s="247"/>
      <c r="G392" s="247"/>
      <c r="H392" s="247"/>
      <c r="O392" s="220"/>
      <c r="P392" s="220"/>
    </row>
    <row r="393" spans="1:16" s="164" customFormat="1" x14ac:dyDescent="0.2">
      <c r="A393" s="147"/>
      <c r="B393" s="245"/>
      <c r="C393" s="246"/>
      <c r="D393" s="247"/>
      <c r="E393" s="247"/>
      <c r="F393" s="247"/>
      <c r="G393" s="247"/>
      <c r="H393" s="247"/>
      <c r="O393" s="220"/>
      <c r="P393" s="220"/>
    </row>
    <row r="394" spans="1:16" s="164" customFormat="1" x14ac:dyDescent="0.2">
      <c r="A394" s="147"/>
      <c r="B394" s="245"/>
      <c r="C394" s="246"/>
      <c r="D394" s="247"/>
      <c r="E394" s="247"/>
      <c r="F394" s="247"/>
      <c r="G394" s="247"/>
      <c r="H394" s="247"/>
      <c r="O394" s="220"/>
      <c r="P394" s="220"/>
    </row>
    <row r="395" spans="1:16" s="164" customFormat="1" ht="24" x14ac:dyDescent="0.2">
      <c r="A395" s="147"/>
      <c r="B395" s="231" t="s">
        <v>1108</v>
      </c>
      <c r="C395" s="231"/>
      <c r="D395" s="41"/>
      <c r="E395" s="41"/>
      <c r="F395" s="41"/>
      <c r="G395" s="41"/>
      <c r="H395" s="232"/>
      <c r="O395" s="220"/>
      <c r="P395" s="220"/>
    </row>
    <row r="396" spans="1:16" s="164" customFormat="1" ht="24.75" thickBot="1" x14ac:dyDescent="0.25">
      <c r="A396" s="147"/>
      <c r="B396" s="130" t="s">
        <v>450</v>
      </c>
      <c r="C396" s="130"/>
      <c r="D396" s="133"/>
      <c r="E396" s="133"/>
      <c r="F396" s="133"/>
      <c r="G396" s="133"/>
      <c r="H396" s="224"/>
      <c r="O396" s="220"/>
      <c r="P396" s="220"/>
    </row>
    <row r="397" spans="1:16" s="164" customFormat="1" ht="24" x14ac:dyDescent="0.2">
      <c r="A397" s="147"/>
      <c r="B397" s="460" t="s">
        <v>825</v>
      </c>
      <c r="C397" s="460"/>
      <c r="D397" s="460"/>
      <c r="E397" s="460"/>
      <c r="F397" s="460"/>
      <c r="G397" s="460"/>
      <c r="H397" s="460"/>
      <c r="O397" s="220"/>
      <c r="P397" s="220"/>
    </row>
    <row r="398" spans="1:16" s="164" customFormat="1" ht="24" x14ac:dyDescent="0.2">
      <c r="A398" s="147"/>
      <c r="B398" s="461" t="s">
        <v>820</v>
      </c>
      <c r="C398" s="461"/>
      <c r="D398" s="461"/>
      <c r="E398" s="461"/>
      <c r="F398" s="461"/>
      <c r="G398" s="461"/>
      <c r="H398" s="461"/>
      <c r="O398" s="220"/>
      <c r="P398" s="220"/>
    </row>
    <row r="399" spans="1:16" s="164" customFormat="1" ht="24" x14ac:dyDescent="0.2">
      <c r="A399" s="147"/>
      <c r="B399" s="461" t="s">
        <v>821</v>
      </c>
      <c r="C399" s="461"/>
      <c r="D399" s="461"/>
      <c r="E399" s="461"/>
      <c r="F399" s="461"/>
      <c r="G399" s="461"/>
      <c r="H399" s="461"/>
      <c r="O399" s="220"/>
      <c r="P399" s="220"/>
    </row>
    <row r="400" spans="1:16" s="164" customFormat="1" ht="24" x14ac:dyDescent="0.2">
      <c r="A400" s="147"/>
      <c r="B400" s="466" t="s">
        <v>822</v>
      </c>
      <c r="C400" s="466"/>
      <c r="D400" s="466"/>
      <c r="E400" s="466"/>
      <c r="F400" s="466"/>
      <c r="G400" s="466"/>
      <c r="H400" s="466"/>
      <c r="O400" s="220"/>
      <c r="P400" s="220"/>
    </row>
    <row r="401" spans="1:16" s="164" customFormat="1" ht="24" x14ac:dyDescent="0.2">
      <c r="A401" s="147"/>
      <c r="B401" s="183" t="s">
        <v>413</v>
      </c>
      <c r="C401" s="202"/>
      <c r="D401" s="202"/>
      <c r="E401" s="202"/>
      <c r="F401" s="202"/>
      <c r="G401" s="202"/>
      <c r="H401" s="203"/>
      <c r="O401" s="220"/>
      <c r="P401" s="220"/>
    </row>
    <row r="402" spans="1:16" s="164" customFormat="1" ht="24" x14ac:dyDescent="0.2">
      <c r="A402" s="147"/>
      <c r="B402" s="183" t="s">
        <v>414</v>
      </c>
      <c r="C402" s="202"/>
      <c r="D402" s="202"/>
      <c r="E402" s="202"/>
      <c r="F402" s="202"/>
      <c r="G402" s="202"/>
      <c r="H402" s="203"/>
      <c r="O402" s="220"/>
      <c r="P402" s="220"/>
    </row>
    <row r="403" spans="1:16" s="164" customFormat="1" ht="24" x14ac:dyDescent="0.2">
      <c r="A403" s="147"/>
      <c r="B403" s="183" t="s">
        <v>445</v>
      </c>
      <c r="C403" s="202"/>
      <c r="D403" s="202"/>
      <c r="E403" s="202"/>
      <c r="F403" s="202"/>
      <c r="G403" s="202"/>
      <c r="H403" s="203"/>
      <c r="O403" s="220"/>
      <c r="P403" s="220"/>
    </row>
    <row r="404" spans="1:16" s="164" customFormat="1" ht="24" x14ac:dyDescent="0.2">
      <c r="A404" s="147"/>
      <c r="B404" s="183" t="s">
        <v>826</v>
      </c>
      <c r="C404" s="222"/>
      <c r="D404" s="223"/>
      <c r="E404" s="223"/>
      <c r="F404" s="223"/>
      <c r="G404" s="223"/>
      <c r="H404" s="223"/>
      <c r="O404" s="220"/>
      <c r="P404" s="220"/>
    </row>
    <row r="405" spans="1:16" s="164" customFormat="1" ht="24" x14ac:dyDescent="0.2">
      <c r="A405" s="147"/>
      <c r="B405" s="183" t="s">
        <v>823</v>
      </c>
      <c r="C405" s="222"/>
      <c r="D405" s="223"/>
      <c r="E405" s="223"/>
      <c r="F405" s="223"/>
      <c r="G405" s="223"/>
      <c r="H405" s="223"/>
      <c r="O405" s="220"/>
      <c r="P405" s="220"/>
    </row>
    <row r="406" spans="1:16" s="164" customFormat="1" ht="24" x14ac:dyDescent="0.2">
      <c r="A406" s="147"/>
      <c r="B406" s="183" t="s">
        <v>824</v>
      </c>
      <c r="C406" s="222"/>
      <c r="D406" s="223"/>
      <c r="E406" s="223"/>
      <c r="F406" s="223"/>
      <c r="G406" s="223"/>
      <c r="H406" s="223"/>
      <c r="O406" s="220"/>
      <c r="P406" s="220"/>
    </row>
    <row r="407" spans="1:16" s="164" customFormat="1" ht="24" x14ac:dyDescent="0.2">
      <c r="A407" s="147"/>
      <c r="B407" s="129" t="s">
        <v>448</v>
      </c>
      <c r="C407" s="222"/>
      <c r="D407" s="223"/>
      <c r="E407" s="223"/>
      <c r="F407" s="223"/>
      <c r="G407" s="223"/>
      <c r="H407" s="223"/>
      <c r="O407" s="220"/>
      <c r="P407" s="220"/>
    </row>
    <row r="408" spans="1:16" s="164" customFormat="1" ht="24.75" thickBot="1" x14ac:dyDescent="0.25">
      <c r="A408" s="147"/>
      <c r="B408" s="225" t="s">
        <v>102</v>
      </c>
      <c r="C408" s="222"/>
      <c r="D408" s="226">
        <v>22063000</v>
      </c>
      <c r="E408" s="223" t="s">
        <v>13</v>
      </c>
      <c r="F408" s="223"/>
      <c r="G408" s="223"/>
      <c r="H408" s="223"/>
      <c r="O408" s="220"/>
      <c r="P408" s="220"/>
    </row>
    <row r="409" spans="1:16" s="164" customFormat="1" ht="24" x14ac:dyDescent="0.2">
      <c r="A409" s="147"/>
      <c r="B409" s="225"/>
      <c r="C409" s="222"/>
      <c r="D409" s="223"/>
      <c r="E409" s="223"/>
      <c r="F409" s="223"/>
      <c r="G409" s="223"/>
      <c r="H409" s="223"/>
      <c r="O409" s="220"/>
      <c r="P409" s="220"/>
    </row>
    <row r="410" spans="1:16" s="164" customFormat="1" ht="24" x14ac:dyDescent="0.2">
      <c r="A410" s="147"/>
      <c r="B410" s="462" t="s">
        <v>30</v>
      </c>
      <c r="C410" s="463" t="s">
        <v>31</v>
      </c>
      <c r="D410" s="464"/>
      <c r="E410" s="464"/>
      <c r="F410" s="464"/>
      <c r="G410" s="464"/>
      <c r="H410" s="465"/>
      <c r="O410" s="220"/>
      <c r="P410" s="220"/>
    </row>
    <row r="411" spans="1:16" s="164" customFormat="1" ht="24" x14ac:dyDescent="0.2">
      <c r="A411" s="147"/>
      <c r="B411" s="462"/>
      <c r="C411" s="151" t="s">
        <v>32</v>
      </c>
      <c r="D411" s="139" t="s">
        <v>33</v>
      </c>
      <c r="E411" s="139" t="s">
        <v>34</v>
      </c>
      <c r="F411" s="139" t="s">
        <v>159</v>
      </c>
      <c r="G411" s="139" t="s">
        <v>274</v>
      </c>
      <c r="H411" s="139" t="s">
        <v>411</v>
      </c>
      <c r="O411" s="220"/>
      <c r="P411" s="220"/>
    </row>
    <row r="412" spans="1:16" s="164" customFormat="1" ht="46.5" x14ac:dyDescent="0.2">
      <c r="A412" s="147"/>
      <c r="B412" s="282" t="s">
        <v>808</v>
      </c>
      <c r="C412" s="283" t="s">
        <v>36</v>
      </c>
      <c r="D412" s="284">
        <v>0</v>
      </c>
      <c r="E412" s="285">
        <v>0</v>
      </c>
      <c r="F412" s="284">
        <v>100</v>
      </c>
      <c r="G412" s="284">
        <v>0</v>
      </c>
      <c r="H412" s="284">
        <v>0</v>
      </c>
      <c r="O412" s="220"/>
      <c r="P412" s="220"/>
    </row>
    <row r="413" spans="1:16" s="164" customFormat="1" ht="46.5" x14ac:dyDescent="0.2">
      <c r="A413" s="147"/>
      <c r="B413" s="276" t="s">
        <v>827</v>
      </c>
      <c r="C413" s="274" t="s">
        <v>36</v>
      </c>
      <c r="D413" s="279">
        <v>0</v>
      </c>
      <c r="E413" s="277">
        <v>0</v>
      </c>
      <c r="F413" s="279">
        <v>40</v>
      </c>
      <c r="G413" s="279">
        <v>0</v>
      </c>
      <c r="H413" s="279">
        <v>0</v>
      </c>
      <c r="O413" s="220"/>
      <c r="P413" s="220"/>
    </row>
    <row r="414" spans="1:16" s="164" customFormat="1" x14ac:dyDescent="0.2">
      <c r="A414" s="147"/>
      <c r="B414" s="441" t="s">
        <v>828</v>
      </c>
      <c r="C414" s="274"/>
      <c r="D414" s="280"/>
      <c r="E414" s="280"/>
      <c r="F414" s="280"/>
      <c r="G414" s="280"/>
      <c r="H414" s="280"/>
      <c r="O414" s="220"/>
      <c r="P414" s="220"/>
    </row>
    <row r="415" spans="1:16" s="164" customFormat="1" x14ac:dyDescent="0.2">
      <c r="A415" s="147"/>
      <c r="B415" s="278" t="s">
        <v>829</v>
      </c>
      <c r="C415" s="275"/>
      <c r="D415" s="281"/>
      <c r="E415" s="281"/>
      <c r="F415" s="281"/>
      <c r="G415" s="281"/>
      <c r="H415" s="281"/>
      <c r="O415" s="220"/>
      <c r="P415" s="220"/>
    </row>
    <row r="416" spans="1:16" s="164" customFormat="1" x14ac:dyDescent="0.2">
      <c r="A416" s="147"/>
      <c r="B416" s="240" t="s">
        <v>35</v>
      </c>
      <c r="C416" s="241" t="s">
        <v>13</v>
      </c>
      <c r="D416" s="244">
        <v>0</v>
      </c>
      <c r="E416" s="242">
        <v>3000000</v>
      </c>
      <c r="F416" s="244">
        <f>+F417+F418</f>
        <v>19063000</v>
      </c>
      <c r="G416" s="244">
        <f t="shared" ref="G416:H416" si="9">+G417+G418</f>
        <v>0</v>
      </c>
      <c r="H416" s="244">
        <f t="shared" si="9"/>
        <v>0</v>
      </c>
      <c r="O416" s="220"/>
      <c r="P416" s="220"/>
    </row>
    <row r="417" spans="1:16" s="164" customFormat="1" x14ac:dyDescent="0.2">
      <c r="A417" s="147"/>
      <c r="B417" s="240" t="s">
        <v>6</v>
      </c>
      <c r="C417" s="241" t="s">
        <v>13</v>
      </c>
      <c r="D417" s="242">
        <v>0</v>
      </c>
      <c r="E417" s="243">
        <v>3000000</v>
      </c>
      <c r="F417" s="242">
        <v>19063000</v>
      </c>
      <c r="G417" s="242">
        <v>0</v>
      </c>
      <c r="H417" s="242">
        <v>0</v>
      </c>
      <c r="O417" s="220"/>
      <c r="P417" s="220"/>
    </row>
    <row r="418" spans="1:16" s="164" customFormat="1" x14ac:dyDescent="0.2">
      <c r="A418" s="147"/>
      <c r="B418" s="235" t="s">
        <v>7</v>
      </c>
      <c r="C418" s="236" t="s">
        <v>13</v>
      </c>
      <c r="D418" s="238">
        <v>0</v>
      </c>
      <c r="E418" s="238">
        <v>0</v>
      </c>
      <c r="F418" s="238">
        <v>0</v>
      </c>
      <c r="G418" s="238">
        <v>0</v>
      </c>
      <c r="H418" s="238">
        <v>0</v>
      </c>
      <c r="O418" s="220"/>
      <c r="P418" s="220"/>
    </row>
    <row r="419" spans="1:16" s="164" customFormat="1" x14ac:dyDescent="0.2">
      <c r="A419" s="147"/>
      <c r="B419" s="245"/>
      <c r="C419" s="246"/>
      <c r="D419" s="247"/>
      <c r="E419" s="247"/>
      <c r="F419" s="247"/>
      <c r="G419" s="247"/>
      <c r="H419" s="247"/>
      <c r="O419" s="220"/>
      <c r="P419" s="220"/>
    </row>
    <row r="420" spans="1:16" s="164" customFormat="1" x14ac:dyDescent="0.2">
      <c r="A420" s="147"/>
      <c r="B420" s="245"/>
      <c r="C420" s="246"/>
      <c r="D420" s="247"/>
      <c r="E420" s="247"/>
      <c r="F420" s="247"/>
      <c r="G420" s="247"/>
      <c r="H420" s="247"/>
      <c r="O420" s="220"/>
      <c r="P420" s="220"/>
    </row>
    <row r="421" spans="1:16" s="164" customFormat="1" x14ac:dyDescent="0.2">
      <c r="A421" s="147"/>
      <c r="B421" s="245"/>
      <c r="C421" s="246"/>
      <c r="D421" s="247"/>
      <c r="E421" s="247"/>
      <c r="F421" s="247"/>
      <c r="G421" s="247"/>
      <c r="H421" s="247"/>
      <c r="O421" s="220"/>
      <c r="P421" s="220"/>
    </row>
    <row r="422" spans="1:16" s="164" customFormat="1" x14ac:dyDescent="0.2">
      <c r="A422" s="147"/>
      <c r="B422" s="245"/>
      <c r="C422" s="246"/>
      <c r="D422" s="247"/>
      <c r="E422" s="247"/>
      <c r="F422" s="247"/>
      <c r="G422" s="247"/>
      <c r="H422" s="247"/>
      <c r="O422" s="220"/>
      <c r="P422" s="220"/>
    </row>
    <row r="423" spans="1:16" s="164" customFormat="1" x14ac:dyDescent="0.2">
      <c r="A423" s="147"/>
      <c r="B423" s="245"/>
      <c r="C423" s="246"/>
      <c r="D423" s="247"/>
      <c r="E423" s="247"/>
      <c r="F423" s="247"/>
      <c r="G423" s="247"/>
      <c r="H423" s="247"/>
      <c r="O423" s="220"/>
      <c r="P423" s="220"/>
    </row>
    <row r="424" spans="1:16" s="164" customFormat="1" x14ac:dyDescent="0.2">
      <c r="A424" s="147"/>
      <c r="B424" s="245"/>
      <c r="C424" s="246"/>
      <c r="D424" s="247"/>
      <c r="E424" s="247"/>
      <c r="F424" s="247"/>
      <c r="G424" s="247"/>
      <c r="H424" s="247"/>
      <c r="O424" s="220"/>
      <c r="P424" s="220"/>
    </row>
    <row r="425" spans="1:16" s="164" customFormat="1" x14ac:dyDescent="0.2">
      <c r="A425" s="147"/>
      <c r="B425" s="245"/>
      <c r="C425" s="246"/>
      <c r="D425" s="247"/>
      <c r="E425" s="247"/>
      <c r="F425" s="247"/>
      <c r="G425" s="247"/>
      <c r="H425" s="247"/>
      <c r="O425" s="220"/>
      <c r="P425" s="220"/>
    </row>
    <row r="426" spans="1:16" s="164" customFormat="1" x14ac:dyDescent="0.2">
      <c r="A426" s="147"/>
      <c r="B426" s="245"/>
      <c r="C426" s="246"/>
      <c r="D426" s="247"/>
      <c r="E426" s="247"/>
      <c r="F426" s="247"/>
      <c r="G426" s="247"/>
      <c r="H426" s="247"/>
      <c r="O426" s="220"/>
      <c r="P426" s="220"/>
    </row>
    <row r="427" spans="1:16" s="164" customFormat="1" x14ac:dyDescent="0.2">
      <c r="A427" s="147"/>
      <c r="B427" s="245"/>
      <c r="C427" s="246"/>
      <c r="D427" s="247"/>
      <c r="E427" s="247"/>
      <c r="F427" s="247"/>
      <c r="G427" s="247"/>
      <c r="H427" s="247"/>
      <c r="O427" s="220"/>
      <c r="P427" s="220"/>
    </row>
    <row r="428" spans="1:16" s="164" customFormat="1" x14ac:dyDescent="0.2">
      <c r="A428" s="147"/>
      <c r="B428" s="245"/>
      <c r="C428" s="246"/>
      <c r="D428" s="247"/>
      <c r="E428" s="247"/>
      <c r="F428" s="247"/>
      <c r="G428" s="247"/>
      <c r="H428" s="247"/>
      <c r="O428" s="220"/>
      <c r="P428" s="220"/>
    </row>
    <row r="429" spans="1:16" s="164" customFormat="1" x14ac:dyDescent="0.2">
      <c r="A429" s="147"/>
      <c r="B429" s="245"/>
      <c r="C429" s="246"/>
      <c r="D429" s="247"/>
      <c r="E429" s="247"/>
      <c r="F429" s="247"/>
      <c r="G429" s="247"/>
      <c r="H429" s="247"/>
      <c r="O429" s="220"/>
      <c r="P429" s="220"/>
    </row>
    <row r="430" spans="1:16" s="164" customFormat="1" x14ac:dyDescent="0.2">
      <c r="A430" s="147"/>
      <c r="B430" s="245"/>
      <c r="C430" s="246"/>
      <c r="D430" s="247"/>
      <c r="E430" s="247"/>
      <c r="F430" s="247"/>
      <c r="G430" s="247"/>
      <c r="H430" s="247"/>
      <c r="O430" s="220"/>
      <c r="P430" s="220"/>
    </row>
    <row r="431" spans="1:16" s="164" customFormat="1" x14ac:dyDescent="0.2">
      <c r="A431" s="147"/>
      <c r="B431" s="245"/>
      <c r="C431" s="246"/>
      <c r="D431" s="247"/>
      <c r="E431" s="247"/>
      <c r="F431" s="247"/>
      <c r="G431" s="247"/>
      <c r="H431" s="247"/>
      <c r="O431" s="220"/>
      <c r="P431" s="220"/>
    </row>
    <row r="432" spans="1:16" s="164" customFormat="1" x14ac:dyDescent="0.2">
      <c r="A432" s="147"/>
      <c r="B432" s="245"/>
      <c r="C432" s="246"/>
      <c r="D432" s="247"/>
      <c r="E432" s="247"/>
      <c r="F432" s="247"/>
      <c r="G432" s="247"/>
      <c r="H432" s="247"/>
      <c r="O432" s="220"/>
      <c r="P432" s="220"/>
    </row>
    <row r="433" spans="1:16" s="164" customFormat="1" x14ac:dyDescent="0.2">
      <c r="A433" s="147"/>
      <c r="B433" s="245"/>
      <c r="C433" s="246"/>
      <c r="D433" s="247"/>
      <c r="E433" s="247"/>
      <c r="F433" s="247"/>
      <c r="G433" s="247"/>
      <c r="H433" s="247"/>
      <c r="O433" s="220"/>
      <c r="P433" s="220"/>
    </row>
    <row r="434" spans="1:16" s="164" customFormat="1" ht="24" x14ac:dyDescent="0.2">
      <c r="A434" s="147"/>
      <c r="B434" s="231" t="s">
        <v>451</v>
      </c>
      <c r="C434" s="231"/>
      <c r="D434" s="41"/>
      <c r="E434" s="41"/>
      <c r="F434" s="41"/>
      <c r="G434" s="41"/>
      <c r="H434" s="232"/>
      <c r="O434" s="220"/>
      <c r="P434" s="220"/>
    </row>
    <row r="435" spans="1:16" s="164" customFormat="1" ht="24" x14ac:dyDescent="0.2">
      <c r="A435" s="147"/>
      <c r="B435" s="231" t="s">
        <v>452</v>
      </c>
      <c r="C435" s="231"/>
      <c r="D435" s="41"/>
      <c r="E435" s="41"/>
      <c r="F435" s="41"/>
      <c r="G435" s="41"/>
      <c r="H435" s="232"/>
      <c r="O435" s="220"/>
      <c r="P435" s="220"/>
    </row>
    <row r="436" spans="1:16" s="164" customFormat="1" ht="24.75" thickBot="1" x14ac:dyDescent="0.25">
      <c r="A436" s="147"/>
      <c r="B436" s="130" t="s">
        <v>453</v>
      </c>
      <c r="C436" s="130"/>
      <c r="D436" s="133"/>
      <c r="E436" s="133"/>
      <c r="F436" s="133"/>
      <c r="G436" s="133"/>
      <c r="H436" s="224"/>
      <c r="O436" s="220"/>
      <c r="P436" s="220"/>
    </row>
    <row r="437" spans="1:16" s="164" customFormat="1" ht="24" x14ac:dyDescent="0.2">
      <c r="A437" s="147"/>
      <c r="B437" s="183" t="s">
        <v>456</v>
      </c>
      <c r="C437" s="183"/>
      <c r="D437" s="183"/>
      <c r="E437" s="234"/>
      <c r="F437" s="234"/>
      <c r="G437" s="234"/>
      <c r="H437" s="234"/>
      <c r="O437" s="220"/>
      <c r="P437" s="220"/>
    </row>
    <row r="438" spans="1:16" s="164" customFormat="1" ht="24" x14ac:dyDescent="0.2">
      <c r="A438" s="147"/>
      <c r="B438" s="183" t="s">
        <v>455</v>
      </c>
      <c r="C438" s="202"/>
      <c r="D438" s="202"/>
      <c r="E438" s="228"/>
      <c r="F438" s="228"/>
      <c r="G438" s="228"/>
      <c r="H438" s="228"/>
      <c r="O438" s="220"/>
      <c r="P438" s="220"/>
    </row>
    <row r="439" spans="1:16" s="164" customFormat="1" ht="24" x14ac:dyDescent="0.2">
      <c r="A439" s="147"/>
      <c r="B439" s="183" t="s">
        <v>457</v>
      </c>
      <c r="C439" s="202"/>
      <c r="D439" s="202"/>
      <c r="E439" s="202"/>
      <c r="F439" s="202"/>
      <c r="G439" s="202"/>
      <c r="H439" s="203"/>
      <c r="O439" s="220"/>
      <c r="P439" s="220"/>
    </row>
    <row r="440" spans="1:16" s="164" customFormat="1" ht="24" x14ac:dyDescent="0.2">
      <c r="A440" s="147"/>
      <c r="B440" s="183" t="s">
        <v>458</v>
      </c>
      <c r="C440" s="202"/>
      <c r="D440" s="202"/>
      <c r="E440" s="202"/>
      <c r="F440" s="202"/>
      <c r="G440" s="202"/>
      <c r="H440" s="203"/>
      <c r="O440" s="220"/>
      <c r="P440" s="220"/>
    </row>
    <row r="441" spans="1:16" s="164" customFormat="1" ht="24" x14ac:dyDescent="0.2">
      <c r="A441" s="147"/>
      <c r="B441" s="183" t="s">
        <v>459</v>
      </c>
      <c r="C441" s="202"/>
      <c r="D441" s="202"/>
      <c r="E441" s="202"/>
      <c r="F441" s="202"/>
      <c r="G441" s="202"/>
      <c r="H441" s="203"/>
      <c r="O441" s="220"/>
      <c r="P441" s="220"/>
    </row>
    <row r="442" spans="1:16" s="164" customFormat="1" ht="24" x14ac:dyDescent="0.2">
      <c r="A442" s="147"/>
      <c r="B442" s="229" t="s">
        <v>467</v>
      </c>
      <c r="C442" s="222"/>
      <c r="D442" s="223"/>
      <c r="E442" s="223"/>
      <c r="F442" s="223"/>
      <c r="G442" s="223"/>
      <c r="H442" s="223"/>
      <c r="O442" s="220"/>
      <c r="P442" s="220"/>
    </row>
    <row r="443" spans="1:16" s="164" customFormat="1" ht="24" x14ac:dyDescent="0.2">
      <c r="A443" s="147"/>
      <c r="B443" s="183" t="s">
        <v>452</v>
      </c>
      <c r="C443" s="222"/>
      <c r="D443" s="223"/>
      <c r="E443" s="223"/>
      <c r="F443" s="223"/>
      <c r="G443" s="223"/>
      <c r="H443" s="223"/>
      <c r="O443" s="220"/>
      <c r="P443" s="220"/>
    </row>
    <row r="444" spans="1:16" s="164" customFormat="1" ht="24" x14ac:dyDescent="0.2">
      <c r="A444" s="147"/>
      <c r="B444" s="183" t="s">
        <v>460</v>
      </c>
      <c r="C444" s="222"/>
      <c r="D444" s="223"/>
      <c r="E444" s="223"/>
      <c r="F444" s="223"/>
      <c r="G444" s="223"/>
      <c r="H444" s="223"/>
      <c r="O444" s="220"/>
      <c r="P444" s="220"/>
    </row>
    <row r="445" spans="1:16" s="164" customFormat="1" ht="24" x14ac:dyDescent="0.2">
      <c r="A445" s="147"/>
      <c r="B445" s="183" t="s">
        <v>461</v>
      </c>
      <c r="C445" s="222"/>
      <c r="D445" s="223"/>
      <c r="E445" s="223"/>
      <c r="F445" s="223"/>
      <c r="G445" s="223"/>
      <c r="H445" s="223"/>
      <c r="O445" s="220"/>
      <c r="P445" s="220"/>
    </row>
    <row r="446" spans="1:16" s="164" customFormat="1" ht="24" x14ac:dyDescent="0.2">
      <c r="A446" s="147"/>
      <c r="B446" s="129" t="s">
        <v>448</v>
      </c>
      <c r="C446" s="222"/>
      <c r="D446" s="223"/>
      <c r="E446" s="223"/>
      <c r="F446" s="223"/>
      <c r="G446" s="223"/>
      <c r="H446" s="223"/>
      <c r="O446" s="220"/>
      <c r="P446" s="220"/>
    </row>
    <row r="447" spans="1:16" s="164" customFormat="1" ht="24.75" thickBot="1" x14ac:dyDescent="0.25">
      <c r="A447" s="147"/>
      <c r="B447" s="225" t="s">
        <v>102</v>
      </c>
      <c r="C447" s="222"/>
      <c r="D447" s="226">
        <v>24800000</v>
      </c>
      <c r="E447" s="223" t="s">
        <v>13</v>
      </c>
      <c r="F447" s="223"/>
      <c r="G447" s="223"/>
      <c r="H447" s="223"/>
      <c r="O447" s="220"/>
      <c r="P447" s="220"/>
    </row>
    <row r="448" spans="1:16" s="164" customFormat="1" ht="24" x14ac:dyDescent="0.2">
      <c r="A448" s="147"/>
      <c r="B448" s="225"/>
      <c r="C448" s="222"/>
      <c r="D448" s="223"/>
      <c r="E448" s="223"/>
      <c r="F448" s="223"/>
      <c r="G448" s="223"/>
      <c r="H448" s="223"/>
      <c r="O448" s="220"/>
      <c r="P448" s="220"/>
    </row>
    <row r="449" spans="1:16" s="164" customFormat="1" ht="24" x14ac:dyDescent="0.2">
      <c r="A449" s="147"/>
      <c r="B449" s="462" t="s">
        <v>30</v>
      </c>
      <c r="C449" s="463" t="s">
        <v>31</v>
      </c>
      <c r="D449" s="464"/>
      <c r="E449" s="464"/>
      <c r="F449" s="464"/>
      <c r="G449" s="464"/>
      <c r="H449" s="465"/>
      <c r="O449" s="220"/>
      <c r="P449" s="220"/>
    </row>
    <row r="450" spans="1:16" s="164" customFormat="1" ht="24" x14ac:dyDescent="0.2">
      <c r="A450" s="147"/>
      <c r="B450" s="462"/>
      <c r="C450" s="151" t="s">
        <v>32</v>
      </c>
      <c r="D450" s="139" t="s">
        <v>33</v>
      </c>
      <c r="E450" s="139" t="s">
        <v>34</v>
      </c>
      <c r="F450" s="139" t="s">
        <v>159</v>
      </c>
      <c r="G450" s="139" t="s">
        <v>274</v>
      </c>
      <c r="H450" s="139" t="s">
        <v>411</v>
      </c>
      <c r="O450" s="220"/>
      <c r="P450" s="220"/>
    </row>
    <row r="451" spans="1:16" s="164" customFormat="1" x14ac:dyDescent="0.2">
      <c r="A451" s="147"/>
      <c r="B451" s="260" t="s">
        <v>462</v>
      </c>
      <c r="C451" s="261" t="s">
        <v>36</v>
      </c>
      <c r="D451" s="262">
        <v>0</v>
      </c>
      <c r="E451" s="263">
        <v>50</v>
      </c>
      <c r="F451" s="262">
        <v>50</v>
      </c>
      <c r="G451" s="262">
        <v>0</v>
      </c>
      <c r="H451" s="262">
        <v>0</v>
      </c>
      <c r="O451" s="220"/>
      <c r="P451" s="220"/>
    </row>
    <row r="452" spans="1:16" s="164" customFormat="1" x14ac:dyDescent="0.2">
      <c r="A452" s="147"/>
      <c r="B452" s="260" t="s">
        <v>463</v>
      </c>
      <c r="C452" s="261" t="s">
        <v>424</v>
      </c>
      <c r="D452" s="264"/>
      <c r="E452" s="264"/>
      <c r="F452" s="264"/>
      <c r="G452" s="264"/>
      <c r="H452" s="264"/>
      <c r="O452" s="220"/>
      <c r="P452" s="220"/>
    </row>
    <row r="453" spans="1:16" s="164" customFormat="1" x14ac:dyDescent="0.2">
      <c r="A453" s="147"/>
      <c r="B453" s="260" t="s">
        <v>464</v>
      </c>
      <c r="C453" s="261" t="s">
        <v>425</v>
      </c>
      <c r="D453" s="264"/>
      <c r="E453" s="264"/>
      <c r="F453" s="264"/>
      <c r="G453" s="264"/>
      <c r="H453" s="264"/>
      <c r="O453" s="220"/>
      <c r="P453" s="220"/>
    </row>
    <row r="454" spans="1:16" s="164" customFormat="1" x14ac:dyDescent="0.2">
      <c r="A454" s="147"/>
      <c r="B454" s="260" t="s">
        <v>465</v>
      </c>
      <c r="C454" s="261"/>
      <c r="D454" s="264"/>
      <c r="E454" s="264"/>
      <c r="F454" s="264"/>
      <c r="G454" s="264"/>
      <c r="H454" s="264"/>
      <c r="O454" s="220"/>
      <c r="P454" s="220"/>
    </row>
    <row r="455" spans="1:16" s="164" customFormat="1" x14ac:dyDescent="0.2">
      <c r="A455" s="147"/>
      <c r="B455" s="265" t="s">
        <v>466</v>
      </c>
      <c r="C455" s="266"/>
      <c r="D455" s="267"/>
      <c r="E455" s="267"/>
      <c r="F455" s="267"/>
      <c r="G455" s="267"/>
      <c r="H455" s="267"/>
      <c r="O455" s="220"/>
      <c r="P455" s="220"/>
    </row>
    <row r="456" spans="1:16" s="164" customFormat="1" x14ac:dyDescent="0.2">
      <c r="A456" s="147"/>
      <c r="B456" s="240" t="s">
        <v>35</v>
      </c>
      <c r="C456" s="241" t="s">
        <v>13</v>
      </c>
      <c r="D456" s="244">
        <v>0</v>
      </c>
      <c r="E456" s="242">
        <v>12400000</v>
      </c>
      <c r="F456" s="244">
        <f>+F457+F458</f>
        <v>12400000</v>
      </c>
      <c r="G456" s="244">
        <f t="shared" ref="G456:H456" si="10">+G457+G458</f>
        <v>0</v>
      </c>
      <c r="H456" s="244">
        <f t="shared" si="10"/>
        <v>0</v>
      </c>
      <c r="O456" s="220"/>
      <c r="P456" s="220"/>
    </row>
    <row r="457" spans="1:16" s="164" customFormat="1" x14ac:dyDescent="0.2">
      <c r="A457" s="147"/>
      <c r="B457" s="240" t="s">
        <v>6</v>
      </c>
      <c r="C457" s="241" t="s">
        <v>13</v>
      </c>
      <c r="D457" s="242">
        <v>0</v>
      </c>
      <c r="E457" s="243">
        <v>12400000</v>
      </c>
      <c r="F457" s="242">
        <v>12400000</v>
      </c>
      <c r="G457" s="242">
        <v>0</v>
      </c>
      <c r="H457" s="242">
        <v>0</v>
      </c>
      <c r="O457" s="220"/>
      <c r="P457" s="220"/>
    </row>
    <row r="458" spans="1:16" s="164" customFormat="1" x14ac:dyDescent="0.2">
      <c r="A458" s="147"/>
      <c r="B458" s="235" t="s">
        <v>7</v>
      </c>
      <c r="C458" s="236" t="s">
        <v>13</v>
      </c>
      <c r="D458" s="238">
        <v>0</v>
      </c>
      <c r="E458" s="238">
        <v>0</v>
      </c>
      <c r="F458" s="238">
        <v>0</v>
      </c>
      <c r="G458" s="238">
        <v>0</v>
      </c>
      <c r="H458" s="238">
        <v>0</v>
      </c>
      <c r="O458" s="220"/>
      <c r="P458" s="220"/>
    </row>
    <row r="459" spans="1:16" s="164" customFormat="1" x14ac:dyDescent="0.2">
      <c r="A459" s="147"/>
      <c r="B459" s="248"/>
      <c r="C459" s="249"/>
      <c r="D459" s="250"/>
      <c r="E459" s="251"/>
      <c r="F459" s="250"/>
      <c r="G459" s="250"/>
      <c r="H459" s="250"/>
      <c r="O459" s="220"/>
      <c r="P459" s="220"/>
    </row>
    <row r="460" spans="1:16" s="164" customFormat="1" ht="18.75" customHeight="1" x14ac:dyDescent="0.2">
      <c r="A460" s="147"/>
      <c r="B460" s="252"/>
      <c r="C460" s="253"/>
      <c r="D460" s="254"/>
      <c r="E460" s="254"/>
      <c r="F460" s="254"/>
      <c r="G460" s="254"/>
      <c r="H460" s="254"/>
    </row>
    <row r="461" spans="1:16" s="164" customFormat="1" ht="18.75" customHeight="1" x14ac:dyDescent="0.2">
      <c r="A461" s="147"/>
      <c r="B461" s="252"/>
      <c r="C461" s="253"/>
      <c r="D461" s="254"/>
      <c r="E461" s="254"/>
      <c r="F461" s="254"/>
      <c r="G461" s="254"/>
      <c r="H461" s="254"/>
    </row>
    <row r="462" spans="1:16" s="164" customFormat="1" ht="18.75" customHeight="1" x14ac:dyDescent="0.2">
      <c r="A462" s="147"/>
      <c r="B462" s="255"/>
      <c r="C462" s="256"/>
      <c r="D462" s="257"/>
      <c r="E462" s="258"/>
      <c r="F462" s="257"/>
      <c r="G462" s="257"/>
      <c r="H462" s="257"/>
    </row>
    <row r="463" spans="1:16" s="164" customFormat="1" ht="18.75" customHeight="1" x14ac:dyDescent="0.2">
      <c r="A463" s="147"/>
      <c r="B463" s="255"/>
      <c r="C463" s="256"/>
      <c r="D463" s="258"/>
      <c r="E463" s="259"/>
      <c r="F463" s="258"/>
      <c r="G463" s="258"/>
      <c r="H463" s="258"/>
    </row>
    <row r="464" spans="1:16" s="164" customFormat="1" ht="18.75" customHeight="1" x14ac:dyDescent="0.2">
      <c r="A464" s="147"/>
      <c r="B464" s="245"/>
      <c r="C464" s="246"/>
      <c r="D464" s="247"/>
      <c r="E464" s="247"/>
      <c r="F464" s="247"/>
      <c r="G464" s="247"/>
      <c r="H464" s="247"/>
    </row>
    <row r="465" spans="1:8" s="164" customFormat="1" ht="18.75" customHeight="1" x14ac:dyDescent="0.2">
      <c r="A465" s="147"/>
      <c r="B465" s="40"/>
      <c r="C465" s="179"/>
      <c r="D465" s="40"/>
      <c r="E465" s="40"/>
      <c r="F465" s="148"/>
      <c r="G465" s="40"/>
      <c r="H465" s="40"/>
    </row>
    <row r="466" spans="1:8" s="164" customFormat="1" x14ac:dyDescent="0.2">
      <c r="A466" s="147"/>
      <c r="B466" s="40"/>
      <c r="C466" s="179"/>
      <c r="D466" s="40"/>
      <c r="E466" s="40"/>
      <c r="F466" s="148"/>
      <c r="G466" s="40"/>
      <c r="H466" s="40"/>
    </row>
    <row r="467" spans="1:8" s="164" customFormat="1" ht="26.25" customHeight="1" x14ac:dyDescent="0.2">
      <c r="A467" s="147"/>
      <c r="B467" s="40"/>
      <c r="C467" s="179"/>
      <c r="D467" s="40"/>
      <c r="E467" s="40"/>
      <c r="F467" s="148"/>
      <c r="G467" s="40"/>
      <c r="H467" s="40"/>
    </row>
    <row r="468" spans="1:8" s="164" customFormat="1" ht="26.25" customHeight="1" x14ac:dyDescent="0.2">
      <c r="A468" s="147"/>
      <c r="B468" s="40"/>
      <c r="C468" s="179"/>
      <c r="D468" s="40"/>
      <c r="E468" s="40"/>
      <c r="F468" s="148"/>
      <c r="G468" s="40"/>
      <c r="H468" s="40"/>
    </row>
    <row r="469" spans="1:8" s="164" customFormat="1" ht="26.25" customHeight="1" x14ac:dyDescent="0.2">
      <c r="A469" s="147"/>
      <c r="B469" s="40"/>
      <c r="C469" s="179"/>
      <c r="D469" s="40"/>
      <c r="E469" s="40"/>
      <c r="F469" s="148"/>
      <c r="G469" s="40"/>
      <c r="H469" s="40"/>
    </row>
    <row r="470" spans="1:8" s="164" customFormat="1" ht="26.25" customHeight="1" x14ac:dyDescent="0.2">
      <c r="A470" s="147"/>
      <c r="B470" s="40"/>
      <c r="C470" s="179"/>
      <c r="D470" s="40"/>
      <c r="E470" s="40"/>
      <c r="F470" s="148"/>
      <c r="G470" s="40"/>
      <c r="H470" s="40"/>
    </row>
    <row r="471" spans="1:8" s="164" customFormat="1" ht="18.75" customHeight="1" x14ac:dyDescent="0.2">
      <c r="A471" s="147"/>
      <c r="B471" s="40"/>
      <c r="C471" s="179"/>
      <c r="D471" s="40"/>
      <c r="E471" s="40"/>
      <c r="F471" s="148"/>
      <c r="G471" s="40"/>
      <c r="H471" s="40"/>
    </row>
    <row r="472" spans="1:8" s="164" customFormat="1" ht="18.75" customHeight="1" x14ac:dyDescent="0.2">
      <c r="A472" s="147"/>
      <c r="B472" s="40"/>
      <c r="C472" s="179"/>
      <c r="D472" s="40"/>
      <c r="E472" s="40"/>
      <c r="F472" s="148"/>
      <c r="G472" s="40"/>
      <c r="H472" s="40"/>
    </row>
    <row r="473" spans="1:8" s="164" customFormat="1" ht="18.75" customHeight="1" x14ac:dyDescent="0.2">
      <c r="A473" s="147"/>
      <c r="B473" s="40"/>
      <c r="C473" s="179"/>
      <c r="D473" s="40"/>
      <c r="E473" s="40"/>
      <c r="F473" s="148"/>
      <c r="G473" s="40"/>
      <c r="H473" s="40"/>
    </row>
    <row r="474" spans="1:8" s="164" customFormat="1" ht="18.75" customHeight="1" x14ac:dyDescent="0.2">
      <c r="A474" s="147"/>
      <c r="B474" s="40"/>
      <c r="C474" s="179"/>
      <c r="D474" s="40"/>
      <c r="E474" s="40"/>
      <c r="F474" s="148"/>
      <c r="G474" s="40"/>
      <c r="H474" s="40"/>
    </row>
    <row r="475" spans="1:8" s="164" customFormat="1" ht="18.75" customHeight="1" x14ac:dyDescent="0.2">
      <c r="A475" s="147"/>
      <c r="B475" s="40"/>
      <c r="C475" s="179"/>
      <c r="D475" s="40"/>
      <c r="E475" s="40"/>
      <c r="F475" s="148"/>
      <c r="G475" s="40"/>
      <c r="H475" s="40"/>
    </row>
    <row r="476" spans="1:8" s="164" customFormat="1" ht="18.75" customHeight="1" x14ac:dyDescent="0.2">
      <c r="A476" s="147"/>
      <c r="B476" s="40"/>
      <c r="C476" s="179"/>
      <c r="D476" s="40"/>
      <c r="E476" s="40"/>
      <c r="F476" s="148"/>
      <c r="G476" s="40"/>
      <c r="H476" s="40"/>
    </row>
    <row r="477" spans="1:8" s="164" customFormat="1" ht="18.75" customHeight="1" x14ac:dyDescent="0.2">
      <c r="A477" s="147"/>
      <c r="B477" s="40"/>
      <c r="C477" s="179"/>
      <c r="D477" s="40"/>
      <c r="E477" s="40"/>
      <c r="F477" s="148"/>
      <c r="G477" s="40"/>
      <c r="H477" s="40"/>
    </row>
    <row r="478" spans="1:8" s="164" customFormat="1" ht="18.75" customHeight="1" x14ac:dyDescent="0.2">
      <c r="A478" s="147"/>
      <c r="B478" s="40"/>
      <c r="C478" s="179"/>
      <c r="D478" s="40"/>
      <c r="E478" s="40"/>
      <c r="F478" s="148"/>
      <c r="G478" s="40"/>
      <c r="H478" s="40"/>
    </row>
    <row r="479" spans="1:8" s="164" customFormat="1" ht="18.75" customHeight="1" x14ac:dyDescent="0.2">
      <c r="A479" s="147"/>
      <c r="B479" s="40"/>
      <c r="C479" s="179"/>
      <c r="D479" s="40"/>
      <c r="E479" s="40"/>
      <c r="F479" s="148"/>
      <c r="G479" s="40"/>
      <c r="H479" s="40"/>
    </row>
    <row r="480" spans="1:8" s="164" customFormat="1" ht="18.75" customHeight="1" x14ac:dyDescent="0.2">
      <c r="A480" s="147"/>
      <c r="B480" s="40"/>
      <c r="C480" s="179"/>
      <c r="D480" s="40"/>
      <c r="E480" s="40"/>
      <c r="F480" s="148"/>
      <c r="G480" s="40"/>
      <c r="H480" s="40"/>
    </row>
    <row r="481" spans="1:8" s="164" customFormat="1" x14ac:dyDescent="0.2">
      <c r="A481" s="147"/>
      <c r="B481" s="40"/>
      <c r="C481" s="179"/>
      <c r="D481" s="40"/>
      <c r="E481" s="40"/>
      <c r="F481" s="148"/>
      <c r="G481" s="40"/>
      <c r="H481" s="40"/>
    </row>
    <row r="482" spans="1:8" s="164" customFormat="1" ht="25.5" customHeight="1" x14ac:dyDescent="0.2">
      <c r="A482" s="147"/>
      <c r="B482" s="40"/>
      <c r="C482" s="179"/>
      <c r="D482" s="40"/>
      <c r="E482" s="40"/>
      <c r="F482" s="148"/>
      <c r="G482" s="40"/>
      <c r="H482" s="40"/>
    </row>
    <row r="483" spans="1:8" s="164" customFormat="1" ht="25.5" customHeight="1" x14ac:dyDescent="0.2">
      <c r="A483" s="147"/>
      <c r="B483" s="40"/>
      <c r="C483" s="179"/>
      <c r="D483" s="40"/>
      <c r="E483" s="40"/>
      <c r="F483" s="148"/>
      <c r="G483" s="40"/>
      <c r="H483" s="40"/>
    </row>
    <row r="484" spans="1:8" s="164" customFormat="1" ht="25.5" customHeight="1" x14ac:dyDescent="0.2">
      <c r="A484" s="147"/>
      <c r="B484" s="40"/>
      <c r="C484" s="179"/>
      <c r="D484" s="40"/>
      <c r="E484" s="40"/>
      <c r="F484" s="148"/>
      <c r="G484" s="40"/>
      <c r="H484" s="40"/>
    </row>
    <row r="485" spans="1:8" s="164" customFormat="1" ht="25.5" customHeight="1" x14ac:dyDescent="0.2">
      <c r="A485" s="147"/>
      <c r="B485" s="40"/>
      <c r="C485" s="179"/>
      <c r="D485" s="40"/>
      <c r="E485" s="40"/>
      <c r="F485" s="148"/>
      <c r="G485" s="40"/>
      <c r="H485" s="40"/>
    </row>
    <row r="486" spans="1:8" s="164" customFormat="1" ht="18.75" customHeight="1" x14ac:dyDescent="0.2">
      <c r="A486" s="147"/>
      <c r="B486" s="40"/>
      <c r="C486" s="179"/>
      <c r="D486" s="40"/>
      <c r="E486" s="40"/>
      <c r="F486" s="148"/>
      <c r="G486" s="40"/>
      <c r="H486" s="40"/>
    </row>
    <row r="487" spans="1:8" s="164" customFormat="1" ht="18.75" customHeight="1" x14ac:dyDescent="0.2">
      <c r="A487" s="147"/>
      <c r="B487" s="40"/>
      <c r="C487" s="179"/>
      <c r="D487" s="40"/>
      <c r="E487" s="40"/>
      <c r="F487" s="148"/>
      <c r="G487" s="40"/>
      <c r="H487" s="40"/>
    </row>
    <row r="488" spans="1:8" ht="46.5" customHeight="1" x14ac:dyDescent="0.2">
      <c r="A488" s="147" t="s">
        <v>61</v>
      </c>
    </row>
    <row r="489" spans="1:8" ht="120" customHeight="1" x14ac:dyDescent="0.2">
      <c r="A489" s="147" t="s">
        <v>61</v>
      </c>
    </row>
    <row r="490" spans="1:8" ht="24" customHeight="1" x14ac:dyDescent="0.2">
      <c r="A490" s="147" t="s">
        <v>61</v>
      </c>
    </row>
    <row r="491" spans="1:8" x14ac:dyDescent="0.2">
      <c r="A491" s="147" t="s">
        <v>61</v>
      </c>
    </row>
    <row r="492" spans="1:8" x14ac:dyDescent="0.2">
      <c r="A492" s="147" t="s">
        <v>61</v>
      </c>
    </row>
    <row r="493" spans="1:8" x14ac:dyDescent="0.2">
      <c r="A493" s="147" t="s">
        <v>61</v>
      </c>
    </row>
    <row r="494" spans="1:8" x14ac:dyDescent="0.2">
      <c r="A494" s="147" t="s">
        <v>61</v>
      </c>
    </row>
    <row r="495" spans="1:8" ht="31.5" customHeight="1" x14ac:dyDescent="0.2">
      <c r="A495" s="147" t="s">
        <v>61</v>
      </c>
    </row>
    <row r="496" spans="1:8" s="164" customFormat="1" ht="29.25" customHeight="1" x14ac:dyDescent="0.2">
      <c r="A496" s="147" t="s">
        <v>61</v>
      </c>
      <c r="B496" s="40"/>
      <c r="C496" s="179"/>
      <c r="D496" s="40"/>
      <c r="E496" s="40"/>
      <c r="F496" s="148"/>
      <c r="G496" s="40"/>
      <c r="H496" s="40"/>
    </row>
    <row r="497" spans="1:8" s="164" customFormat="1" x14ac:dyDescent="0.2">
      <c r="A497" s="147" t="s">
        <v>61</v>
      </c>
      <c r="B497" s="40"/>
      <c r="C497" s="179"/>
      <c r="D497" s="40"/>
      <c r="E497" s="40"/>
      <c r="F497" s="148"/>
      <c r="G497" s="40"/>
      <c r="H497" s="40"/>
    </row>
    <row r="498" spans="1:8" s="164" customFormat="1" x14ac:dyDescent="0.2">
      <c r="A498" s="147" t="s">
        <v>61</v>
      </c>
      <c r="B498" s="40"/>
      <c r="C498" s="179"/>
      <c r="D498" s="40"/>
      <c r="E498" s="40"/>
      <c r="F498" s="148"/>
      <c r="G498" s="40"/>
      <c r="H498" s="40"/>
    </row>
    <row r="499" spans="1:8" s="164" customFormat="1" x14ac:dyDescent="0.2">
      <c r="A499" s="147"/>
      <c r="B499" s="40"/>
      <c r="C499" s="179"/>
      <c r="D499" s="40"/>
      <c r="E499" s="40"/>
      <c r="F499" s="148"/>
      <c r="G499" s="40"/>
      <c r="H499" s="40"/>
    </row>
    <row r="500" spans="1:8" s="164" customFormat="1" x14ac:dyDescent="0.2">
      <c r="A500" s="147" t="s">
        <v>61</v>
      </c>
      <c r="B500" s="40"/>
      <c r="C500" s="179"/>
      <c r="D500" s="40"/>
      <c r="E500" s="40"/>
      <c r="F500" s="148"/>
      <c r="G500" s="40"/>
      <c r="H500" s="40"/>
    </row>
    <row r="501" spans="1:8" x14ac:dyDescent="0.2">
      <c r="A501" s="147" t="s">
        <v>61</v>
      </c>
    </row>
    <row r="502" spans="1:8" ht="120" customHeight="1" x14ac:dyDescent="0.2">
      <c r="A502" s="147" t="s">
        <v>61</v>
      </c>
    </row>
    <row r="503" spans="1:8" ht="72" customHeight="1" x14ac:dyDescent="0.2">
      <c r="A503" s="147" t="s">
        <v>61</v>
      </c>
    </row>
    <row r="504" spans="1:8" x14ac:dyDescent="0.2">
      <c r="A504" s="147" t="s">
        <v>61</v>
      </c>
    </row>
    <row r="505" spans="1:8" x14ac:dyDescent="0.2">
      <c r="A505" s="147" t="s">
        <v>61</v>
      </c>
    </row>
    <row r="506" spans="1:8" ht="99.75" customHeight="1" x14ac:dyDescent="0.2">
      <c r="A506" s="147" t="s">
        <v>61</v>
      </c>
    </row>
    <row r="507" spans="1:8" ht="24.75" customHeight="1" x14ac:dyDescent="0.2">
      <c r="A507" s="147" t="s">
        <v>61</v>
      </c>
    </row>
    <row r="508" spans="1:8" s="164" customFormat="1" ht="32.25" customHeight="1" x14ac:dyDescent="0.2">
      <c r="A508" s="147" t="s">
        <v>61</v>
      </c>
      <c r="B508" s="40"/>
      <c r="C508" s="179"/>
      <c r="D508" s="40"/>
      <c r="E508" s="40"/>
      <c r="F508" s="148"/>
      <c r="G508" s="40"/>
      <c r="H508" s="40"/>
    </row>
    <row r="509" spans="1:8" s="164" customFormat="1" x14ac:dyDescent="0.2">
      <c r="A509" s="147" t="s">
        <v>61</v>
      </c>
      <c r="B509" s="40"/>
      <c r="C509" s="179"/>
      <c r="D509" s="40"/>
      <c r="E509" s="40"/>
      <c r="F509" s="148"/>
      <c r="G509" s="40"/>
      <c r="H509" s="40"/>
    </row>
    <row r="510" spans="1:8" s="164" customFormat="1" x14ac:dyDescent="0.2">
      <c r="A510" s="147" t="s">
        <v>61</v>
      </c>
      <c r="B510" s="40"/>
      <c r="C510" s="179"/>
      <c r="D510" s="40"/>
      <c r="E510" s="40"/>
      <c r="F510" s="148"/>
      <c r="G510" s="40"/>
      <c r="H510" s="40"/>
    </row>
    <row r="511" spans="1:8" s="164" customFormat="1" x14ac:dyDescent="0.2">
      <c r="A511" s="147"/>
      <c r="B511" s="40"/>
      <c r="C511" s="179"/>
      <c r="D511" s="40"/>
      <c r="E511" s="40"/>
      <c r="F511" s="148"/>
      <c r="G511" s="40"/>
      <c r="H511" s="40"/>
    </row>
    <row r="512" spans="1:8" s="164" customFormat="1" ht="18.75" customHeight="1" x14ac:dyDescent="0.2">
      <c r="A512" s="147"/>
      <c r="B512" s="40"/>
      <c r="C512" s="179"/>
      <c r="D512" s="40"/>
      <c r="E512" s="40"/>
      <c r="F512" s="148"/>
      <c r="G512" s="40"/>
      <c r="H512" s="40"/>
    </row>
    <row r="513" spans="1:8" s="164" customFormat="1" ht="18.75" customHeight="1" x14ac:dyDescent="0.2">
      <c r="A513" s="147"/>
      <c r="B513" s="40"/>
      <c r="C513" s="179"/>
      <c r="D513" s="40"/>
      <c r="E513" s="40"/>
      <c r="F513" s="148"/>
      <c r="G513" s="40"/>
      <c r="H513" s="40"/>
    </row>
    <row r="514" spans="1:8" s="164" customFormat="1" ht="18.75" customHeight="1" x14ac:dyDescent="0.2">
      <c r="A514" s="147"/>
      <c r="B514" s="40"/>
      <c r="C514" s="179"/>
      <c r="D514" s="40"/>
      <c r="E514" s="40"/>
      <c r="F514" s="148"/>
      <c r="G514" s="40"/>
      <c r="H514" s="40"/>
    </row>
    <row r="515" spans="1:8" s="164" customFormat="1" ht="18.75" customHeight="1" x14ac:dyDescent="0.2">
      <c r="A515" s="147"/>
      <c r="B515" s="40"/>
      <c r="C515" s="179"/>
      <c r="D515" s="40"/>
      <c r="E515" s="40"/>
      <c r="F515" s="148"/>
      <c r="G515" s="40"/>
      <c r="H515" s="40"/>
    </row>
    <row r="516" spans="1:8" s="164" customFormat="1" ht="18.75" customHeight="1" x14ac:dyDescent="0.2">
      <c r="A516" s="147"/>
      <c r="B516" s="40"/>
      <c r="C516" s="179"/>
      <c r="D516" s="40"/>
      <c r="E516" s="40"/>
      <c r="F516" s="148"/>
      <c r="G516" s="40"/>
      <c r="H516" s="40"/>
    </row>
    <row r="517" spans="1:8" s="164" customFormat="1" ht="18.75" customHeight="1" x14ac:dyDescent="0.2">
      <c r="A517" s="147"/>
      <c r="B517" s="40"/>
      <c r="C517" s="179"/>
      <c r="D517" s="40"/>
      <c r="E517" s="40"/>
      <c r="F517" s="148"/>
      <c r="G517" s="40"/>
      <c r="H517" s="40"/>
    </row>
    <row r="518" spans="1:8" s="164" customFormat="1" ht="18.75" customHeight="1" x14ac:dyDescent="0.2">
      <c r="A518" s="147"/>
      <c r="B518" s="40"/>
      <c r="C518" s="179"/>
      <c r="D518" s="40"/>
      <c r="E518" s="40"/>
      <c r="F518" s="148"/>
      <c r="G518" s="40"/>
      <c r="H518" s="40"/>
    </row>
    <row r="519" spans="1:8" s="164" customFormat="1" ht="18.75" customHeight="1" x14ac:dyDescent="0.2">
      <c r="A519" s="147"/>
      <c r="B519" s="40"/>
      <c r="C519" s="179"/>
      <c r="D519" s="40"/>
      <c r="E519" s="40"/>
      <c r="F519" s="148"/>
      <c r="G519" s="40"/>
      <c r="H519" s="40"/>
    </row>
    <row r="520" spans="1:8" s="164" customFormat="1" ht="18.75" customHeight="1" x14ac:dyDescent="0.2">
      <c r="A520" s="147"/>
      <c r="B520" s="40"/>
      <c r="C520" s="179"/>
      <c r="D520" s="40"/>
      <c r="E520" s="40"/>
      <c r="F520" s="148"/>
      <c r="G520" s="40"/>
      <c r="H520" s="40"/>
    </row>
    <row r="521" spans="1:8" s="164" customFormat="1" x14ac:dyDescent="0.2">
      <c r="A521" s="147"/>
      <c r="B521" s="40"/>
      <c r="C521" s="179"/>
      <c r="D521" s="40"/>
      <c r="E521" s="40"/>
      <c r="F521" s="148"/>
      <c r="G521" s="40"/>
      <c r="H521" s="40"/>
    </row>
    <row r="522" spans="1:8" s="164" customFormat="1" ht="23.25" customHeight="1" x14ac:dyDescent="0.2">
      <c r="A522" s="147"/>
      <c r="B522" s="40"/>
      <c r="C522" s="179"/>
      <c r="D522" s="40"/>
      <c r="E522" s="40"/>
      <c r="F522" s="148"/>
      <c r="G522" s="40"/>
      <c r="H522" s="40"/>
    </row>
    <row r="523" spans="1:8" s="164" customFormat="1" ht="23.25" customHeight="1" x14ac:dyDescent="0.2">
      <c r="A523" s="147"/>
      <c r="B523" s="40"/>
      <c r="C523" s="179"/>
      <c r="D523" s="40"/>
      <c r="E523" s="40"/>
      <c r="F523" s="148"/>
      <c r="G523" s="40"/>
      <c r="H523" s="40"/>
    </row>
    <row r="524" spans="1:8" s="164" customFormat="1" ht="23.25" customHeight="1" x14ac:dyDescent="0.2">
      <c r="A524" s="147"/>
      <c r="B524" s="40"/>
      <c r="C524" s="179"/>
      <c r="D524" s="40"/>
      <c r="E524" s="40"/>
      <c r="F524" s="148"/>
      <c r="G524" s="40"/>
      <c r="H524" s="40"/>
    </row>
    <row r="525" spans="1:8" s="164" customFormat="1" ht="23.25" customHeight="1" x14ac:dyDescent="0.2">
      <c r="A525" s="147"/>
      <c r="B525" s="40"/>
      <c r="C525" s="179"/>
      <c r="D525" s="40"/>
      <c r="E525" s="40"/>
      <c r="F525" s="148"/>
      <c r="G525" s="40"/>
      <c r="H525" s="40"/>
    </row>
    <row r="526" spans="1:8" s="164" customFormat="1" x14ac:dyDescent="0.2">
      <c r="A526" s="147"/>
      <c r="B526" s="40"/>
      <c r="C526" s="179"/>
      <c r="D526" s="40"/>
      <c r="E526" s="40"/>
      <c r="F526" s="148"/>
      <c r="G526" s="40"/>
      <c r="H526" s="40"/>
    </row>
    <row r="527" spans="1:8" s="164" customFormat="1" ht="18.75" customHeight="1" x14ac:dyDescent="0.2">
      <c r="A527" s="147"/>
      <c r="B527" s="40"/>
      <c r="C527" s="179"/>
      <c r="D527" s="40"/>
      <c r="E527" s="40"/>
      <c r="F527" s="148"/>
      <c r="G527" s="40"/>
      <c r="H527" s="40"/>
    </row>
    <row r="528" spans="1:8" s="164" customFormat="1" ht="18.75" customHeight="1" x14ac:dyDescent="0.2">
      <c r="A528" s="147"/>
      <c r="B528" s="40"/>
      <c r="C528" s="179"/>
      <c r="D528" s="40"/>
      <c r="E528" s="40"/>
      <c r="F528" s="148"/>
      <c r="G528" s="40"/>
      <c r="H528" s="40"/>
    </row>
    <row r="529" spans="1:8" s="164" customFormat="1" ht="18.75" customHeight="1" x14ac:dyDescent="0.2">
      <c r="A529" s="147"/>
      <c r="B529" s="40"/>
      <c r="C529" s="179"/>
      <c r="D529" s="40"/>
      <c r="E529" s="40"/>
      <c r="F529" s="148"/>
      <c r="G529" s="40"/>
      <c r="H529" s="40"/>
    </row>
    <row r="530" spans="1:8" s="164" customFormat="1" ht="18.75" customHeight="1" x14ac:dyDescent="0.2">
      <c r="A530" s="147"/>
      <c r="B530" s="40"/>
      <c r="C530" s="179"/>
      <c r="D530" s="40"/>
      <c r="E530" s="40"/>
      <c r="F530" s="148"/>
      <c r="G530" s="40"/>
      <c r="H530" s="40"/>
    </row>
    <row r="531" spans="1:8" s="164" customFormat="1" ht="18.75" customHeight="1" x14ac:dyDescent="0.2">
      <c r="A531" s="147"/>
      <c r="B531" s="40"/>
      <c r="C531" s="179"/>
      <c r="D531" s="40"/>
      <c r="E531" s="40"/>
      <c r="F531" s="148"/>
      <c r="G531" s="40"/>
      <c r="H531" s="40"/>
    </row>
    <row r="532" spans="1:8" s="164" customFormat="1" ht="18.75" customHeight="1" x14ac:dyDescent="0.2">
      <c r="A532" s="147"/>
      <c r="B532" s="40"/>
      <c r="C532" s="179"/>
      <c r="D532" s="40"/>
      <c r="E532" s="40"/>
      <c r="F532" s="148"/>
      <c r="G532" s="40"/>
      <c r="H532" s="40"/>
    </row>
    <row r="533" spans="1:8" s="164" customFormat="1" ht="18.75" customHeight="1" x14ac:dyDescent="0.2">
      <c r="A533" s="147"/>
      <c r="B533" s="40"/>
      <c r="C533" s="179"/>
      <c r="D533" s="40"/>
      <c r="E533" s="40"/>
      <c r="F533" s="148"/>
      <c r="G533" s="40"/>
      <c r="H533" s="40"/>
    </row>
    <row r="534" spans="1:8" s="164" customFormat="1" ht="18.75" customHeight="1" x14ac:dyDescent="0.2">
      <c r="A534" s="147"/>
      <c r="B534" s="40"/>
      <c r="C534" s="179"/>
      <c r="D534" s="40"/>
      <c r="E534" s="40"/>
      <c r="F534" s="148"/>
      <c r="G534" s="40"/>
      <c r="H534" s="40"/>
    </row>
    <row r="535" spans="1:8" s="164" customFormat="1" ht="18.75" customHeight="1" x14ac:dyDescent="0.2">
      <c r="A535" s="147"/>
      <c r="B535" s="40"/>
      <c r="C535" s="179"/>
      <c r="D535" s="40"/>
      <c r="E535" s="40"/>
      <c r="F535" s="148"/>
      <c r="G535" s="40"/>
      <c r="H535" s="40"/>
    </row>
    <row r="536" spans="1:8" s="164" customFormat="1" x14ac:dyDescent="0.2">
      <c r="A536" s="147"/>
      <c r="B536" s="40"/>
      <c r="C536" s="179"/>
      <c r="D536" s="40"/>
      <c r="E536" s="40"/>
      <c r="F536" s="148"/>
      <c r="G536" s="40"/>
      <c r="H536" s="40"/>
    </row>
    <row r="537" spans="1:8" s="164" customFormat="1" ht="28.5" customHeight="1" x14ac:dyDescent="0.2">
      <c r="A537" s="147"/>
      <c r="B537" s="40"/>
      <c r="C537" s="179"/>
      <c r="D537" s="40"/>
      <c r="E537" s="40"/>
      <c r="F537" s="148"/>
      <c r="G537" s="40"/>
      <c r="H537" s="40"/>
    </row>
    <row r="538" spans="1:8" s="164" customFormat="1" ht="28.5" customHeight="1" x14ac:dyDescent="0.2">
      <c r="A538" s="147"/>
      <c r="B538" s="40"/>
      <c r="C538" s="179"/>
      <c r="D538" s="40"/>
      <c r="E538" s="40"/>
      <c r="F538" s="148"/>
      <c r="G538" s="40"/>
      <c r="H538" s="40"/>
    </row>
    <row r="539" spans="1:8" s="164" customFormat="1" ht="28.5" customHeight="1" x14ac:dyDescent="0.2">
      <c r="A539" s="147"/>
      <c r="B539" s="40"/>
      <c r="C539" s="179"/>
      <c r="D539" s="40"/>
      <c r="E539" s="40"/>
      <c r="F539" s="148"/>
      <c r="G539" s="40"/>
      <c r="H539" s="40"/>
    </row>
    <row r="540" spans="1:8" s="164" customFormat="1" ht="28.5" customHeight="1" x14ac:dyDescent="0.2">
      <c r="A540" s="147"/>
      <c r="B540" s="40"/>
      <c r="C540" s="179"/>
      <c r="D540" s="40"/>
      <c r="E540" s="40"/>
      <c r="F540" s="148"/>
      <c r="G540" s="40"/>
      <c r="H540" s="40"/>
    </row>
    <row r="541" spans="1:8" s="164" customFormat="1" x14ac:dyDescent="0.2">
      <c r="A541" s="147"/>
      <c r="B541" s="40"/>
      <c r="C541" s="179"/>
      <c r="D541" s="40"/>
      <c r="E541" s="40"/>
      <c r="F541" s="148"/>
      <c r="G541" s="40"/>
      <c r="H541" s="40"/>
    </row>
    <row r="542" spans="1:8" s="164" customFormat="1" ht="18.75" customHeight="1" x14ac:dyDescent="0.2">
      <c r="A542" s="147"/>
      <c r="B542" s="40"/>
      <c r="C542" s="179"/>
      <c r="D542" s="40"/>
      <c r="E542" s="40"/>
      <c r="F542" s="148"/>
      <c r="G542" s="40"/>
      <c r="H542" s="40"/>
    </row>
    <row r="543" spans="1:8" s="164" customFormat="1" ht="18.75" customHeight="1" x14ac:dyDescent="0.2">
      <c r="A543" s="147"/>
      <c r="B543" s="40"/>
      <c r="C543" s="179"/>
      <c r="D543" s="40"/>
      <c r="E543" s="40"/>
      <c r="F543" s="148"/>
      <c r="G543" s="40"/>
      <c r="H543" s="40"/>
    </row>
    <row r="544" spans="1:8" s="164" customFormat="1" ht="18.75" customHeight="1" x14ac:dyDescent="0.2">
      <c r="A544" s="147"/>
      <c r="B544" s="40"/>
      <c r="C544" s="179"/>
      <c r="D544" s="40"/>
      <c r="E544" s="40"/>
      <c r="F544" s="148"/>
      <c r="G544" s="40"/>
      <c r="H544" s="40"/>
    </row>
    <row r="545" spans="1:8" s="164" customFormat="1" ht="18.75" customHeight="1" x14ac:dyDescent="0.2">
      <c r="A545" s="147"/>
      <c r="B545" s="40"/>
      <c r="C545" s="179"/>
      <c r="D545" s="40"/>
      <c r="E545" s="40"/>
      <c r="F545" s="148"/>
      <c r="G545" s="40"/>
      <c r="H545" s="40"/>
    </row>
    <row r="546" spans="1:8" s="164" customFormat="1" ht="18.75" customHeight="1" x14ac:dyDescent="0.2">
      <c r="A546" s="147"/>
      <c r="B546" s="40"/>
      <c r="C546" s="179"/>
      <c r="D546" s="40"/>
      <c r="E546" s="40"/>
      <c r="F546" s="148"/>
      <c r="G546" s="40"/>
      <c r="H546" s="40"/>
    </row>
    <row r="547" spans="1:8" s="164" customFormat="1" ht="18.75" customHeight="1" x14ac:dyDescent="0.2">
      <c r="A547" s="147"/>
      <c r="B547" s="40"/>
      <c r="C547" s="179"/>
      <c r="D547" s="40"/>
      <c r="E547" s="40"/>
      <c r="F547" s="148"/>
      <c r="G547" s="40"/>
      <c r="H547" s="40"/>
    </row>
    <row r="548" spans="1:8" s="164" customFormat="1" ht="18.75" customHeight="1" x14ac:dyDescent="0.2">
      <c r="A548" s="147"/>
      <c r="B548" s="40"/>
      <c r="C548" s="179"/>
      <c r="D548" s="40"/>
      <c r="E548" s="40"/>
      <c r="F548" s="148"/>
      <c r="G548" s="40"/>
      <c r="H548" s="40"/>
    </row>
    <row r="549" spans="1:8" s="164" customFormat="1" ht="18.75" customHeight="1" x14ac:dyDescent="0.2">
      <c r="A549" s="147"/>
      <c r="B549" s="40"/>
      <c r="C549" s="179"/>
      <c r="D549" s="40"/>
      <c r="E549" s="40"/>
      <c r="F549" s="148"/>
      <c r="G549" s="40"/>
      <c r="H549" s="40"/>
    </row>
    <row r="550" spans="1:8" s="164" customFormat="1" ht="18.75" customHeight="1" x14ac:dyDescent="0.2">
      <c r="A550" s="147"/>
      <c r="B550" s="40"/>
      <c r="C550" s="179"/>
      <c r="D550" s="40"/>
      <c r="E550" s="40"/>
      <c r="F550" s="148"/>
      <c r="G550" s="40"/>
      <c r="H550" s="40"/>
    </row>
    <row r="551" spans="1:8" s="164" customFormat="1" x14ac:dyDescent="0.2">
      <c r="A551" s="147"/>
      <c r="B551" s="40"/>
      <c r="C551" s="179"/>
      <c r="D551" s="40"/>
      <c r="E551" s="40"/>
      <c r="F551" s="148"/>
      <c r="G551" s="40"/>
      <c r="H551" s="40"/>
    </row>
    <row r="552" spans="1:8" s="164" customFormat="1" ht="26.25" customHeight="1" x14ac:dyDescent="0.2">
      <c r="A552" s="147"/>
      <c r="B552" s="40"/>
      <c r="C552" s="179"/>
      <c r="D552" s="40"/>
      <c r="E552" s="40"/>
      <c r="F552" s="148"/>
      <c r="G552" s="40"/>
      <c r="H552" s="40"/>
    </row>
    <row r="553" spans="1:8" s="164" customFormat="1" ht="26.25" customHeight="1" x14ac:dyDescent="0.2">
      <c r="A553" s="147"/>
      <c r="B553" s="40"/>
      <c r="C553" s="179"/>
      <c r="D553" s="40"/>
      <c r="E553" s="40"/>
      <c r="F553" s="148"/>
      <c r="G553" s="40"/>
      <c r="H553" s="40"/>
    </row>
    <row r="554" spans="1:8" s="164" customFormat="1" ht="26.25" customHeight="1" x14ac:dyDescent="0.2">
      <c r="A554" s="147"/>
      <c r="B554" s="40"/>
      <c r="C554" s="179"/>
      <c r="D554" s="40"/>
      <c r="E554" s="40"/>
      <c r="F554" s="148"/>
      <c r="G554" s="40"/>
      <c r="H554" s="40"/>
    </row>
    <row r="555" spans="1:8" s="164" customFormat="1" ht="26.25" customHeight="1" x14ac:dyDescent="0.2">
      <c r="A555" s="147"/>
      <c r="B555" s="40"/>
      <c r="C555" s="179"/>
      <c r="D555" s="40"/>
      <c r="E555" s="40"/>
      <c r="F555" s="148"/>
      <c r="G555" s="40"/>
      <c r="H555" s="40"/>
    </row>
    <row r="556" spans="1:8" s="164" customFormat="1" x14ac:dyDescent="0.2">
      <c r="A556" s="147"/>
      <c r="B556" s="40"/>
      <c r="C556" s="179"/>
      <c r="D556" s="40"/>
      <c r="E556" s="40"/>
      <c r="F556" s="148"/>
      <c r="G556" s="40"/>
      <c r="H556" s="40"/>
    </row>
    <row r="557" spans="1:8" s="164" customFormat="1" ht="18.75" customHeight="1" x14ac:dyDescent="0.2">
      <c r="A557" s="147"/>
      <c r="B557" s="40"/>
      <c r="C557" s="179"/>
      <c r="D557" s="40"/>
      <c r="E557" s="40"/>
      <c r="F557" s="148"/>
      <c r="G557" s="40"/>
      <c r="H557" s="40"/>
    </row>
    <row r="558" spans="1:8" s="164" customFormat="1" ht="18.75" customHeight="1" x14ac:dyDescent="0.2">
      <c r="A558" s="147"/>
      <c r="B558" s="40"/>
      <c r="C558" s="179"/>
      <c r="D558" s="40"/>
      <c r="E558" s="40"/>
      <c r="F558" s="148"/>
      <c r="G558" s="40"/>
      <c r="H558" s="40"/>
    </row>
    <row r="559" spans="1:8" s="164" customFormat="1" ht="18.75" customHeight="1" x14ac:dyDescent="0.2">
      <c r="A559" s="147"/>
      <c r="B559" s="40"/>
      <c r="C559" s="179"/>
      <c r="D559" s="40"/>
      <c r="E559" s="40"/>
      <c r="F559" s="148"/>
      <c r="G559" s="40"/>
      <c r="H559" s="40"/>
    </row>
    <row r="560" spans="1:8" s="164" customFormat="1" ht="18.75" customHeight="1" x14ac:dyDescent="0.2">
      <c r="A560" s="147"/>
      <c r="B560" s="40"/>
      <c r="C560" s="179"/>
      <c r="D560" s="40"/>
      <c r="E560" s="40"/>
      <c r="F560" s="148"/>
      <c r="G560" s="40"/>
      <c r="H560" s="40"/>
    </row>
    <row r="561" spans="1:8" s="164" customFormat="1" ht="18.75" customHeight="1" x14ac:dyDescent="0.2">
      <c r="A561" s="147"/>
      <c r="B561" s="40"/>
      <c r="C561" s="179"/>
      <c r="D561" s="40"/>
      <c r="E561" s="40"/>
      <c r="F561" s="148"/>
      <c r="G561" s="40"/>
      <c r="H561" s="40"/>
    </row>
    <row r="562" spans="1:8" s="164" customFormat="1" ht="18.75" customHeight="1" x14ac:dyDescent="0.2">
      <c r="A562" s="147"/>
      <c r="B562" s="40"/>
      <c r="C562" s="179"/>
      <c r="D562" s="40"/>
      <c r="E562" s="40"/>
      <c r="F562" s="148"/>
      <c r="G562" s="40"/>
      <c r="H562" s="40"/>
    </row>
    <row r="563" spans="1:8" s="164" customFormat="1" ht="18.75" customHeight="1" x14ac:dyDescent="0.2">
      <c r="A563" s="147"/>
      <c r="B563" s="40"/>
      <c r="C563" s="179"/>
      <c r="D563" s="40"/>
      <c r="E563" s="40"/>
      <c r="F563" s="148"/>
      <c r="G563" s="40"/>
      <c r="H563" s="40"/>
    </row>
    <row r="564" spans="1:8" s="164" customFormat="1" ht="18.75" customHeight="1" x14ac:dyDescent="0.2">
      <c r="A564" s="147"/>
      <c r="B564" s="40"/>
      <c r="C564" s="179"/>
      <c r="D564" s="40"/>
      <c r="E564" s="40"/>
      <c r="F564" s="148"/>
      <c r="G564" s="40"/>
      <c r="H564" s="40"/>
    </row>
    <row r="565" spans="1:8" s="164" customFormat="1" ht="18.75" customHeight="1" x14ac:dyDescent="0.2">
      <c r="A565" s="147"/>
      <c r="B565" s="40"/>
      <c r="C565" s="179"/>
      <c r="D565" s="40"/>
      <c r="E565" s="40"/>
      <c r="F565" s="148"/>
      <c r="G565" s="40"/>
      <c r="H565" s="40"/>
    </row>
    <row r="566" spans="1:8" s="164" customFormat="1" x14ac:dyDescent="0.2">
      <c r="A566" s="147"/>
      <c r="B566" s="40"/>
      <c r="C566" s="179"/>
      <c r="D566" s="40"/>
      <c r="E566" s="40"/>
      <c r="F566" s="148"/>
      <c r="G566" s="40"/>
      <c r="H566" s="40"/>
    </row>
    <row r="567" spans="1:8" s="164" customFormat="1" ht="25.5" customHeight="1" x14ac:dyDescent="0.2">
      <c r="A567" s="147"/>
      <c r="B567" s="40"/>
      <c r="C567" s="179"/>
      <c r="D567" s="40"/>
      <c r="E567" s="40"/>
      <c r="F567" s="148"/>
      <c r="G567" s="40"/>
      <c r="H567" s="40"/>
    </row>
    <row r="568" spans="1:8" s="164" customFormat="1" ht="25.5" customHeight="1" x14ac:dyDescent="0.2">
      <c r="A568" s="147"/>
      <c r="B568" s="40"/>
      <c r="C568" s="179"/>
      <c r="D568" s="40"/>
      <c r="E568" s="40"/>
      <c r="F568" s="148"/>
      <c r="G568" s="40"/>
      <c r="H568" s="40"/>
    </row>
    <row r="569" spans="1:8" s="164" customFormat="1" ht="25.5" customHeight="1" x14ac:dyDescent="0.2">
      <c r="A569" s="147"/>
      <c r="B569" s="40"/>
      <c r="C569" s="179"/>
      <c r="D569" s="40"/>
      <c r="E569" s="40"/>
      <c r="F569" s="148"/>
      <c r="G569" s="40"/>
      <c r="H569" s="40"/>
    </row>
    <row r="570" spans="1:8" s="164" customFormat="1" ht="25.5" customHeight="1" x14ac:dyDescent="0.2">
      <c r="A570" s="147"/>
      <c r="B570" s="40"/>
      <c r="C570" s="179"/>
      <c r="D570" s="40"/>
      <c r="E570" s="40"/>
      <c r="F570" s="148"/>
      <c r="G570" s="40"/>
      <c r="H570" s="40"/>
    </row>
    <row r="571" spans="1:8" s="164" customFormat="1" x14ac:dyDescent="0.2">
      <c r="A571" s="147"/>
      <c r="B571" s="40"/>
      <c r="C571" s="179"/>
      <c r="D571" s="40"/>
      <c r="E571" s="40"/>
      <c r="F571" s="148"/>
      <c r="G571" s="40"/>
      <c r="H571" s="40"/>
    </row>
    <row r="572" spans="1:8" s="164" customFormat="1" ht="18.75" customHeight="1" x14ac:dyDescent="0.2">
      <c r="A572" s="147"/>
      <c r="B572" s="40"/>
      <c r="C572" s="179"/>
      <c r="D572" s="40"/>
      <c r="E572" s="40"/>
      <c r="F572" s="148"/>
      <c r="G572" s="40"/>
      <c r="H572" s="40"/>
    </row>
    <row r="573" spans="1:8" s="164" customFormat="1" ht="18.75" customHeight="1" x14ac:dyDescent="0.2">
      <c r="A573" s="147"/>
      <c r="B573" s="40"/>
      <c r="C573" s="179"/>
      <c r="D573" s="40"/>
      <c r="E573" s="40"/>
      <c r="F573" s="148"/>
      <c r="G573" s="40"/>
      <c r="H573" s="40"/>
    </row>
    <row r="574" spans="1:8" s="164" customFormat="1" ht="18.75" customHeight="1" x14ac:dyDescent="0.2">
      <c r="A574" s="147"/>
      <c r="B574" s="40"/>
      <c r="C574" s="179"/>
      <c r="D574" s="40"/>
      <c r="E574" s="40"/>
      <c r="F574" s="148"/>
      <c r="G574" s="40"/>
      <c r="H574" s="40"/>
    </row>
    <row r="575" spans="1:8" s="164" customFormat="1" ht="18.75" customHeight="1" x14ac:dyDescent="0.2">
      <c r="A575" s="147"/>
      <c r="B575" s="40"/>
      <c r="C575" s="179"/>
      <c r="D575" s="40"/>
      <c r="E575" s="40"/>
      <c r="F575" s="148"/>
      <c r="G575" s="40"/>
      <c r="H575" s="40"/>
    </row>
    <row r="576" spans="1:8" s="164" customFormat="1" ht="18.75" customHeight="1" x14ac:dyDescent="0.2">
      <c r="A576" s="147"/>
      <c r="B576" s="40"/>
      <c r="C576" s="179"/>
      <c r="D576" s="40"/>
      <c r="E576" s="40"/>
      <c r="F576" s="148"/>
      <c r="G576" s="40"/>
      <c r="H576" s="40"/>
    </row>
    <row r="577" spans="1:8" s="164" customFormat="1" ht="18.75" customHeight="1" x14ac:dyDescent="0.2">
      <c r="A577" s="147"/>
      <c r="B577" s="40"/>
      <c r="C577" s="179"/>
      <c r="D577" s="40"/>
      <c r="E577" s="40"/>
      <c r="F577" s="148"/>
      <c r="G577" s="40"/>
      <c r="H577" s="40"/>
    </row>
    <row r="578" spans="1:8" s="164" customFormat="1" ht="18.75" customHeight="1" x14ac:dyDescent="0.2">
      <c r="A578" s="147"/>
      <c r="B578" s="40"/>
      <c r="C578" s="179"/>
      <c r="D578" s="40"/>
      <c r="E578" s="40"/>
      <c r="F578" s="148"/>
      <c r="G578" s="40"/>
      <c r="H578" s="40"/>
    </row>
    <row r="579" spans="1:8" s="164" customFormat="1" ht="18.75" customHeight="1" x14ac:dyDescent="0.2">
      <c r="A579" s="147"/>
      <c r="B579" s="40"/>
      <c r="C579" s="179"/>
      <c r="D579" s="40"/>
      <c r="E579" s="40"/>
      <c r="F579" s="148"/>
      <c r="G579" s="40"/>
      <c r="H579" s="40"/>
    </row>
    <row r="580" spans="1:8" s="164" customFormat="1" ht="18.75" customHeight="1" x14ac:dyDescent="0.2">
      <c r="A580" s="147"/>
      <c r="B580" s="40"/>
      <c r="C580" s="179"/>
      <c r="D580" s="40"/>
      <c r="E580" s="40"/>
      <c r="F580" s="148"/>
      <c r="G580" s="40"/>
      <c r="H580" s="40"/>
    </row>
    <row r="581" spans="1:8" s="164" customFormat="1" x14ac:dyDescent="0.2">
      <c r="A581" s="147"/>
      <c r="B581" s="40"/>
      <c r="C581" s="179"/>
      <c r="D581" s="40"/>
      <c r="E581" s="40"/>
      <c r="F581" s="148"/>
      <c r="G581" s="40"/>
      <c r="H581" s="40"/>
    </row>
    <row r="582" spans="1:8" s="164" customFormat="1" ht="25.5" customHeight="1" x14ac:dyDescent="0.2">
      <c r="A582" s="147"/>
      <c r="B582" s="40"/>
      <c r="C582" s="179"/>
      <c r="D582" s="40"/>
      <c r="E582" s="40"/>
      <c r="F582" s="148"/>
      <c r="G582" s="40"/>
      <c r="H582" s="40"/>
    </row>
    <row r="583" spans="1:8" s="164" customFormat="1" ht="25.5" customHeight="1" x14ac:dyDescent="0.2">
      <c r="A583" s="147"/>
      <c r="B583" s="40"/>
      <c r="C583" s="179"/>
      <c r="D583" s="40"/>
      <c r="E583" s="40"/>
      <c r="F583" s="148"/>
      <c r="G583" s="40"/>
      <c r="H583" s="40"/>
    </row>
    <row r="584" spans="1:8" s="164" customFormat="1" ht="25.5" customHeight="1" x14ac:dyDescent="0.2">
      <c r="A584" s="147"/>
      <c r="B584" s="40"/>
      <c r="C584" s="179"/>
      <c r="D584" s="40"/>
      <c r="E584" s="40"/>
      <c r="F584" s="148"/>
      <c r="G584" s="40"/>
      <c r="H584" s="40"/>
    </row>
    <row r="585" spans="1:8" s="164" customFormat="1" ht="25.5" customHeight="1" x14ac:dyDescent="0.2">
      <c r="A585" s="147"/>
      <c r="B585" s="40"/>
      <c r="C585" s="179"/>
      <c r="D585" s="40"/>
      <c r="E585" s="40"/>
      <c r="F585" s="148"/>
      <c r="G585" s="40"/>
      <c r="H585" s="40"/>
    </row>
    <row r="586" spans="1:8" s="164" customFormat="1" x14ac:dyDescent="0.2">
      <c r="A586" s="147"/>
      <c r="B586" s="40"/>
      <c r="C586" s="179"/>
      <c r="D586" s="40"/>
      <c r="E586" s="40"/>
      <c r="F586" s="148"/>
      <c r="G586" s="40"/>
      <c r="H586" s="40"/>
    </row>
    <row r="587" spans="1:8" s="164" customFormat="1" ht="18.75" customHeight="1" x14ac:dyDescent="0.2">
      <c r="A587" s="147"/>
      <c r="B587" s="40"/>
      <c r="C587" s="179"/>
      <c r="D587" s="40"/>
      <c r="E587" s="40"/>
      <c r="F587" s="148"/>
      <c r="G587" s="40"/>
      <c r="H587" s="40"/>
    </row>
    <row r="588" spans="1:8" s="164" customFormat="1" ht="18.75" customHeight="1" x14ac:dyDescent="0.2">
      <c r="A588" s="147"/>
      <c r="B588" s="40"/>
      <c r="C588" s="179"/>
      <c r="D588" s="40"/>
      <c r="E588" s="40"/>
      <c r="F588" s="148"/>
      <c r="G588" s="40"/>
      <c r="H588" s="40"/>
    </row>
    <row r="589" spans="1:8" s="164" customFormat="1" ht="18.75" customHeight="1" x14ac:dyDescent="0.2">
      <c r="A589" s="147"/>
      <c r="B589" s="40"/>
      <c r="C589" s="179"/>
      <c r="D589" s="40"/>
      <c r="E589" s="40"/>
      <c r="F589" s="148"/>
      <c r="G589" s="40"/>
      <c r="H589" s="40"/>
    </row>
    <row r="590" spans="1:8" s="164" customFormat="1" ht="23.25" customHeight="1" x14ac:dyDescent="0.2">
      <c r="A590" s="147"/>
      <c r="B590" s="40"/>
      <c r="C590" s="179"/>
      <c r="D590" s="40"/>
      <c r="E590" s="40"/>
      <c r="F590" s="148"/>
      <c r="G590" s="40"/>
      <c r="H590" s="40"/>
    </row>
    <row r="591" spans="1:8" s="164" customFormat="1" ht="23.25" customHeight="1" x14ac:dyDescent="0.2">
      <c r="A591" s="147"/>
      <c r="B591" s="40"/>
      <c r="C591" s="179"/>
      <c r="D591" s="40"/>
      <c r="E591" s="40"/>
      <c r="F591" s="148"/>
      <c r="G591" s="40"/>
      <c r="H591" s="40"/>
    </row>
    <row r="592" spans="1:8" s="164" customFormat="1" ht="18.75" customHeight="1" x14ac:dyDescent="0.2">
      <c r="A592" s="147"/>
      <c r="B592" s="40"/>
      <c r="C592" s="179"/>
      <c r="D592" s="40"/>
      <c r="E592" s="40"/>
      <c r="F592" s="148"/>
      <c r="G592" s="40"/>
      <c r="H592" s="40"/>
    </row>
    <row r="593" spans="1:8" s="164" customFormat="1" ht="18.75" customHeight="1" x14ac:dyDescent="0.2">
      <c r="A593" s="147"/>
      <c r="B593" s="40"/>
      <c r="C593" s="179"/>
      <c r="D593" s="40"/>
      <c r="E593" s="40"/>
      <c r="F593" s="148"/>
      <c r="G593" s="40"/>
      <c r="H593" s="40"/>
    </row>
    <row r="594" spans="1:8" s="164" customFormat="1" ht="18.75" customHeight="1" x14ac:dyDescent="0.2">
      <c r="A594" s="147"/>
      <c r="B594" s="40"/>
      <c r="C594" s="179"/>
      <c r="D594" s="40"/>
      <c r="E594" s="40"/>
      <c r="F594" s="148"/>
      <c r="G594" s="40"/>
      <c r="H594" s="40"/>
    </row>
    <row r="595" spans="1:8" s="164" customFormat="1" ht="18.75" customHeight="1" x14ac:dyDescent="0.2">
      <c r="A595" s="147"/>
      <c r="B595" s="40"/>
      <c r="C595" s="179"/>
      <c r="D595" s="40"/>
      <c r="E595" s="40"/>
      <c r="F595" s="148"/>
      <c r="G595" s="40"/>
      <c r="H595" s="40"/>
    </row>
    <row r="596" spans="1:8" s="164" customFormat="1" ht="18.75" customHeight="1" x14ac:dyDescent="0.2">
      <c r="A596" s="147"/>
      <c r="B596" s="40"/>
      <c r="C596" s="179"/>
      <c r="D596" s="40"/>
      <c r="E596" s="40"/>
      <c r="F596" s="148"/>
      <c r="G596" s="40"/>
      <c r="H596" s="40"/>
    </row>
    <row r="597" spans="1:8" s="164" customFormat="1" ht="18.75" customHeight="1" x14ac:dyDescent="0.2">
      <c r="A597" s="147"/>
      <c r="B597" s="40"/>
      <c r="C597" s="179"/>
      <c r="D597" s="40"/>
      <c r="E597" s="40"/>
      <c r="F597" s="148"/>
      <c r="G597" s="40"/>
      <c r="H597" s="40"/>
    </row>
    <row r="598" spans="1:8" s="164" customFormat="1" x14ac:dyDescent="0.2">
      <c r="A598" s="147"/>
      <c r="B598" s="40"/>
      <c r="C598" s="179"/>
      <c r="D598" s="40"/>
      <c r="E598" s="40"/>
      <c r="F598" s="148"/>
      <c r="G598" s="40"/>
      <c r="H598" s="40"/>
    </row>
    <row r="599" spans="1:8" s="164" customFormat="1" ht="23.25" customHeight="1" x14ac:dyDescent="0.2">
      <c r="A599" s="147"/>
      <c r="B599" s="40"/>
      <c r="C599" s="179"/>
      <c r="D599" s="40"/>
      <c r="E599" s="40"/>
      <c r="F599" s="148"/>
      <c r="G599" s="40"/>
      <c r="H599" s="40"/>
    </row>
    <row r="600" spans="1:8" s="164" customFormat="1" ht="23.25" customHeight="1" x14ac:dyDescent="0.2">
      <c r="A600" s="147"/>
      <c r="B600" s="40"/>
      <c r="C600" s="179"/>
      <c r="D600" s="40"/>
      <c r="E600" s="40"/>
      <c r="F600" s="148"/>
      <c r="G600" s="40"/>
      <c r="H600" s="40"/>
    </row>
    <row r="601" spans="1:8" s="164" customFormat="1" ht="23.25" customHeight="1" x14ac:dyDescent="0.2">
      <c r="A601" s="147"/>
      <c r="B601" s="40"/>
      <c r="C601" s="179"/>
      <c r="D601" s="40"/>
      <c r="E601" s="40"/>
      <c r="F601" s="148"/>
      <c r="G601" s="40"/>
      <c r="H601" s="40"/>
    </row>
    <row r="602" spans="1:8" s="164" customFormat="1" ht="23.25" customHeight="1" x14ac:dyDescent="0.2">
      <c r="A602" s="147"/>
      <c r="B602" s="40"/>
      <c r="C602" s="179"/>
      <c r="D602" s="40"/>
      <c r="E602" s="40"/>
      <c r="F602" s="148"/>
      <c r="G602" s="40"/>
      <c r="H602" s="40"/>
    </row>
    <row r="603" spans="1:8" s="164" customFormat="1" x14ac:dyDescent="0.2">
      <c r="A603" s="147"/>
      <c r="B603" s="40"/>
      <c r="C603" s="179"/>
      <c r="D603" s="40"/>
      <c r="E603" s="40"/>
      <c r="F603" s="148"/>
      <c r="G603" s="40"/>
      <c r="H603" s="40"/>
    </row>
    <row r="604" spans="1:8" s="164" customFormat="1" ht="18.75" customHeight="1" x14ac:dyDescent="0.2">
      <c r="A604" s="147"/>
      <c r="B604" s="40"/>
      <c r="C604" s="179"/>
      <c r="D604" s="40"/>
      <c r="E604" s="40"/>
      <c r="F604" s="148"/>
      <c r="G604" s="40"/>
      <c r="H604" s="40"/>
    </row>
    <row r="605" spans="1:8" s="164" customFormat="1" ht="18.75" customHeight="1" x14ac:dyDescent="0.2">
      <c r="A605" s="147"/>
      <c r="B605" s="40"/>
      <c r="C605" s="179"/>
      <c r="D605" s="40"/>
      <c r="E605" s="40"/>
      <c r="F605" s="148"/>
      <c r="G605" s="40"/>
      <c r="H605" s="40"/>
    </row>
    <row r="606" spans="1:8" s="164" customFormat="1" ht="18.75" customHeight="1" x14ac:dyDescent="0.2">
      <c r="A606" s="147"/>
      <c r="B606" s="40"/>
      <c r="C606" s="179"/>
      <c r="D606" s="40"/>
      <c r="E606" s="40"/>
      <c r="F606" s="148"/>
      <c r="G606" s="40"/>
      <c r="H606" s="40"/>
    </row>
    <row r="607" spans="1:8" s="164" customFormat="1" ht="18.75" customHeight="1" x14ac:dyDescent="0.2">
      <c r="A607" s="147"/>
      <c r="B607" s="40"/>
      <c r="C607" s="179"/>
      <c r="D607" s="40"/>
      <c r="E607" s="40"/>
      <c r="F607" s="148"/>
      <c r="G607" s="40"/>
      <c r="H607" s="40"/>
    </row>
    <row r="608" spans="1:8" s="164" customFormat="1" ht="18.75" customHeight="1" x14ac:dyDescent="0.2">
      <c r="A608" s="147"/>
      <c r="B608" s="40"/>
      <c r="C608" s="179"/>
      <c r="D608" s="40"/>
      <c r="E608" s="40"/>
      <c r="F608" s="148"/>
      <c r="G608" s="40"/>
      <c r="H608" s="40"/>
    </row>
    <row r="609" spans="1:8" s="164" customFormat="1" ht="18.75" customHeight="1" x14ac:dyDescent="0.2">
      <c r="A609" s="147"/>
      <c r="B609" s="40"/>
      <c r="C609" s="179"/>
      <c r="D609" s="40"/>
      <c r="E609" s="40"/>
      <c r="F609" s="148"/>
      <c r="G609" s="40"/>
      <c r="H609" s="40"/>
    </row>
    <row r="610" spans="1:8" s="164" customFormat="1" ht="18.75" customHeight="1" x14ac:dyDescent="0.2">
      <c r="A610" s="147"/>
      <c r="B610" s="40"/>
      <c r="C610" s="179"/>
      <c r="D610" s="40"/>
      <c r="E610" s="40"/>
      <c r="F610" s="148"/>
      <c r="G610" s="40"/>
      <c r="H610" s="40"/>
    </row>
    <row r="611" spans="1:8" s="164" customFormat="1" ht="18.75" customHeight="1" x14ac:dyDescent="0.2">
      <c r="A611" s="147"/>
      <c r="B611" s="40"/>
      <c r="C611" s="179"/>
      <c r="D611" s="40"/>
      <c r="E611" s="40"/>
      <c r="F611" s="148"/>
      <c r="G611" s="40"/>
      <c r="H611" s="40"/>
    </row>
    <row r="612" spans="1:8" s="164" customFormat="1" ht="18.75" customHeight="1" x14ac:dyDescent="0.2">
      <c r="A612" s="147"/>
      <c r="B612" s="40"/>
      <c r="C612" s="179"/>
      <c r="D612" s="40"/>
      <c r="E612" s="40"/>
      <c r="F612" s="148"/>
      <c r="G612" s="40"/>
      <c r="H612" s="40"/>
    </row>
    <row r="613" spans="1:8" s="164" customFormat="1" x14ac:dyDescent="0.2">
      <c r="A613" s="147"/>
      <c r="B613" s="40"/>
      <c r="C613" s="179"/>
      <c r="D613" s="40"/>
      <c r="E613" s="40"/>
      <c r="F613" s="148"/>
      <c r="G613" s="40"/>
      <c r="H613" s="40"/>
    </row>
    <row r="614" spans="1:8" s="164" customFormat="1" ht="27.75" customHeight="1" x14ac:dyDescent="0.2">
      <c r="A614" s="147"/>
      <c r="B614" s="40"/>
      <c r="C614" s="179"/>
      <c r="D614" s="40"/>
      <c r="E614" s="40"/>
      <c r="F614" s="148"/>
      <c r="G614" s="40"/>
      <c r="H614" s="40"/>
    </row>
    <row r="615" spans="1:8" s="164" customFormat="1" ht="27.75" customHeight="1" x14ac:dyDescent="0.2">
      <c r="A615" s="147"/>
      <c r="B615" s="40"/>
      <c r="C615" s="179"/>
      <c r="D615" s="40"/>
      <c r="E615" s="40"/>
      <c r="F615" s="148"/>
      <c r="G615" s="40"/>
      <c r="H615" s="40"/>
    </row>
    <row r="616" spans="1:8" s="164" customFormat="1" ht="27.75" customHeight="1" x14ac:dyDescent="0.2">
      <c r="A616" s="147"/>
      <c r="B616" s="40"/>
      <c r="C616" s="179"/>
      <c r="D616" s="40"/>
      <c r="E616" s="40"/>
      <c r="F616" s="148"/>
      <c r="G616" s="40"/>
      <c r="H616" s="40"/>
    </row>
    <row r="617" spans="1:8" s="164" customFormat="1" ht="27.75" customHeight="1" x14ac:dyDescent="0.2">
      <c r="A617" s="147"/>
      <c r="B617" s="40"/>
      <c r="C617" s="179"/>
      <c r="D617" s="40"/>
      <c r="E617" s="40"/>
      <c r="F617" s="148"/>
      <c r="G617" s="40"/>
      <c r="H617" s="40"/>
    </row>
    <row r="618" spans="1:8" s="164" customFormat="1" x14ac:dyDescent="0.2">
      <c r="A618" s="147"/>
      <c r="B618" s="40"/>
      <c r="C618" s="179"/>
      <c r="D618" s="40"/>
      <c r="E618" s="40"/>
      <c r="F618" s="148"/>
      <c r="G618" s="40"/>
      <c r="H618" s="40"/>
    </row>
  </sheetData>
  <mergeCells count="57">
    <mergeCell ref="B141:B142"/>
    <mergeCell ref="B211:B212"/>
    <mergeCell ref="C211:H211"/>
    <mergeCell ref="B260:B261"/>
    <mergeCell ref="C260:H260"/>
    <mergeCell ref="B158:H158"/>
    <mergeCell ref="B157:H157"/>
    <mergeCell ref="B166:B167"/>
    <mergeCell ref="C166:H166"/>
    <mergeCell ref="O223:P223"/>
    <mergeCell ref="O224:P224"/>
    <mergeCell ref="A1:H1"/>
    <mergeCell ref="A2:H2"/>
    <mergeCell ref="B41:H41"/>
    <mergeCell ref="B42:H42"/>
    <mergeCell ref="B43:H43"/>
    <mergeCell ref="B16:B17"/>
    <mergeCell ref="C16:H16"/>
    <mergeCell ref="B44:H44"/>
    <mergeCell ref="B47:H47"/>
    <mergeCell ref="B53:H53"/>
    <mergeCell ref="B54:B55"/>
    <mergeCell ref="C54:H54"/>
    <mergeCell ref="C141:H141"/>
    <mergeCell ref="B203:H203"/>
    <mergeCell ref="B120:H120"/>
    <mergeCell ref="B131:H131"/>
    <mergeCell ref="B140:H140"/>
    <mergeCell ref="B96:B97"/>
    <mergeCell ref="C96:H96"/>
    <mergeCell ref="B51:H51"/>
    <mergeCell ref="B7:H7"/>
    <mergeCell ref="B8:H8"/>
    <mergeCell ref="B9:H9"/>
    <mergeCell ref="B10:H10"/>
    <mergeCell ref="B12:H12"/>
    <mergeCell ref="B410:B411"/>
    <mergeCell ref="C410:H410"/>
    <mergeCell ref="B449:B450"/>
    <mergeCell ref="C449:H449"/>
    <mergeCell ref="B293:B294"/>
    <mergeCell ref="C293:H293"/>
    <mergeCell ref="B329:B330"/>
    <mergeCell ref="C329:H329"/>
    <mergeCell ref="B371:B372"/>
    <mergeCell ref="C371:H371"/>
    <mergeCell ref="B360:H360"/>
    <mergeCell ref="B361:H361"/>
    <mergeCell ref="B397:H397"/>
    <mergeCell ref="B398:H398"/>
    <mergeCell ref="B399:H399"/>
    <mergeCell ref="B400:H400"/>
    <mergeCell ref="B281:H281"/>
    <mergeCell ref="B318:H318"/>
    <mergeCell ref="B319:H319"/>
    <mergeCell ref="B358:H358"/>
    <mergeCell ref="B359:H359"/>
  </mergeCells>
  <phoneticPr fontId="14" type="noConversion"/>
  <pageMargins left="0.78740157480314965" right="0.39370078740157483" top="0.78740157480314965" bottom="0.59055118110236227" header="0.31496062992125984" footer="0.31496062992125984"/>
  <pageSetup paperSize="9" scale="77" firstPageNumber="4" fitToHeight="99" orientation="portrait" useFirstPageNumber="1" r:id="rId1"/>
  <headerFooter>
    <oddHeader>&amp;C&amp;"TH Sarabun New,ตัวหนา"&amp;14&amp;P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F04E-FA48-48D8-9C47-BCFC822EAF8F}">
  <dimension ref="A1:L1566"/>
  <sheetViews>
    <sheetView tabSelected="1" view="pageBreakPreview" topLeftCell="A1544" zoomScale="85" zoomScaleNormal="110" zoomScaleSheetLayoutView="85" workbookViewId="0">
      <selection activeCell="C1084" sqref="C1084"/>
    </sheetView>
  </sheetViews>
  <sheetFormatPr defaultColWidth="8.75" defaultRowHeight="21.75" x14ac:dyDescent="0.5"/>
  <cols>
    <col min="1" max="1" width="7.75" style="292" customWidth="1"/>
    <col min="2" max="2" width="10.875" style="292" customWidth="1"/>
    <col min="3" max="3" width="35.375" style="292" customWidth="1"/>
    <col min="4" max="4" width="4.625" style="292" customWidth="1"/>
    <col min="5" max="5" width="13.75" style="292" customWidth="1"/>
    <col min="6" max="6" width="14" style="292" customWidth="1"/>
    <col min="7" max="7" width="4.375" style="292" customWidth="1"/>
    <col min="8" max="8" width="5" style="292" customWidth="1"/>
    <col min="9" max="9" width="11.25" style="292" customWidth="1"/>
    <col min="10" max="10" width="18.125" style="292" customWidth="1"/>
    <col min="11" max="11" width="17.625" style="292" bestFit="1" customWidth="1"/>
    <col min="12" max="12" width="18.75" style="292" customWidth="1"/>
    <col min="13" max="16384" width="8.75" style="292"/>
  </cols>
  <sheetData>
    <row r="1" spans="1:12" s="286" customFormat="1" x14ac:dyDescent="0.5"/>
    <row r="2" spans="1:12" s="286" customFormat="1" x14ac:dyDescent="0.5">
      <c r="A2" s="494" t="s">
        <v>83</v>
      </c>
      <c r="B2" s="494"/>
      <c r="C2" s="494"/>
      <c r="D2" s="494"/>
      <c r="E2" s="494"/>
      <c r="F2" s="494"/>
      <c r="G2" s="494"/>
    </row>
    <row r="3" spans="1:12" s="286" customFormat="1" x14ac:dyDescent="0.5">
      <c r="A3" s="287"/>
      <c r="B3" s="287"/>
      <c r="C3" s="287"/>
      <c r="D3" s="287"/>
      <c r="E3" s="287"/>
      <c r="F3" s="287"/>
      <c r="G3" s="287"/>
    </row>
    <row r="4" spans="1:12" s="286" customFormat="1" x14ac:dyDescent="0.5">
      <c r="A4" s="288" t="s">
        <v>133</v>
      </c>
      <c r="B4" s="287"/>
      <c r="C4" s="287"/>
      <c r="D4" s="287"/>
      <c r="E4" s="287"/>
      <c r="F4" s="289">
        <f>F8+F38+F127+F147+F890+F1070+F1397+F1405+F1412+F1432+F1468+F1506</f>
        <v>4329358300</v>
      </c>
      <c r="G4" s="288" t="s">
        <v>13</v>
      </c>
    </row>
    <row r="5" spans="1:12" s="286" customFormat="1" x14ac:dyDescent="0.5">
      <c r="A5" s="286" t="s">
        <v>309</v>
      </c>
    </row>
    <row r="6" spans="1:12" s="286" customFormat="1" x14ac:dyDescent="0.5">
      <c r="A6" s="290" t="s">
        <v>167</v>
      </c>
      <c r="F6" s="291"/>
      <c r="G6" s="288"/>
    </row>
    <row r="7" spans="1:12" s="286" customFormat="1" x14ac:dyDescent="0.5">
      <c r="A7" s="286" t="s">
        <v>143</v>
      </c>
      <c r="F7" s="291"/>
      <c r="G7" s="288"/>
    </row>
    <row r="8" spans="1:12" x14ac:dyDescent="0.5">
      <c r="A8" s="286" t="s">
        <v>142</v>
      </c>
      <c r="F8" s="293">
        <f>E9</f>
        <v>105601600</v>
      </c>
      <c r="G8" s="288" t="s">
        <v>13</v>
      </c>
      <c r="I8" s="294"/>
      <c r="J8" s="295"/>
      <c r="K8" s="296"/>
      <c r="L8" s="296"/>
    </row>
    <row r="9" spans="1:12" s="286" customFormat="1" x14ac:dyDescent="0.5">
      <c r="A9" s="286" t="s">
        <v>63</v>
      </c>
      <c r="E9" s="293">
        <f>E10+E19+E24+E28</f>
        <v>105601600</v>
      </c>
      <c r="F9" s="288" t="s">
        <v>13</v>
      </c>
      <c r="G9" s="288"/>
      <c r="I9" s="291"/>
      <c r="J9" s="295"/>
      <c r="L9" s="287"/>
    </row>
    <row r="10" spans="1:12" s="299" customFormat="1" x14ac:dyDescent="0.5">
      <c r="A10" s="297" t="s">
        <v>64</v>
      </c>
      <c r="B10" s="298"/>
      <c r="C10" s="298"/>
      <c r="E10" s="298">
        <f>SUM(F11:F18)</f>
        <v>83397500</v>
      </c>
      <c r="F10" s="288" t="s">
        <v>13</v>
      </c>
      <c r="G10" s="300"/>
      <c r="J10" s="295"/>
    </row>
    <row r="11" spans="1:12" s="299" customFormat="1" x14ac:dyDescent="0.2">
      <c r="B11" s="301" t="s">
        <v>65</v>
      </c>
      <c r="C11" s="295" t="s">
        <v>213</v>
      </c>
      <c r="F11" s="302">
        <v>73594800</v>
      </c>
      <c r="G11" s="303" t="s">
        <v>13</v>
      </c>
      <c r="J11" s="295"/>
    </row>
    <row r="12" spans="1:12" s="299" customFormat="1" x14ac:dyDescent="0.2">
      <c r="B12" s="301" t="s">
        <v>66</v>
      </c>
      <c r="C12" s="295" t="s">
        <v>214</v>
      </c>
      <c r="F12" s="302">
        <v>4416000</v>
      </c>
      <c r="G12" s="303" t="s">
        <v>13</v>
      </c>
      <c r="J12" s="295"/>
    </row>
    <row r="13" spans="1:12" s="299" customFormat="1" x14ac:dyDescent="0.2">
      <c r="B13" s="301" t="s">
        <v>97</v>
      </c>
      <c r="C13" s="295" t="s">
        <v>310</v>
      </c>
      <c r="F13" s="302"/>
      <c r="G13" s="303"/>
      <c r="J13" s="295"/>
    </row>
    <row r="14" spans="1:12" s="299" customFormat="1" x14ac:dyDescent="0.5">
      <c r="B14" s="301"/>
      <c r="C14" s="304" t="s">
        <v>358</v>
      </c>
      <c r="D14" s="305"/>
      <c r="F14" s="306">
        <v>72000</v>
      </c>
      <c r="G14" s="307" t="s">
        <v>13</v>
      </c>
      <c r="J14" s="295"/>
    </row>
    <row r="15" spans="1:12" s="299" customFormat="1" x14ac:dyDescent="0.2">
      <c r="B15" s="301" t="s">
        <v>67</v>
      </c>
      <c r="C15" s="295" t="s">
        <v>311</v>
      </c>
      <c r="F15" s="302">
        <v>2565600</v>
      </c>
      <c r="G15" s="303" t="s">
        <v>13</v>
      </c>
      <c r="J15" s="295"/>
    </row>
    <row r="16" spans="1:12" s="299" customFormat="1" x14ac:dyDescent="0.2">
      <c r="B16" s="301" t="s">
        <v>68</v>
      </c>
      <c r="C16" s="295" t="s">
        <v>312</v>
      </c>
      <c r="F16" s="306">
        <v>2619600</v>
      </c>
      <c r="G16" s="303" t="s">
        <v>13</v>
      </c>
    </row>
    <row r="17" spans="1:7" s="299" customFormat="1" x14ac:dyDescent="0.2">
      <c r="B17" s="301" t="s">
        <v>69</v>
      </c>
      <c r="C17" s="295" t="s">
        <v>313</v>
      </c>
      <c r="D17" s="308"/>
      <c r="F17" s="306">
        <v>101400</v>
      </c>
      <c r="G17" s="303" t="s">
        <v>13</v>
      </c>
    </row>
    <row r="18" spans="1:7" s="299" customFormat="1" x14ac:dyDescent="0.2">
      <c r="B18" s="301" t="s">
        <v>70</v>
      </c>
      <c r="C18" s="309" t="s">
        <v>314</v>
      </c>
      <c r="F18" s="306">
        <v>28100</v>
      </c>
      <c r="G18" s="303" t="s">
        <v>13</v>
      </c>
    </row>
    <row r="19" spans="1:7" s="312" customFormat="1" x14ac:dyDescent="0.2">
      <c r="A19" s="310" t="s">
        <v>1170</v>
      </c>
      <c r="B19" s="311"/>
      <c r="C19" s="311"/>
      <c r="E19" s="298">
        <f>SUM(F20:F23)</f>
        <v>16729200</v>
      </c>
      <c r="F19" s="313" t="s">
        <v>13</v>
      </c>
      <c r="G19" s="314"/>
    </row>
    <row r="20" spans="1:7" s="312" customFormat="1" x14ac:dyDescent="0.2">
      <c r="B20" s="309" t="s">
        <v>71</v>
      </c>
      <c r="C20" s="295" t="s">
        <v>215</v>
      </c>
      <c r="F20" s="315">
        <v>15573000</v>
      </c>
      <c r="G20" s="316" t="s">
        <v>13</v>
      </c>
    </row>
    <row r="21" spans="1:7" s="312" customFormat="1" x14ac:dyDescent="0.2">
      <c r="B21" s="309" t="s">
        <v>72</v>
      </c>
      <c r="C21" s="317" t="s">
        <v>216</v>
      </c>
      <c r="F21" s="315">
        <v>914500</v>
      </c>
      <c r="G21" s="316" t="s">
        <v>13</v>
      </c>
    </row>
    <row r="22" spans="1:7" s="312" customFormat="1" ht="21.75" customHeight="1" x14ac:dyDescent="0.2">
      <c r="B22" s="309" t="s">
        <v>73</v>
      </c>
      <c r="C22" s="493" t="s">
        <v>217</v>
      </c>
      <c r="D22" s="493"/>
      <c r="F22" s="315">
        <v>154900</v>
      </c>
      <c r="G22" s="316" t="s">
        <v>13</v>
      </c>
    </row>
    <row r="23" spans="1:7" s="312" customFormat="1" ht="21.75" customHeight="1" x14ac:dyDescent="0.2">
      <c r="B23" s="309" t="s">
        <v>74</v>
      </c>
      <c r="C23" s="493" t="s">
        <v>218</v>
      </c>
      <c r="D23" s="493"/>
      <c r="F23" s="315">
        <v>86800</v>
      </c>
      <c r="G23" s="316" t="s">
        <v>13</v>
      </c>
    </row>
    <row r="24" spans="1:7" s="312" customFormat="1" x14ac:dyDescent="0.2">
      <c r="A24" s="310" t="s">
        <v>1171</v>
      </c>
      <c r="B24" s="311"/>
      <c r="C24" s="311"/>
      <c r="E24" s="298">
        <f>SUM(F25:F27)</f>
        <v>3456000</v>
      </c>
      <c r="F24" s="313" t="s">
        <v>13</v>
      </c>
      <c r="G24" s="313"/>
    </row>
    <row r="25" spans="1:7" s="312" customFormat="1" x14ac:dyDescent="0.2">
      <c r="B25" s="309" t="s">
        <v>75</v>
      </c>
      <c r="C25" s="317" t="s">
        <v>219</v>
      </c>
      <c r="F25" s="315">
        <v>2605000</v>
      </c>
      <c r="G25" s="319" t="s">
        <v>13</v>
      </c>
    </row>
    <row r="26" spans="1:7" s="312" customFormat="1" ht="21.75" customHeight="1" x14ac:dyDescent="0.2">
      <c r="B26" s="309" t="s">
        <v>76</v>
      </c>
      <c r="C26" s="493" t="s">
        <v>220</v>
      </c>
      <c r="D26" s="493"/>
      <c r="F26" s="315">
        <v>308600</v>
      </c>
      <c r="G26" s="319" t="s">
        <v>13</v>
      </c>
    </row>
    <row r="27" spans="1:7" s="312" customFormat="1" ht="21.75" customHeight="1" x14ac:dyDescent="0.2">
      <c r="B27" s="309" t="s">
        <v>77</v>
      </c>
      <c r="C27" s="317" t="s">
        <v>221</v>
      </c>
      <c r="F27" s="315">
        <v>542400</v>
      </c>
      <c r="G27" s="319" t="s">
        <v>13</v>
      </c>
    </row>
    <row r="28" spans="1:7" s="312" customFormat="1" x14ac:dyDescent="0.2">
      <c r="A28" s="310" t="s">
        <v>1172</v>
      </c>
      <c r="B28" s="311"/>
      <c r="C28" s="311"/>
      <c r="E28" s="298">
        <f>SUM(F29:F34)</f>
        <v>2018900</v>
      </c>
      <c r="F28" s="313" t="s">
        <v>13</v>
      </c>
      <c r="G28" s="313"/>
    </row>
    <row r="29" spans="1:7" s="312" customFormat="1" x14ac:dyDescent="0.2">
      <c r="A29" s="311"/>
      <c r="B29" s="295" t="s">
        <v>208</v>
      </c>
      <c r="C29" s="317" t="s">
        <v>315</v>
      </c>
      <c r="F29" s="315">
        <v>26400</v>
      </c>
      <c r="G29" s="319" t="s">
        <v>13</v>
      </c>
    </row>
    <row r="30" spans="1:7" s="312" customFormat="1" x14ac:dyDescent="0.2">
      <c r="A30" s="311"/>
      <c r="B30" s="309" t="s">
        <v>82</v>
      </c>
      <c r="C30" s="317" t="s">
        <v>316</v>
      </c>
      <c r="F30" s="315">
        <v>211900</v>
      </c>
      <c r="G30" s="319" t="s">
        <v>13</v>
      </c>
    </row>
    <row r="31" spans="1:7" s="312" customFormat="1" x14ac:dyDescent="0.5">
      <c r="A31" s="311"/>
      <c r="B31" s="309" t="s">
        <v>78</v>
      </c>
      <c r="C31" s="317" t="s">
        <v>317</v>
      </c>
      <c r="F31" s="320"/>
      <c r="G31" s="321"/>
    </row>
    <row r="32" spans="1:7" s="312" customFormat="1" x14ac:dyDescent="0.5">
      <c r="A32" s="311"/>
      <c r="B32" s="309"/>
      <c r="C32" s="322" t="s">
        <v>126</v>
      </c>
      <c r="F32" s="323">
        <v>1600800</v>
      </c>
      <c r="G32" s="321" t="s">
        <v>13</v>
      </c>
    </row>
    <row r="33" spans="1:9" s="312" customFormat="1" x14ac:dyDescent="0.2">
      <c r="B33" s="309" t="s">
        <v>79</v>
      </c>
      <c r="C33" s="317" t="s">
        <v>318</v>
      </c>
      <c r="F33" s="315">
        <v>172800</v>
      </c>
      <c r="G33" s="319" t="s">
        <v>13</v>
      </c>
    </row>
    <row r="34" spans="1:9" s="312" customFormat="1" x14ac:dyDescent="0.2">
      <c r="B34" s="309" t="s">
        <v>80</v>
      </c>
      <c r="C34" s="317" t="s">
        <v>319</v>
      </c>
      <c r="F34" s="315">
        <v>7000</v>
      </c>
      <c r="G34" s="319" t="s">
        <v>13</v>
      </c>
    </row>
    <row r="35" spans="1:9" s="312" customFormat="1" x14ac:dyDescent="0.2"/>
    <row r="36" spans="1:9" s="312" customFormat="1" x14ac:dyDescent="0.2"/>
    <row r="37" spans="1:9" s="312" customFormat="1" x14ac:dyDescent="0.5">
      <c r="A37" s="311" t="s">
        <v>144</v>
      </c>
      <c r="B37" s="309"/>
      <c r="C37" s="317"/>
      <c r="F37" s="324"/>
      <c r="G37" s="288"/>
    </row>
    <row r="38" spans="1:9" s="312" customFormat="1" x14ac:dyDescent="0.5">
      <c r="A38" s="311" t="s">
        <v>145</v>
      </c>
      <c r="B38" s="309"/>
      <c r="C38" s="317"/>
      <c r="F38" s="300">
        <f>E39+E59+E120</f>
        <v>81102450</v>
      </c>
      <c r="G38" s="288" t="s">
        <v>13</v>
      </c>
    </row>
    <row r="39" spans="1:9" s="286" customFormat="1" x14ac:dyDescent="0.5">
      <c r="A39" s="286" t="s">
        <v>146</v>
      </c>
      <c r="E39" s="293">
        <f>E40+E56</f>
        <v>40264780</v>
      </c>
      <c r="F39" s="288" t="s">
        <v>13</v>
      </c>
      <c r="G39" s="288"/>
    </row>
    <row r="40" spans="1:9" s="312" customFormat="1" x14ac:dyDescent="0.2">
      <c r="A40" s="325" t="s">
        <v>147</v>
      </c>
      <c r="B40" s="311"/>
      <c r="C40" s="311"/>
      <c r="E40" s="298">
        <f>E41+E46+E52</f>
        <v>30998780</v>
      </c>
      <c r="F40" s="313" t="s">
        <v>13</v>
      </c>
      <c r="G40" s="313"/>
      <c r="H40" s="299"/>
      <c r="I40" s="326"/>
    </row>
    <row r="41" spans="1:9" s="312" customFormat="1" x14ac:dyDescent="0.2">
      <c r="A41" s="327" t="s">
        <v>359</v>
      </c>
      <c r="B41" s="311"/>
      <c r="C41" s="311"/>
      <c r="E41" s="298">
        <v>1942600</v>
      </c>
      <c r="F41" s="313" t="s">
        <v>13</v>
      </c>
      <c r="G41" s="313"/>
    </row>
    <row r="42" spans="1:9" s="312" customFormat="1" x14ac:dyDescent="0.2">
      <c r="A42" s="311"/>
      <c r="B42" s="311"/>
      <c r="C42" s="295" t="s">
        <v>81</v>
      </c>
      <c r="D42" s="328"/>
      <c r="E42" s="328"/>
      <c r="F42" s="313"/>
      <c r="G42" s="313"/>
    </row>
    <row r="43" spans="1:9" s="312" customFormat="1" x14ac:dyDescent="0.2">
      <c r="A43" s="311"/>
      <c r="B43" s="311"/>
      <c r="C43" s="295" t="s">
        <v>468</v>
      </c>
      <c r="D43" s="328"/>
      <c r="E43" s="328"/>
      <c r="F43" s="313"/>
      <c r="G43" s="313"/>
    </row>
    <row r="44" spans="1:9" s="312" customFormat="1" x14ac:dyDescent="0.2">
      <c r="A44" s="311"/>
      <c r="B44" s="311"/>
      <c r="C44" s="295" t="s">
        <v>469</v>
      </c>
      <c r="D44" s="328"/>
      <c r="E44" s="328"/>
      <c r="F44" s="313"/>
      <c r="G44" s="313"/>
    </row>
    <row r="45" spans="1:9" x14ac:dyDescent="0.5">
      <c r="C45" s="292" t="s">
        <v>470</v>
      </c>
    </row>
    <row r="46" spans="1:9" s="312" customFormat="1" x14ac:dyDescent="0.2">
      <c r="A46" s="327" t="s">
        <v>360</v>
      </c>
      <c r="B46" s="311"/>
      <c r="C46" s="311"/>
      <c r="E46" s="298">
        <v>26949900</v>
      </c>
      <c r="F46" s="313" t="s">
        <v>13</v>
      </c>
      <c r="G46" s="313"/>
    </row>
    <row r="47" spans="1:9" s="312" customFormat="1" x14ac:dyDescent="0.2">
      <c r="A47" s="311"/>
      <c r="B47" s="311"/>
      <c r="C47" s="312" t="s">
        <v>209</v>
      </c>
      <c r="D47" s="328"/>
      <c r="E47" s="328"/>
      <c r="F47" s="313"/>
      <c r="G47" s="313"/>
    </row>
    <row r="48" spans="1:9" s="312" customFormat="1" x14ac:dyDescent="0.2">
      <c r="A48" s="311"/>
      <c r="B48" s="311"/>
      <c r="C48" s="312" t="s">
        <v>210</v>
      </c>
      <c r="D48" s="328"/>
      <c r="E48" s="328"/>
      <c r="F48" s="313"/>
      <c r="G48" s="313"/>
    </row>
    <row r="49" spans="1:7" s="312" customFormat="1" x14ac:dyDescent="0.2">
      <c r="A49" s="311"/>
      <c r="B49" s="311"/>
      <c r="C49" s="312" t="s">
        <v>211</v>
      </c>
      <c r="D49" s="328"/>
      <c r="E49" s="328"/>
      <c r="F49" s="313"/>
      <c r="G49" s="313"/>
    </row>
    <row r="50" spans="1:7" s="312" customFormat="1" x14ac:dyDescent="0.2">
      <c r="A50" s="311"/>
      <c r="B50" s="311"/>
      <c r="C50" s="312" t="s">
        <v>212</v>
      </c>
      <c r="D50" s="328"/>
      <c r="E50" s="328"/>
      <c r="F50" s="313"/>
      <c r="G50" s="313"/>
    </row>
    <row r="51" spans="1:7" s="312" customFormat="1" x14ac:dyDescent="0.2">
      <c r="A51" s="311"/>
      <c r="B51" s="311"/>
      <c r="C51" s="312" t="s">
        <v>1137</v>
      </c>
      <c r="D51" s="328"/>
      <c r="E51" s="328"/>
      <c r="F51" s="313"/>
      <c r="G51" s="313"/>
    </row>
    <row r="52" spans="1:7" s="312" customFormat="1" x14ac:dyDescent="0.2">
      <c r="A52" s="327" t="s">
        <v>361</v>
      </c>
      <c r="B52" s="311"/>
      <c r="C52" s="311"/>
      <c r="E52" s="298">
        <v>2106280</v>
      </c>
      <c r="F52" s="313" t="s">
        <v>13</v>
      </c>
      <c r="G52" s="313"/>
    </row>
    <row r="53" spans="1:7" s="312" customFormat="1" x14ac:dyDescent="0.2">
      <c r="A53" s="311"/>
      <c r="B53" s="311"/>
      <c r="C53" s="295" t="s">
        <v>471</v>
      </c>
      <c r="E53" s="298"/>
      <c r="F53" s="313"/>
      <c r="G53" s="313"/>
    </row>
    <row r="54" spans="1:7" s="312" customFormat="1" x14ac:dyDescent="0.2">
      <c r="A54" s="311"/>
      <c r="B54" s="311"/>
      <c r="C54" s="295" t="s">
        <v>151</v>
      </c>
      <c r="E54" s="298"/>
      <c r="F54" s="313"/>
      <c r="G54" s="313"/>
    </row>
    <row r="55" spans="1:7" s="312" customFormat="1" x14ac:dyDescent="0.2">
      <c r="A55" s="311"/>
      <c r="B55" s="311"/>
      <c r="C55" s="295" t="s">
        <v>149</v>
      </c>
      <c r="E55" s="298"/>
      <c r="F55" s="313"/>
      <c r="G55" s="313"/>
    </row>
    <row r="56" spans="1:7" s="312" customFormat="1" x14ac:dyDescent="0.2">
      <c r="A56" s="325" t="s">
        <v>1173</v>
      </c>
      <c r="B56" s="311"/>
      <c r="C56" s="311"/>
      <c r="D56" s="298"/>
      <c r="E56" s="298">
        <v>9266000</v>
      </c>
      <c r="F56" s="313" t="s">
        <v>13</v>
      </c>
      <c r="G56" s="313"/>
    </row>
    <row r="57" spans="1:7" s="312" customFormat="1" x14ac:dyDescent="0.2">
      <c r="A57" s="311"/>
      <c r="B57" s="311"/>
      <c r="C57" s="312" t="s">
        <v>136</v>
      </c>
      <c r="D57" s="298"/>
      <c r="E57" s="298"/>
      <c r="F57" s="313"/>
      <c r="G57" s="313"/>
    </row>
    <row r="58" spans="1:7" s="312" customFormat="1" x14ac:dyDescent="0.2">
      <c r="A58" s="311"/>
      <c r="B58" s="311"/>
      <c r="C58" s="312" t="s">
        <v>472</v>
      </c>
      <c r="D58" s="298"/>
      <c r="E58" s="298"/>
      <c r="F58" s="313"/>
      <c r="G58" s="313"/>
    </row>
    <row r="59" spans="1:7" s="286" customFormat="1" x14ac:dyDescent="0.5">
      <c r="A59" s="286" t="s">
        <v>148</v>
      </c>
      <c r="E59" s="293">
        <f>SUM(E60)</f>
        <v>4837670</v>
      </c>
      <c r="F59" s="288" t="s">
        <v>13</v>
      </c>
      <c r="G59" s="288"/>
    </row>
    <row r="60" spans="1:7" s="312" customFormat="1" x14ac:dyDescent="0.2">
      <c r="A60" s="311" t="s">
        <v>241</v>
      </c>
      <c r="B60" s="311"/>
      <c r="C60" s="311"/>
      <c r="E60" s="298">
        <f>SUM(E61:E102)</f>
        <v>4837670</v>
      </c>
      <c r="F60" s="313" t="s">
        <v>13</v>
      </c>
      <c r="G60" s="313"/>
    </row>
    <row r="61" spans="1:7" s="312" customFormat="1" x14ac:dyDescent="0.2">
      <c r="A61" s="325" t="s">
        <v>362</v>
      </c>
      <c r="B61" s="311"/>
      <c r="C61" s="311"/>
      <c r="E61" s="298">
        <f>SUM(F63:F118)</f>
        <v>4837670</v>
      </c>
      <c r="F61" s="313" t="s">
        <v>13</v>
      </c>
      <c r="G61" s="313"/>
    </row>
    <row r="62" spans="1:7" s="312" customFormat="1" x14ac:dyDescent="0.5">
      <c r="B62" s="295" t="s">
        <v>1113</v>
      </c>
      <c r="C62" s="493" t="s">
        <v>473</v>
      </c>
      <c r="D62" s="493"/>
      <c r="E62" s="317"/>
      <c r="F62" s="323"/>
      <c r="G62" s="321"/>
    </row>
    <row r="63" spans="1:7" s="312" customFormat="1" x14ac:dyDescent="0.5">
      <c r="B63" s="295"/>
      <c r="C63" s="329" t="s">
        <v>474</v>
      </c>
      <c r="D63" s="318"/>
      <c r="E63" s="317"/>
      <c r="F63" s="323">
        <v>30900</v>
      </c>
      <c r="G63" s="321" t="s">
        <v>13</v>
      </c>
    </row>
    <row r="64" spans="1:7" s="312" customFormat="1" x14ac:dyDescent="0.5">
      <c r="B64" s="295" t="s">
        <v>475</v>
      </c>
      <c r="C64" s="493" t="s">
        <v>476</v>
      </c>
      <c r="D64" s="493"/>
      <c r="E64" s="317"/>
      <c r="F64" s="323"/>
      <c r="G64" s="321"/>
    </row>
    <row r="65" spans="2:7" s="312" customFormat="1" x14ac:dyDescent="0.5">
      <c r="B65" s="309"/>
      <c r="C65" s="329" t="s">
        <v>477</v>
      </c>
      <c r="D65" s="318"/>
      <c r="E65" s="317"/>
      <c r="F65" s="323">
        <v>41500</v>
      </c>
      <c r="G65" s="321" t="s">
        <v>13</v>
      </c>
    </row>
    <row r="66" spans="2:7" s="312" customFormat="1" x14ac:dyDescent="0.5">
      <c r="B66" s="295" t="s">
        <v>478</v>
      </c>
      <c r="C66" s="493" t="s">
        <v>479</v>
      </c>
      <c r="D66" s="493"/>
      <c r="E66" s="317"/>
      <c r="F66" s="323"/>
      <c r="G66" s="321"/>
    </row>
    <row r="67" spans="2:7" s="312" customFormat="1" x14ac:dyDescent="0.5">
      <c r="B67" s="309"/>
      <c r="C67" s="329" t="s">
        <v>480</v>
      </c>
      <c r="D67" s="318"/>
      <c r="E67" s="317"/>
      <c r="F67" s="323"/>
      <c r="G67" s="321"/>
    </row>
    <row r="68" spans="2:7" s="312" customFormat="1" x14ac:dyDescent="0.5">
      <c r="B68" s="309"/>
      <c r="C68" s="329" t="s">
        <v>481</v>
      </c>
      <c r="D68" s="318"/>
      <c r="E68" s="317"/>
      <c r="F68" s="323">
        <v>58200</v>
      </c>
      <c r="G68" s="321" t="s">
        <v>13</v>
      </c>
    </row>
    <row r="69" spans="2:7" s="312" customFormat="1" x14ac:dyDescent="0.5">
      <c r="B69" s="295" t="s">
        <v>482</v>
      </c>
      <c r="C69" s="493" t="s">
        <v>483</v>
      </c>
      <c r="D69" s="493"/>
      <c r="E69" s="317"/>
      <c r="F69" s="323"/>
      <c r="G69" s="321"/>
    </row>
    <row r="70" spans="2:7" s="312" customFormat="1" x14ac:dyDescent="0.5">
      <c r="B70" s="295"/>
      <c r="C70" s="329" t="s">
        <v>484</v>
      </c>
      <c r="D70" s="318"/>
      <c r="E70" s="317"/>
      <c r="F70" s="323"/>
      <c r="G70" s="321"/>
    </row>
    <row r="71" spans="2:7" s="312" customFormat="1" x14ac:dyDescent="0.5">
      <c r="B71" s="309"/>
      <c r="C71" s="329" t="s">
        <v>480</v>
      </c>
      <c r="D71" s="318"/>
      <c r="E71" s="317"/>
      <c r="F71" s="323"/>
      <c r="G71" s="321"/>
    </row>
    <row r="72" spans="2:7" s="312" customFormat="1" x14ac:dyDescent="0.5">
      <c r="B72" s="309"/>
      <c r="C72" s="329" t="s">
        <v>485</v>
      </c>
      <c r="D72" s="318"/>
      <c r="E72" s="317"/>
      <c r="F72" s="323">
        <v>577300</v>
      </c>
      <c r="G72" s="321" t="s">
        <v>13</v>
      </c>
    </row>
    <row r="73" spans="2:7" s="312" customFormat="1" x14ac:dyDescent="0.5">
      <c r="B73" s="295" t="s">
        <v>486</v>
      </c>
      <c r="C73" s="493" t="s">
        <v>487</v>
      </c>
      <c r="D73" s="493"/>
      <c r="E73" s="317"/>
      <c r="F73" s="323"/>
      <c r="G73" s="321"/>
    </row>
    <row r="74" spans="2:7" s="312" customFormat="1" x14ac:dyDescent="0.5">
      <c r="B74" s="295"/>
      <c r="C74" s="329" t="s">
        <v>484</v>
      </c>
      <c r="D74" s="318"/>
      <c r="E74" s="317"/>
      <c r="F74" s="323"/>
      <c r="G74" s="321"/>
    </row>
    <row r="75" spans="2:7" s="312" customFormat="1" x14ac:dyDescent="0.5">
      <c r="B75" s="309"/>
      <c r="C75" s="329" t="s">
        <v>480</v>
      </c>
      <c r="D75" s="318"/>
      <c r="E75" s="317"/>
      <c r="F75" s="323"/>
      <c r="G75" s="321"/>
    </row>
    <row r="76" spans="2:7" s="312" customFormat="1" x14ac:dyDescent="0.5">
      <c r="B76" s="309"/>
      <c r="C76" s="329" t="s">
        <v>488</v>
      </c>
      <c r="D76" s="318"/>
      <c r="E76" s="317"/>
      <c r="F76" s="323">
        <v>148400</v>
      </c>
      <c r="G76" s="321" t="s">
        <v>13</v>
      </c>
    </row>
    <row r="77" spans="2:7" s="312" customFormat="1" x14ac:dyDescent="0.5">
      <c r="B77" s="295" t="s">
        <v>489</v>
      </c>
      <c r="C77" s="493" t="s">
        <v>490</v>
      </c>
      <c r="D77" s="493"/>
      <c r="E77" s="317"/>
      <c r="F77" s="323"/>
      <c r="G77" s="321"/>
    </row>
    <row r="78" spans="2:7" s="312" customFormat="1" x14ac:dyDescent="0.5">
      <c r="B78" s="295"/>
      <c r="C78" s="329" t="s">
        <v>484</v>
      </c>
      <c r="D78" s="318"/>
      <c r="E78" s="317"/>
      <c r="F78" s="323"/>
      <c r="G78" s="321"/>
    </row>
    <row r="79" spans="2:7" s="312" customFormat="1" x14ac:dyDescent="0.5">
      <c r="B79" s="309"/>
      <c r="C79" s="329" t="s">
        <v>480</v>
      </c>
      <c r="D79" s="318"/>
      <c r="E79" s="317"/>
      <c r="F79" s="323"/>
      <c r="G79" s="321"/>
    </row>
    <row r="80" spans="2:7" s="312" customFormat="1" x14ac:dyDescent="0.5">
      <c r="B80" s="309"/>
      <c r="C80" s="329" t="s">
        <v>491</v>
      </c>
      <c r="D80" s="318"/>
      <c r="E80" s="317"/>
      <c r="F80" s="323">
        <v>125500</v>
      </c>
      <c r="G80" s="321" t="s">
        <v>13</v>
      </c>
    </row>
    <row r="81" spans="2:7" s="312" customFormat="1" x14ac:dyDescent="0.5">
      <c r="B81" s="295" t="s">
        <v>492</v>
      </c>
      <c r="C81" s="493" t="s">
        <v>493</v>
      </c>
      <c r="D81" s="493"/>
      <c r="E81" s="317"/>
      <c r="F81" s="323"/>
      <c r="G81" s="321"/>
    </row>
    <row r="82" spans="2:7" s="312" customFormat="1" x14ac:dyDescent="0.5">
      <c r="B82" s="295"/>
      <c r="C82" s="329" t="s">
        <v>484</v>
      </c>
      <c r="D82" s="318"/>
      <c r="E82" s="317"/>
      <c r="F82" s="323"/>
      <c r="G82" s="321"/>
    </row>
    <row r="83" spans="2:7" s="312" customFormat="1" x14ac:dyDescent="0.5">
      <c r="B83" s="309"/>
      <c r="C83" s="329" t="s">
        <v>480</v>
      </c>
      <c r="D83" s="318"/>
      <c r="E83" s="317"/>
      <c r="F83" s="323"/>
      <c r="G83" s="321"/>
    </row>
    <row r="84" spans="2:7" s="312" customFormat="1" x14ac:dyDescent="0.5">
      <c r="B84" s="309"/>
      <c r="C84" s="329" t="s">
        <v>494</v>
      </c>
      <c r="D84" s="318"/>
      <c r="E84" s="317"/>
      <c r="F84" s="323">
        <v>408100</v>
      </c>
      <c r="G84" s="321" t="s">
        <v>13</v>
      </c>
    </row>
    <row r="85" spans="2:7" s="312" customFormat="1" x14ac:dyDescent="0.5">
      <c r="B85" s="295" t="s">
        <v>499</v>
      </c>
      <c r="C85" s="493" t="s">
        <v>495</v>
      </c>
      <c r="D85" s="493"/>
      <c r="E85" s="317"/>
      <c r="F85" s="323"/>
      <c r="G85" s="321"/>
    </row>
    <row r="86" spans="2:7" s="312" customFormat="1" x14ac:dyDescent="0.5">
      <c r="B86" s="309"/>
      <c r="C86" s="329" t="s">
        <v>526</v>
      </c>
      <c r="D86" s="318"/>
      <c r="E86" s="317"/>
      <c r="F86" s="323">
        <v>22000</v>
      </c>
      <c r="G86" s="321" t="s">
        <v>13</v>
      </c>
    </row>
    <row r="87" spans="2:7" s="312" customFormat="1" x14ac:dyDescent="0.5">
      <c r="B87" s="295" t="s">
        <v>496</v>
      </c>
      <c r="C87" s="493" t="s">
        <v>497</v>
      </c>
      <c r="D87" s="493"/>
      <c r="E87" s="317"/>
      <c r="F87" s="323"/>
      <c r="G87" s="321"/>
    </row>
    <row r="88" spans="2:7" s="312" customFormat="1" x14ac:dyDescent="0.5">
      <c r="B88" s="295"/>
      <c r="C88" s="329" t="s">
        <v>484</v>
      </c>
      <c r="D88" s="318"/>
      <c r="E88" s="317"/>
      <c r="F88" s="323"/>
      <c r="G88" s="321"/>
    </row>
    <row r="89" spans="2:7" s="312" customFormat="1" x14ac:dyDescent="0.5">
      <c r="B89" s="309"/>
      <c r="C89" s="329" t="s">
        <v>480</v>
      </c>
      <c r="D89" s="318"/>
      <c r="E89" s="317"/>
      <c r="F89" s="323"/>
      <c r="G89" s="321"/>
    </row>
    <row r="90" spans="2:7" s="312" customFormat="1" x14ac:dyDescent="0.5">
      <c r="B90" s="309"/>
      <c r="C90" s="329" t="s">
        <v>498</v>
      </c>
      <c r="D90" s="318"/>
      <c r="E90" s="317"/>
      <c r="F90" s="323">
        <v>150600</v>
      </c>
      <c r="G90" s="321" t="s">
        <v>13</v>
      </c>
    </row>
    <row r="91" spans="2:7" s="312" customFormat="1" x14ac:dyDescent="0.5">
      <c r="B91" s="295" t="s">
        <v>500</v>
      </c>
      <c r="C91" s="493" t="s">
        <v>529</v>
      </c>
      <c r="D91" s="493"/>
      <c r="E91" s="317"/>
      <c r="F91" s="323"/>
      <c r="G91" s="321"/>
    </row>
    <row r="92" spans="2:7" s="312" customFormat="1" x14ac:dyDescent="0.5">
      <c r="B92" s="309"/>
      <c r="C92" s="329" t="s">
        <v>1114</v>
      </c>
      <c r="D92" s="318"/>
      <c r="E92" s="317"/>
      <c r="F92" s="323">
        <v>17800</v>
      </c>
      <c r="G92" s="321" t="s">
        <v>13</v>
      </c>
    </row>
    <row r="93" spans="2:7" s="312" customFormat="1" x14ac:dyDescent="0.5">
      <c r="B93" s="295" t="s">
        <v>501</v>
      </c>
      <c r="C93" s="493" t="s">
        <v>502</v>
      </c>
      <c r="D93" s="493"/>
      <c r="E93" s="317"/>
      <c r="F93" s="323"/>
      <c r="G93" s="321"/>
    </row>
    <row r="94" spans="2:7" s="312" customFormat="1" x14ac:dyDescent="0.5">
      <c r="B94" s="309"/>
      <c r="C94" s="329" t="s">
        <v>503</v>
      </c>
      <c r="D94" s="318"/>
      <c r="E94" s="317"/>
      <c r="F94" s="323">
        <v>15000</v>
      </c>
      <c r="G94" s="321" t="s">
        <v>13</v>
      </c>
    </row>
    <row r="95" spans="2:7" s="312" customFormat="1" x14ac:dyDescent="0.5">
      <c r="B95" s="295" t="s">
        <v>504</v>
      </c>
      <c r="C95" s="493" t="s">
        <v>505</v>
      </c>
      <c r="D95" s="493"/>
      <c r="E95" s="317"/>
      <c r="F95" s="323"/>
      <c r="G95" s="321"/>
    </row>
    <row r="96" spans="2:7" s="312" customFormat="1" x14ac:dyDescent="0.5">
      <c r="B96" s="309"/>
      <c r="C96" s="329" t="s">
        <v>503</v>
      </c>
      <c r="D96" s="318"/>
      <c r="E96" s="317"/>
      <c r="F96" s="323">
        <v>15000</v>
      </c>
      <c r="G96" s="321" t="s">
        <v>13</v>
      </c>
    </row>
    <row r="97" spans="2:7" s="312" customFormat="1" x14ac:dyDescent="0.5">
      <c r="B97" s="295" t="s">
        <v>506</v>
      </c>
      <c r="C97" s="493" t="s">
        <v>507</v>
      </c>
      <c r="D97" s="493"/>
      <c r="E97" s="317"/>
      <c r="F97" s="323"/>
      <c r="G97" s="321"/>
    </row>
    <row r="98" spans="2:7" s="312" customFormat="1" x14ac:dyDescent="0.5">
      <c r="B98" s="309"/>
      <c r="C98" s="329" t="s">
        <v>508</v>
      </c>
      <c r="D98" s="318"/>
      <c r="E98" s="317"/>
      <c r="F98" s="323">
        <v>159870</v>
      </c>
      <c r="G98" s="321" t="s">
        <v>13</v>
      </c>
    </row>
    <row r="99" spans="2:7" s="312" customFormat="1" x14ac:dyDescent="0.5">
      <c r="B99" s="295" t="s">
        <v>512</v>
      </c>
      <c r="C99" s="493" t="s">
        <v>509</v>
      </c>
      <c r="D99" s="493"/>
      <c r="E99" s="317"/>
      <c r="F99" s="323"/>
      <c r="G99" s="321"/>
    </row>
    <row r="100" spans="2:7" s="312" customFormat="1" x14ac:dyDescent="0.5">
      <c r="B100" s="295"/>
      <c r="C100" s="329" t="s">
        <v>510</v>
      </c>
      <c r="D100" s="318"/>
      <c r="E100" s="317"/>
      <c r="F100" s="323"/>
      <c r="G100" s="321"/>
    </row>
    <row r="101" spans="2:7" s="312" customFormat="1" x14ac:dyDescent="0.5">
      <c r="B101" s="309"/>
      <c r="C101" s="329" t="s">
        <v>511</v>
      </c>
      <c r="D101" s="318"/>
      <c r="E101" s="317"/>
      <c r="F101" s="323">
        <v>1358000</v>
      </c>
      <c r="G101" s="321" t="s">
        <v>13</v>
      </c>
    </row>
    <row r="102" spans="2:7" s="312" customFormat="1" ht="21.75" customHeight="1" x14ac:dyDescent="0.5">
      <c r="B102" s="295" t="s">
        <v>803</v>
      </c>
      <c r="C102" s="493" t="s">
        <v>514</v>
      </c>
      <c r="D102" s="493"/>
      <c r="E102" s="317"/>
      <c r="F102" s="323"/>
      <c r="G102" s="321"/>
    </row>
    <row r="103" spans="2:7" s="312" customFormat="1" ht="21.75" customHeight="1" x14ac:dyDescent="0.5">
      <c r="B103" s="295"/>
      <c r="C103" s="329" t="s">
        <v>515</v>
      </c>
      <c r="D103" s="318"/>
      <c r="E103" s="317"/>
      <c r="F103" s="323"/>
      <c r="G103" s="321"/>
    </row>
    <row r="104" spans="2:7" s="312" customFormat="1" ht="21.75" customHeight="1" x14ac:dyDescent="0.5">
      <c r="B104" s="309"/>
      <c r="C104" s="329" t="s">
        <v>516</v>
      </c>
      <c r="D104" s="318"/>
      <c r="E104" s="317"/>
      <c r="F104" s="323">
        <v>1358000</v>
      </c>
      <c r="G104" s="321" t="s">
        <v>13</v>
      </c>
    </row>
    <row r="105" spans="2:7" s="312" customFormat="1" ht="21.75" customHeight="1" x14ac:dyDescent="0.5">
      <c r="B105" s="295" t="s">
        <v>513</v>
      </c>
      <c r="C105" s="493" t="s">
        <v>517</v>
      </c>
      <c r="D105" s="493"/>
      <c r="E105" s="317"/>
      <c r="F105" s="323"/>
      <c r="G105" s="321"/>
    </row>
    <row r="106" spans="2:7" s="312" customFormat="1" ht="21.75" customHeight="1" x14ac:dyDescent="0.5">
      <c r="B106" s="309"/>
      <c r="C106" s="329" t="s">
        <v>518</v>
      </c>
      <c r="D106" s="318"/>
      <c r="E106" s="317"/>
      <c r="F106" s="323">
        <v>11200</v>
      </c>
      <c r="G106" s="321" t="s">
        <v>13</v>
      </c>
    </row>
    <row r="107" spans="2:7" s="312" customFormat="1" ht="21.75" customHeight="1" x14ac:dyDescent="0.5">
      <c r="B107" s="295" t="s">
        <v>804</v>
      </c>
      <c r="C107" s="493" t="s">
        <v>530</v>
      </c>
      <c r="D107" s="493"/>
      <c r="E107" s="317"/>
      <c r="F107" s="323"/>
      <c r="G107" s="321"/>
    </row>
    <row r="108" spans="2:7" s="312" customFormat="1" ht="21.75" customHeight="1" x14ac:dyDescent="0.5">
      <c r="B108" s="309"/>
      <c r="C108" s="329" t="s">
        <v>1115</v>
      </c>
      <c r="D108" s="318"/>
      <c r="E108" s="317"/>
      <c r="F108" s="323">
        <v>15000</v>
      </c>
      <c r="G108" s="321" t="s">
        <v>13</v>
      </c>
    </row>
    <row r="109" spans="2:7" s="312" customFormat="1" ht="21.75" customHeight="1" x14ac:dyDescent="0.5">
      <c r="B109" s="295" t="s">
        <v>1116</v>
      </c>
      <c r="C109" s="493" t="s">
        <v>519</v>
      </c>
      <c r="D109" s="493"/>
      <c r="E109" s="317"/>
      <c r="F109" s="323"/>
      <c r="G109" s="321"/>
    </row>
    <row r="110" spans="2:7" s="312" customFormat="1" ht="21.75" customHeight="1" x14ac:dyDescent="0.5">
      <c r="B110" s="309"/>
      <c r="C110" s="329" t="s">
        <v>520</v>
      </c>
      <c r="D110" s="318"/>
      <c r="E110" s="317"/>
      <c r="F110" s="323">
        <v>27000</v>
      </c>
      <c r="G110" s="321" t="s">
        <v>13</v>
      </c>
    </row>
    <row r="111" spans="2:7" s="312" customFormat="1" ht="21.75" customHeight="1" x14ac:dyDescent="0.5">
      <c r="B111" s="309" t="s">
        <v>1117</v>
      </c>
      <c r="C111" s="493" t="s">
        <v>1138</v>
      </c>
      <c r="D111" s="493"/>
      <c r="E111" s="317"/>
      <c r="F111" s="323"/>
      <c r="G111" s="321"/>
    </row>
    <row r="112" spans="2:7" s="312" customFormat="1" ht="21.75" customHeight="1" x14ac:dyDescent="0.5">
      <c r="B112" s="309"/>
      <c r="C112" s="329" t="s">
        <v>521</v>
      </c>
      <c r="D112" s="318"/>
      <c r="E112" s="317"/>
      <c r="F112" s="323">
        <v>53400</v>
      </c>
      <c r="G112" s="321" t="s">
        <v>13</v>
      </c>
    </row>
    <row r="113" spans="1:7" s="312" customFormat="1" ht="21.75" customHeight="1" x14ac:dyDescent="0.5">
      <c r="B113" s="309" t="s">
        <v>522</v>
      </c>
      <c r="C113" s="493" t="s">
        <v>523</v>
      </c>
      <c r="D113" s="493"/>
      <c r="E113" s="317"/>
      <c r="F113" s="323"/>
      <c r="G113" s="321"/>
    </row>
    <row r="114" spans="1:7" s="312" customFormat="1" ht="21.75" customHeight="1" x14ac:dyDescent="0.5">
      <c r="B114" s="309"/>
      <c r="C114" s="329" t="s">
        <v>524</v>
      </c>
      <c r="D114" s="318"/>
      <c r="E114" s="317"/>
      <c r="F114" s="323">
        <v>49900</v>
      </c>
      <c r="G114" s="321" t="s">
        <v>13</v>
      </c>
    </row>
    <row r="115" spans="1:7" s="312" customFormat="1" ht="21.75" customHeight="1" x14ac:dyDescent="0.5">
      <c r="B115" s="295" t="s">
        <v>1118</v>
      </c>
      <c r="C115" s="493" t="s">
        <v>532</v>
      </c>
      <c r="D115" s="493"/>
      <c r="E115" s="317"/>
      <c r="F115" s="323"/>
      <c r="G115" s="321"/>
    </row>
    <row r="116" spans="1:7" s="312" customFormat="1" ht="21.75" customHeight="1" x14ac:dyDescent="0.5">
      <c r="B116" s="309"/>
      <c r="C116" s="329" t="s">
        <v>525</v>
      </c>
      <c r="D116" s="318"/>
      <c r="E116" s="317"/>
      <c r="F116" s="323">
        <v>75000</v>
      </c>
      <c r="G116" s="321" t="s">
        <v>13</v>
      </c>
    </row>
    <row r="117" spans="1:7" s="312" customFormat="1" x14ac:dyDescent="0.5">
      <c r="B117" s="295" t="s">
        <v>1119</v>
      </c>
      <c r="C117" s="493" t="s">
        <v>531</v>
      </c>
      <c r="D117" s="493"/>
      <c r="E117" s="317"/>
      <c r="F117" s="323"/>
      <c r="G117" s="321"/>
    </row>
    <row r="118" spans="1:7" s="312" customFormat="1" x14ac:dyDescent="0.5">
      <c r="B118" s="309"/>
      <c r="C118" s="329" t="s">
        <v>527</v>
      </c>
      <c r="D118" s="318"/>
      <c r="E118" s="317"/>
      <c r="F118" s="323">
        <v>120000</v>
      </c>
      <c r="G118" s="321" t="s">
        <v>13</v>
      </c>
    </row>
    <row r="119" spans="1:7" s="312" customFormat="1" x14ac:dyDescent="0.5">
      <c r="B119" s="309"/>
      <c r="C119" s="317"/>
      <c r="F119" s="323"/>
      <c r="G119" s="321"/>
    </row>
    <row r="120" spans="1:7" s="286" customFormat="1" x14ac:dyDescent="0.5">
      <c r="A120" s="286" t="s">
        <v>150</v>
      </c>
      <c r="E120" s="293">
        <f>SUM(F121:F124)</f>
        <v>36000000</v>
      </c>
      <c r="F120" s="288" t="s">
        <v>13</v>
      </c>
      <c r="G120" s="288"/>
    </row>
    <row r="121" spans="1:7" s="312" customFormat="1" x14ac:dyDescent="0.2">
      <c r="B121" s="295" t="s">
        <v>98</v>
      </c>
      <c r="C121" s="317" t="s">
        <v>1053</v>
      </c>
      <c r="D121" s="317"/>
      <c r="G121" s="319"/>
    </row>
    <row r="122" spans="1:7" s="312" customFormat="1" x14ac:dyDescent="0.2">
      <c r="B122" s="309"/>
      <c r="C122" s="317" t="s">
        <v>203</v>
      </c>
      <c r="D122" s="317"/>
      <c r="G122" s="319"/>
    </row>
    <row r="123" spans="1:7" s="312" customFormat="1" x14ac:dyDescent="0.2">
      <c r="B123" s="309"/>
      <c r="C123" s="317" t="s">
        <v>222</v>
      </c>
      <c r="D123" s="317"/>
      <c r="F123" s="315"/>
      <c r="G123" s="319"/>
    </row>
    <row r="124" spans="1:7" s="330" customFormat="1" x14ac:dyDescent="0.2">
      <c r="B124" s="317"/>
      <c r="C124" s="317" t="s">
        <v>1054</v>
      </c>
      <c r="D124" s="318"/>
      <c r="F124" s="332">
        <v>36000000</v>
      </c>
      <c r="G124" s="333" t="s">
        <v>13</v>
      </c>
    </row>
    <row r="125" spans="1:7" s="312" customFormat="1" ht="21.75" customHeight="1" x14ac:dyDescent="0.2"/>
    <row r="126" spans="1:7" s="286" customFormat="1" x14ac:dyDescent="0.5">
      <c r="A126" s="335" t="s">
        <v>528</v>
      </c>
      <c r="B126" s="336"/>
      <c r="C126" s="336"/>
      <c r="D126" s="336"/>
      <c r="E126" s="336"/>
      <c r="F126" s="337"/>
      <c r="G126" s="338"/>
    </row>
    <row r="127" spans="1:7" s="312" customFormat="1" x14ac:dyDescent="0.2">
      <c r="A127" s="339" t="s">
        <v>832</v>
      </c>
      <c r="B127" s="340"/>
      <c r="C127" s="341"/>
      <c r="D127" s="341"/>
      <c r="E127" s="342"/>
      <c r="F127" s="343">
        <f>E129</f>
        <v>12495230</v>
      </c>
      <c r="G127" s="344" t="s">
        <v>13</v>
      </c>
    </row>
    <row r="128" spans="1:7" s="312" customFormat="1" x14ac:dyDescent="0.2">
      <c r="A128" s="339" t="s">
        <v>1120</v>
      </c>
      <c r="B128" s="340"/>
      <c r="C128" s="345"/>
      <c r="D128" s="334"/>
      <c r="E128" s="346"/>
      <c r="F128" s="347"/>
      <c r="G128" s="347"/>
    </row>
    <row r="129" spans="1:7" s="312" customFormat="1" x14ac:dyDescent="0.5">
      <c r="A129" s="348" t="s">
        <v>28</v>
      </c>
      <c r="B129" s="340"/>
      <c r="C129" s="345"/>
      <c r="D129" s="334"/>
      <c r="E129" s="349">
        <f>SUM(F131)</f>
        <v>12495230</v>
      </c>
      <c r="F129" s="350" t="s">
        <v>13</v>
      </c>
      <c r="G129" s="342"/>
    </row>
    <row r="130" spans="1:7" s="312" customFormat="1" ht="43.5" x14ac:dyDescent="0.2">
      <c r="A130" s="334"/>
      <c r="B130" s="351" t="s">
        <v>207</v>
      </c>
      <c r="C130" s="345" t="s">
        <v>533</v>
      </c>
      <c r="D130" s="334"/>
      <c r="E130" s="334"/>
      <c r="F130" s="352"/>
      <c r="G130" s="353"/>
    </row>
    <row r="131" spans="1:7" s="312" customFormat="1" ht="43.5" x14ac:dyDescent="0.2">
      <c r="A131" s="334"/>
      <c r="B131" s="354"/>
      <c r="C131" s="345" t="s">
        <v>833</v>
      </c>
      <c r="D131" s="334"/>
      <c r="E131" s="352"/>
      <c r="F131" s="352">
        <v>12495230</v>
      </c>
      <c r="G131" s="353" t="s">
        <v>13</v>
      </c>
    </row>
    <row r="132" spans="1:7" s="312" customFormat="1" x14ac:dyDescent="0.2">
      <c r="A132" s="334"/>
      <c r="B132" s="354"/>
      <c r="C132" s="345"/>
      <c r="D132" s="334"/>
      <c r="E132" s="352"/>
      <c r="F132" s="347"/>
      <c r="G132" s="342"/>
    </row>
    <row r="133" spans="1:7" s="312" customFormat="1" x14ac:dyDescent="0.2">
      <c r="A133" s="334"/>
      <c r="B133" s="354"/>
      <c r="C133" s="345"/>
      <c r="D133" s="334"/>
      <c r="E133" s="352"/>
      <c r="F133" s="347"/>
      <c r="G133" s="342"/>
    </row>
    <row r="134" spans="1:7" s="312" customFormat="1" x14ac:dyDescent="0.2">
      <c r="A134" s="334"/>
      <c r="B134" s="354"/>
      <c r="C134" s="345"/>
      <c r="D134" s="334"/>
      <c r="E134" s="352"/>
      <c r="F134" s="347"/>
      <c r="G134" s="342"/>
    </row>
    <row r="135" spans="1:7" s="312" customFormat="1" ht="23.25" customHeight="1" x14ac:dyDescent="0.2"/>
    <row r="136" spans="1:7" s="312" customFormat="1" x14ac:dyDescent="0.2"/>
    <row r="137" spans="1:7" s="312" customFormat="1" x14ac:dyDescent="0.2"/>
    <row r="138" spans="1:7" s="312" customFormat="1" x14ac:dyDescent="0.2"/>
    <row r="139" spans="1:7" s="312" customFormat="1" x14ac:dyDescent="0.2"/>
    <row r="140" spans="1:7" s="312" customFormat="1" x14ac:dyDescent="0.2"/>
    <row r="141" spans="1:7" s="312" customFormat="1" x14ac:dyDescent="0.2"/>
    <row r="142" spans="1:7" s="312" customFormat="1" x14ac:dyDescent="0.2"/>
    <row r="143" spans="1:7" s="312" customFormat="1" x14ac:dyDescent="0.2"/>
    <row r="144" spans="1:7" s="312" customFormat="1" x14ac:dyDescent="0.2"/>
    <row r="145" spans="1:11" s="312" customFormat="1" x14ac:dyDescent="0.5">
      <c r="A145" s="311" t="s">
        <v>169</v>
      </c>
      <c r="B145" s="309"/>
      <c r="C145" s="317"/>
      <c r="F145" s="324"/>
      <c r="G145" s="288"/>
    </row>
    <row r="146" spans="1:11" s="312" customFormat="1" x14ac:dyDescent="0.5">
      <c r="A146" s="311" t="s">
        <v>152</v>
      </c>
      <c r="B146" s="309"/>
      <c r="C146" s="317"/>
      <c r="F146" s="324"/>
      <c r="G146" s="288"/>
    </row>
    <row r="147" spans="1:11" x14ac:dyDescent="0.5">
      <c r="A147" s="286" t="s">
        <v>181</v>
      </c>
      <c r="E147" s="293"/>
      <c r="F147" s="293">
        <f>E148+E181+E361+E394</f>
        <v>2425605150</v>
      </c>
      <c r="G147" s="288" t="s">
        <v>13</v>
      </c>
      <c r="J147" s="296"/>
      <c r="K147" s="355"/>
    </row>
    <row r="148" spans="1:11" s="286" customFormat="1" x14ac:dyDescent="0.5">
      <c r="A148" s="286" t="s">
        <v>146</v>
      </c>
      <c r="E148" s="293">
        <f>E149+E169</f>
        <v>1389881800</v>
      </c>
      <c r="F148" s="288" t="s">
        <v>13</v>
      </c>
      <c r="G148" s="288"/>
      <c r="I148" s="356"/>
      <c r="K148" s="291"/>
    </row>
    <row r="149" spans="1:11" s="312" customFormat="1" x14ac:dyDescent="0.2">
      <c r="A149" s="310" t="s">
        <v>363</v>
      </c>
      <c r="B149" s="311"/>
      <c r="C149" s="311"/>
      <c r="E149" s="298">
        <f>E150+E154+E163</f>
        <v>1207515800</v>
      </c>
      <c r="F149" s="313" t="s">
        <v>13</v>
      </c>
      <c r="G149" s="313"/>
      <c r="I149" s="299"/>
    </row>
    <row r="150" spans="1:11" s="312" customFormat="1" x14ac:dyDescent="0.2">
      <c r="A150" s="327" t="s">
        <v>359</v>
      </c>
      <c r="B150" s="311"/>
      <c r="C150" s="311"/>
      <c r="E150" s="298">
        <v>4929300</v>
      </c>
      <c r="F150" s="313" t="s">
        <v>13</v>
      </c>
      <c r="G150" s="313"/>
    </row>
    <row r="151" spans="1:11" s="312" customFormat="1" x14ac:dyDescent="0.2">
      <c r="A151" s="311"/>
      <c r="B151" s="311"/>
      <c r="C151" s="312" t="s">
        <v>81</v>
      </c>
      <c r="E151" s="298"/>
      <c r="F151" s="313"/>
      <c r="G151" s="313"/>
    </row>
    <row r="152" spans="1:11" s="312" customFormat="1" x14ac:dyDescent="0.2">
      <c r="A152" s="311"/>
      <c r="B152" s="311"/>
      <c r="C152" s="312" t="s">
        <v>125</v>
      </c>
      <c r="E152" s="298"/>
      <c r="F152" s="313"/>
      <c r="G152" s="313"/>
    </row>
    <row r="153" spans="1:11" s="312" customFormat="1" x14ac:dyDescent="0.2">
      <c r="A153" s="311"/>
      <c r="B153" s="311"/>
      <c r="C153" s="312" t="s">
        <v>137</v>
      </c>
      <c r="E153" s="298"/>
      <c r="F153" s="313"/>
      <c r="G153" s="313"/>
    </row>
    <row r="154" spans="1:11" s="312" customFormat="1" x14ac:dyDescent="0.2">
      <c r="A154" s="327" t="s">
        <v>360</v>
      </c>
      <c r="B154" s="311"/>
      <c r="C154" s="311"/>
      <c r="E154" s="298">
        <v>1100403400</v>
      </c>
      <c r="F154" s="313" t="s">
        <v>13</v>
      </c>
      <c r="G154" s="313"/>
    </row>
    <row r="155" spans="1:11" s="312" customFormat="1" x14ac:dyDescent="0.2">
      <c r="A155" s="311"/>
      <c r="B155" s="311"/>
      <c r="C155" s="312" t="s">
        <v>320</v>
      </c>
      <c r="E155" s="298"/>
      <c r="F155" s="313"/>
      <c r="G155" s="313"/>
    </row>
    <row r="156" spans="1:11" s="312" customFormat="1" x14ac:dyDescent="0.2">
      <c r="A156" s="311"/>
      <c r="B156" s="311"/>
      <c r="C156" s="312" t="s">
        <v>226</v>
      </c>
      <c r="E156" s="298"/>
      <c r="F156" s="313"/>
      <c r="G156" s="313"/>
    </row>
    <row r="157" spans="1:11" s="312" customFormat="1" x14ac:dyDescent="0.2">
      <c r="A157" s="311"/>
      <c r="B157" s="311"/>
      <c r="C157" s="312" t="s">
        <v>225</v>
      </c>
      <c r="E157" s="298"/>
      <c r="F157" s="313"/>
      <c r="G157" s="313"/>
    </row>
    <row r="158" spans="1:11" s="312" customFormat="1" x14ac:dyDescent="0.2">
      <c r="A158" s="311"/>
      <c r="B158" s="311"/>
      <c r="C158" s="312" t="s">
        <v>227</v>
      </c>
      <c r="E158" s="298"/>
      <c r="F158" s="313"/>
      <c r="G158" s="313"/>
    </row>
    <row r="159" spans="1:11" s="312" customFormat="1" x14ac:dyDescent="0.2">
      <c r="A159" s="311"/>
      <c r="B159" s="311"/>
      <c r="C159" s="312" t="s">
        <v>228</v>
      </c>
      <c r="E159" s="298"/>
      <c r="F159" s="313"/>
      <c r="G159" s="313"/>
    </row>
    <row r="160" spans="1:11" s="312" customFormat="1" x14ac:dyDescent="0.2">
      <c r="A160" s="311"/>
      <c r="B160" s="311"/>
      <c r="C160" s="312" t="s">
        <v>848</v>
      </c>
      <c r="E160" s="298"/>
      <c r="F160" s="313"/>
      <c r="G160" s="313"/>
    </row>
    <row r="161" spans="1:10" s="312" customFormat="1" x14ac:dyDescent="0.2">
      <c r="A161" s="311"/>
      <c r="B161" s="311"/>
      <c r="C161" s="312" t="s">
        <v>850</v>
      </c>
      <c r="E161" s="298"/>
      <c r="F161" s="313"/>
      <c r="G161" s="313"/>
    </row>
    <row r="162" spans="1:10" s="312" customFormat="1" x14ac:dyDescent="0.2">
      <c r="A162" s="311"/>
      <c r="B162" s="311"/>
      <c r="C162" s="312" t="s">
        <v>849</v>
      </c>
      <c r="E162" s="298"/>
      <c r="F162" s="313"/>
      <c r="G162" s="313"/>
    </row>
    <row r="163" spans="1:10" s="312" customFormat="1" x14ac:dyDescent="0.2">
      <c r="A163" s="327" t="s">
        <v>361</v>
      </c>
      <c r="B163" s="311"/>
      <c r="C163" s="311"/>
      <c r="E163" s="298">
        <v>102183100</v>
      </c>
      <c r="F163" s="313" t="s">
        <v>13</v>
      </c>
      <c r="G163" s="313"/>
    </row>
    <row r="164" spans="1:10" s="312" customFormat="1" x14ac:dyDescent="0.2">
      <c r="A164" s="311"/>
      <c r="B164" s="311"/>
      <c r="C164" s="312" t="s">
        <v>534</v>
      </c>
      <c r="E164" s="298"/>
      <c r="F164" s="314"/>
      <c r="G164" s="313"/>
    </row>
    <row r="165" spans="1:10" s="312" customFormat="1" x14ac:dyDescent="0.2">
      <c r="A165" s="311"/>
      <c r="B165" s="311"/>
      <c r="C165" s="312" t="s">
        <v>535</v>
      </c>
      <c r="E165" s="298"/>
      <c r="F165" s="314"/>
      <c r="G165" s="313"/>
    </row>
    <row r="166" spans="1:10" s="312" customFormat="1" x14ac:dyDescent="0.2">
      <c r="A166" s="311"/>
      <c r="B166" s="311"/>
      <c r="C166" s="312" t="s">
        <v>536</v>
      </c>
      <c r="E166" s="298"/>
      <c r="F166" s="314"/>
      <c r="G166" s="313"/>
    </row>
    <row r="167" spans="1:10" s="312" customFormat="1" x14ac:dyDescent="0.2">
      <c r="A167" s="311"/>
      <c r="B167" s="311"/>
      <c r="C167" s="312" t="s">
        <v>851</v>
      </c>
      <c r="E167" s="298"/>
      <c r="F167" s="314"/>
      <c r="G167" s="313"/>
    </row>
    <row r="168" spans="1:10" s="312" customFormat="1" x14ac:dyDescent="0.2">
      <c r="A168" s="311"/>
      <c r="B168" s="311"/>
      <c r="C168" s="312" t="s">
        <v>852</v>
      </c>
      <c r="E168" s="298"/>
      <c r="F168" s="314"/>
      <c r="G168" s="313"/>
    </row>
    <row r="169" spans="1:10" s="312" customFormat="1" x14ac:dyDescent="0.2">
      <c r="A169" s="310" t="s">
        <v>1174</v>
      </c>
      <c r="B169" s="311"/>
      <c r="C169" s="311"/>
      <c r="E169" s="298">
        <v>182366000</v>
      </c>
      <c r="F169" s="313" t="s">
        <v>13</v>
      </c>
      <c r="G169" s="313"/>
      <c r="J169" s="299"/>
    </row>
    <row r="170" spans="1:10" s="312" customFormat="1" x14ac:dyDescent="0.2">
      <c r="A170" s="310"/>
      <c r="B170" s="311"/>
      <c r="C170" s="312" t="s">
        <v>537</v>
      </c>
      <c r="E170" s="298"/>
      <c r="F170" s="313"/>
      <c r="G170" s="313"/>
      <c r="J170" s="299"/>
    </row>
    <row r="171" spans="1:10" s="312" customFormat="1" x14ac:dyDescent="0.2">
      <c r="A171" s="310"/>
      <c r="B171" s="311"/>
      <c r="C171" s="312" t="s">
        <v>538</v>
      </c>
      <c r="E171" s="298"/>
      <c r="F171" s="313"/>
      <c r="G171" s="313"/>
      <c r="J171" s="299"/>
    </row>
    <row r="172" spans="1:10" s="312" customFormat="1" x14ac:dyDescent="0.2">
      <c r="A172" s="311"/>
      <c r="B172" s="311"/>
      <c r="C172" s="312" t="s">
        <v>540</v>
      </c>
      <c r="E172" s="298"/>
      <c r="F172" s="313"/>
      <c r="G172" s="313"/>
      <c r="J172" s="299"/>
    </row>
    <row r="173" spans="1:10" s="312" customFormat="1" x14ac:dyDescent="0.2">
      <c r="A173" s="311"/>
      <c r="B173" s="311"/>
      <c r="C173" s="312" t="s">
        <v>541</v>
      </c>
      <c r="E173" s="298"/>
      <c r="F173" s="313"/>
      <c r="G173" s="313"/>
      <c r="J173" s="299"/>
    </row>
    <row r="174" spans="1:10" s="312" customFormat="1" x14ac:dyDescent="0.2">
      <c r="A174" s="311"/>
      <c r="B174" s="311"/>
      <c r="C174" s="312" t="s">
        <v>539</v>
      </c>
      <c r="E174" s="298"/>
      <c r="F174" s="313"/>
      <c r="G174" s="313"/>
      <c r="J174" s="299"/>
    </row>
    <row r="175" spans="1:10" s="312" customFormat="1" x14ac:dyDescent="0.2">
      <c r="A175" s="311"/>
      <c r="B175" s="311"/>
      <c r="C175" s="312" t="s">
        <v>542</v>
      </c>
      <c r="E175" s="298"/>
      <c r="F175" s="313"/>
      <c r="G175" s="313"/>
      <c r="J175" s="299"/>
    </row>
    <row r="176" spans="1:10" s="312" customFormat="1" x14ac:dyDescent="0.2">
      <c r="A176" s="311"/>
      <c r="B176" s="311"/>
      <c r="C176" s="312" t="s">
        <v>853</v>
      </c>
      <c r="E176" s="298"/>
      <c r="F176" s="313"/>
      <c r="G176" s="313"/>
      <c r="J176" s="299"/>
    </row>
    <row r="177" spans="1:11" s="312" customFormat="1" x14ac:dyDescent="0.2">
      <c r="A177" s="311"/>
      <c r="B177" s="311"/>
      <c r="C177" s="312" t="s">
        <v>854</v>
      </c>
      <c r="E177" s="298"/>
      <c r="F177" s="313"/>
      <c r="G177" s="313"/>
      <c r="J177" s="299"/>
    </row>
    <row r="178" spans="1:11" s="312" customFormat="1" x14ac:dyDescent="0.2">
      <c r="A178" s="311"/>
      <c r="B178" s="311"/>
      <c r="C178" s="312" t="s">
        <v>855</v>
      </c>
      <c r="E178" s="298"/>
      <c r="F178" s="313"/>
      <c r="G178" s="313"/>
      <c r="J178" s="299"/>
    </row>
    <row r="179" spans="1:11" s="312" customFormat="1" x14ac:dyDescent="0.2">
      <c r="A179" s="311"/>
      <c r="B179" s="311"/>
      <c r="C179" s="312" t="s">
        <v>856</v>
      </c>
      <c r="E179" s="298"/>
      <c r="F179" s="313"/>
      <c r="G179" s="313"/>
      <c r="J179" s="299"/>
    </row>
    <row r="180" spans="1:11" s="312" customFormat="1" x14ac:dyDescent="0.2">
      <c r="A180" s="311"/>
      <c r="B180" s="311"/>
      <c r="E180" s="298"/>
      <c r="F180" s="313"/>
      <c r="G180" s="313"/>
      <c r="J180" s="299"/>
    </row>
    <row r="181" spans="1:11" s="286" customFormat="1" x14ac:dyDescent="0.5">
      <c r="A181" s="286" t="s">
        <v>148</v>
      </c>
      <c r="E181" s="293">
        <f>E182</f>
        <v>949091950</v>
      </c>
      <c r="F181" s="288" t="s">
        <v>13</v>
      </c>
      <c r="G181" s="288"/>
      <c r="J181" s="356"/>
      <c r="K181" s="356"/>
    </row>
    <row r="182" spans="1:11" s="312" customFormat="1" x14ac:dyDescent="0.2">
      <c r="A182" s="311" t="s">
        <v>241</v>
      </c>
      <c r="B182" s="311"/>
      <c r="C182" s="311"/>
      <c r="E182" s="298">
        <f>E183+E202</f>
        <v>949091950</v>
      </c>
      <c r="F182" s="313" t="s">
        <v>13</v>
      </c>
      <c r="G182" s="313"/>
      <c r="I182" s="299"/>
      <c r="J182" s="299"/>
      <c r="K182" s="299"/>
    </row>
    <row r="183" spans="1:11" s="312" customFormat="1" x14ac:dyDescent="0.2">
      <c r="A183" s="325" t="s">
        <v>362</v>
      </c>
      <c r="B183" s="311"/>
      <c r="C183" s="311"/>
      <c r="E183" s="298">
        <f>SUM(F185:F200)</f>
        <v>85525750</v>
      </c>
      <c r="F183" s="313" t="s">
        <v>13</v>
      </c>
      <c r="G183" s="313"/>
      <c r="I183" s="299"/>
      <c r="J183" s="299"/>
      <c r="K183" s="299"/>
    </row>
    <row r="184" spans="1:11" s="312" customFormat="1" x14ac:dyDescent="0.5">
      <c r="A184" s="311"/>
      <c r="B184" s="295" t="s">
        <v>478</v>
      </c>
      <c r="C184" s="493" t="s">
        <v>544</v>
      </c>
      <c r="D184" s="493"/>
      <c r="E184" s="317"/>
      <c r="F184" s="323"/>
      <c r="G184" s="321"/>
      <c r="I184" s="299"/>
      <c r="J184" s="299"/>
      <c r="K184" s="299"/>
    </row>
    <row r="185" spans="1:11" s="312" customFormat="1" x14ac:dyDescent="0.5">
      <c r="A185" s="311"/>
      <c r="B185" s="295"/>
      <c r="C185" s="329" t="s">
        <v>546</v>
      </c>
      <c r="D185" s="318"/>
      <c r="E185" s="317"/>
      <c r="F185" s="323"/>
      <c r="G185" s="321"/>
      <c r="I185" s="299"/>
      <c r="J185" s="299"/>
      <c r="K185" s="299"/>
    </row>
    <row r="186" spans="1:11" s="312" customFormat="1" x14ac:dyDescent="0.5">
      <c r="A186" s="311"/>
      <c r="B186" s="309"/>
      <c r="C186" s="329" t="s">
        <v>545</v>
      </c>
      <c r="D186" s="318"/>
      <c r="E186" s="317"/>
      <c r="F186" s="323"/>
      <c r="G186" s="321"/>
      <c r="I186" s="299"/>
      <c r="J186" s="299"/>
      <c r="K186" s="299"/>
    </row>
    <row r="187" spans="1:11" s="312" customFormat="1" x14ac:dyDescent="0.5">
      <c r="A187" s="311"/>
      <c r="B187" s="309"/>
      <c r="C187" s="329" t="s">
        <v>547</v>
      </c>
      <c r="D187" s="318"/>
      <c r="E187" s="317"/>
      <c r="F187" s="323">
        <v>2093750</v>
      </c>
      <c r="G187" s="321" t="s">
        <v>13</v>
      </c>
      <c r="I187" s="299"/>
      <c r="J187" s="299"/>
      <c r="K187" s="299"/>
    </row>
    <row r="188" spans="1:11" s="312" customFormat="1" x14ac:dyDescent="0.5">
      <c r="A188" s="311"/>
      <c r="B188" s="295" t="s">
        <v>548</v>
      </c>
      <c r="C188" s="493" t="s">
        <v>549</v>
      </c>
      <c r="D188" s="493"/>
      <c r="E188" s="317"/>
      <c r="F188" s="323"/>
      <c r="G188" s="321"/>
      <c r="I188" s="299"/>
      <c r="J188" s="299"/>
      <c r="K188" s="299"/>
    </row>
    <row r="189" spans="1:11" s="312" customFormat="1" x14ac:dyDescent="0.5">
      <c r="A189" s="311"/>
      <c r="B189" s="295"/>
      <c r="C189" s="329" t="s">
        <v>550</v>
      </c>
      <c r="D189" s="318"/>
      <c r="E189" s="317"/>
      <c r="F189" s="323"/>
      <c r="G189" s="321"/>
      <c r="I189" s="299"/>
      <c r="J189" s="299"/>
      <c r="K189" s="299"/>
    </row>
    <row r="190" spans="1:11" s="312" customFormat="1" x14ac:dyDescent="0.5">
      <c r="A190" s="311"/>
      <c r="B190" s="309"/>
      <c r="C190" s="329" t="s">
        <v>551</v>
      </c>
      <c r="D190" s="318"/>
      <c r="E190" s="317"/>
      <c r="F190" s="323"/>
      <c r="G190" s="321"/>
      <c r="I190" s="299"/>
      <c r="J190" s="299"/>
      <c r="K190" s="299"/>
    </row>
    <row r="191" spans="1:11" s="312" customFormat="1" x14ac:dyDescent="0.5">
      <c r="A191" s="311"/>
      <c r="B191" s="309"/>
      <c r="C191" s="329" t="s">
        <v>552</v>
      </c>
      <c r="D191" s="318"/>
      <c r="E191" s="317"/>
      <c r="F191" s="323">
        <v>63800000</v>
      </c>
      <c r="G191" s="321" t="s">
        <v>13</v>
      </c>
      <c r="I191" s="299"/>
      <c r="J191" s="299"/>
      <c r="K191" s="299"/>
    </row>
    <row r="192" spans="1:11" s="312" customFormat="1" x14ac:dyDescent="0.5">
      <c r="A192" s="311"/>
      <c r="B192" s="295" t="s">
        <v>553</v>
      </c>
      <c r="C192" s="493" t="s">
        <v>554</v>
      </c>
      <c r="D192" s="493"/>
      <c r="E192" s="317"/>
      <c r="F192" s="323"/>
      <c r="G192" s="321"/>
      <c r="I192" s="299"/>
      <c r="J192" s="299"/>
      <c r="K192" s="299"/>
    </row>
    <row r="193" spans="1:11" s="312" customFormat="1" x14ac:dyDescent="0.5">
      <c r="A193" s="311"/>
      <c r="B193" s="295"/>
      <c r="C193" s="329" t="s">
        <v>1121</v>
      </c>
      <c r="D193" s="318"/>
      <c r="E193" s="317"/>
      <c r="F193" s="323"/>
      <c r="G193" s="321"/>
      <c r="I193" s="299"/>
      <c r="J193" s="299"/>
      <c r="K193" s="299"/>
    </row>
    <row r="194" spans="1:11" s="312" customFormat="1" x14ac:dyDescent="0.5">
      <c r="A194" s="311"/>
      <c r="B194" s="309"/>
      <c r="C194" s="329" t="s">
        <v>555</v>
      </c>
      <c r="D194" s="318"/>
      <c r="E194" s="317"/>
      <c r="F194" s="323">
        <v>6132000</v>
      </c>
      <c r="G194" s="321" t="s">
        <v>13</v>
      </c>
      <c r="I194" s="299"/>
      <c r="J194" s="299"/>
      <c r="K194" s="299"/>
    </row>
    <row r="195" spans="1:11" s="312" customFormat="1" x14ac:dyDescent="0.5">
      <c r="A195" s="311"/>
      <c r="B195" s="295" t="s">
        <v>556</v>
      </c>
      <c r="C195" s="493" t="s">
        <v>557</v>
      </c>
      <c r="D195" s="493"/>
      <c r="E195" s="317"/>
      <c r="F195" s="323"/>
      <c r="G195" s="321"/>
      <c r="I195" s="299"/>
      <c r="J195" s="299"/>
      <c r="K195" s="299"/>
    </row>
    <row r="196" spans="1:11" s="312" customFormat="1" x14ac:dyDescent="0.5">
      <c r="A196" s="311"/>
      <c r="B196" s="309"/>
      <c r="C196" s="329" t="s">
        <v>558</v>
      </c>
      <c r="D196" s="318"/>
      <c r="E196" s="317"/>
      <c r="F196" s="323"/>
      <c r="G196" s="321"/>
      <c r="I196" s="299"/>
      <c r="J196" s="299"/>
      <c r="K196" s="299"/>
    </row>
    <row r="197" spans="1:11" s="312" customFormat="1" x14ac:dyDescent="0.5">
      <c r="A197" s="311"/>
      <c r="B197" s="311"/>
      <c r="C197" s="329" t="s">
        <v>559</v>
      </c>
      <c r="E197" s="298"/>
      <c r="F197" s="323">
        <v>8750000</v>
      </c>
      <c r="G197" s="321" t="s">
        <v>13</v>
      </c>
      <c r="I197" s="299"/>
      <c r="J197" s="299"/>
      <c r="K197" s="299"/>
    </row>
    <row r="198" spans="1:11" s="312" customFormat="1" x14ac:dyDescent="0.5">
      <c r="A198" s="311"/>
      <c r="B198" s="295" t="s">
        <v>560</v>
      </c>
      <c r="C198" s="493" t="s">
        <v>561</v>
      </c>
      <c r="D198" s="493"/>
      <c r="E198" s="317"/>
      <c r="F198" s="323"/>
      <c r="G198" s="321"/>
      <c r="I198" s="299"/>
      <c r="J198" s="299"/>
      <c r="K198" s="299"/>
    </row>
    <row r="199" spans="1:11" s="312" customFormat="1" x14ac:dyDescent="0.5">
      <c r="A199" s="311"/>
      <c r="B199" s="309"/>
      <c r="C199" s="329" t="s">
        <v>562</v>
      </c>
      <c r="D199" s="318"/>
      <c r="E199" s="317"/>
      <c r="F199" s="323"/>
      <c r="G199" s="321"/>
      <c r="I199" s="299"/>
      <c r="J199" s="299"/>
      <c r="K199" s="299"/>
    </row>
    <row r="200" spans="1:11" s="312" customFormat="1" x14ac:dyDescent="0.5">
      <c r="A200" s="311"/>
      <c r="B200" s="311"/>
      <c r="C200" s="329" t="s">
        <v>559</v>
      </c>
      <c r="E200" s="298"/>
      <c r="F200" s="323">
        <v>4750000</v>
      </c>
      <c r="G200" s="321" t="s">
        <v>13</v>
      </c>
      <c r="I200" s="299"/>
      <c r="J200" s="299"/>
      <c r="K200" s="299"/>
    </row>
    <row r="201" spans="1:11" s="312" customFormat="1" x14ac:dyDescent="0.2">
      <c r="A201" s="311"/>
      <c r="B201" s="311"/>
      <c r="C201" s="311"/>
      <c r="E201" s="298"/>
      <c r="F201" s="313"/>
      <c r="G201" s="313"/>
      <c r="I201" s="299"/>
      <c r="J201" s="299"/>
      <c r="K201" s="299"/>
    </row>
    <row r="202" spans="1:11" s="312" customFormat="1" x14ac:dyDescent="0.2">
      <c r="A202" s="325" t="s">
        <v>543</v>
      </c>
      <c r="B202" s="311"/>
      <c r="C202" s="311"/>
      <c r="E202" s="298">
        <f>SUM(F205:F357)</f>
        <v>863566200</v>
      </c>
      <c r="F202" s="313" t="s">
        <v>13</v>
      </c>
      <c r="G202" s="313"/>
      <c r="J202" s="357"/>
    </row>
    <row r="203" spans="1:11" s="312" customFormat="1" x14ac:dyDescent="0.5">
      <c r="A203" s="325"/>
      <c r="B203" s="295" t="s">
        <v>582</v>
      </c>
      <c r="C203" s="295" t="s">
        <v>1086</v>
      </c>
      <c r="F203" s="361"/>
      <c r="G203" s="303"/>
      <c r="J203" s="357"/>
    </row>
    <row r="204" spans="1:11" s="312" customFormat="1" x14ac:dyDescent="0.5">
      <c r="A204" s="325"/>
      <c r="B204" s="295"/>
      <c r="C204" s="295" t="s">
        <v>583</v>
      </c>
      <c r="F204" s="361"/>
      <c r="G204" s="303"/>
      <c r="J204" s="357"/>
    </row>
    <row r="205" spans="1:11" s="312" customFormat="1" x14ac:dyDescent="0.2">
      <c r="A205" s="325"/>
      <c r="B205" s="295"/>
      <c r="C205" s="359" t="s">
        <v>230</v>
      </c>
      <c r="F205" s="302">
        <v>52720000</v>
      </c>
      <c r="G205" s="303" t="s">
        <v>13</v>
      </c>
      <c r="J205" s="357"/>
    </row>
    <row r="206" spans="1:11" s="312" customFormat="1" x14ac:dyDescent="0.2">
      <c r="A206" s="325"/>
      <c r="B206" s="295"/>
      <c r="C206" s="359" t="s">
        <v>838</v>
      </c>
      <c r="F206" s="302"/>
      <c r="G206" s="303"/>
      <c r="J206" s="357"/>
    </row>
    <row r="207" spans="1:11" s="312" customFormat="1" x14ac:dyDescent="0.2">
      <c r="A207" s="325"/>
      <c r="B207" s="295"/>
      <c r="C207" s="359" t="s">
        <v>839</v>
      </c>
      <c r="F207" s="302"/>
      <c r="G207" s="303"/>
      <c r="J207" s="357"/>
    </row>
    <row r="208" spans="1:11" s="312" customFormat="1" x14ac:dyDescent="0.2">
      <c r="A208" s="325"/>
      <c r="B208" s="295"/>
      <c r="C208" s="359" t="s">
        <v>584</v>
      </c>
      <c r="F208" s="302"/>
      <c r="G208" s="303"/>
      <c r="J208" s="357"/>
    </row>
    <row r="209" spans="1:10" s="312" customFormat="1" x14ac:dyDescent="0.2">
      <c r="A209" s="325"/>
      <c r="B209" s="295"/>
      <c r="C209" s="359" t="s">
        <v>585</v>
      </c>
      <c r="F209" s="302"/>
      <c r="G209" s="303"/>
      <c r="J209" s="357"/>
    </row>
    <row r="210" spans="1:10" s="312" customFormat="1" x14ac:dyDescent="0.2">
      <c r="A210" s="325"/>
      <c r="B210" s="295"/>
      <c r="C210" s="359" t="s">
        <v>586</v>
      </c>
      <c r="F210" s="302"/>
      <c r="G210" s="303"/>
      <c r="J210" s="357"/>
    </row>
    <row r="211" spans="1:10" s="312" customFormat="1" x14ac:dyDescent="0.2">
      <c r="A211" s="325"/>
      <c r="B211" s="295"/>
      <c r="C211" s="359" t="s">
        <v>587</v>
      </c>
      <c r="F211" s="302"/>
      <c r="G211" s="303"/>
      <c r="J211" s="357"/>
    </row>
    <row r="212" spans="1:10" s="312" customFormat="1" x14ac:dyDescent="0.5">
      <c r="A212" s="325"/>
      <c r="B212" s="295" t="s">
        <v>588</v>
      </c>
      <c r="C212" s="295" t="s">
        <v>1087</v>
      </c>
      <c r="F212" s="361"/>
      <c r="G212" s="303"/>
      <c r="J212" s="357"/>
    </row>
    <row r="213" spans="1:10" s="312" customFormat="1" x14ac:dyDescent="0.5">
      <c r="A213" s="325"/>
      <c r="B213" s="295"/>
      <c r="C213" s="295" t="s">
        <v>583</v>
      </c>
      <c r="F213" s="361"/>
      <c r="G213" s="303"/>
      <c r="J213" s="357"/>
    </row>
    <row r="214" spans="1:10" s="312" customFormat="1" x14ac:dyDescent="0.2">
      <c r="A214" s="325"/>
      <c r="B214" s="295"/>
      <c r="C214" s="359" t="s">
        <v>231</v>
      </c>
      <c r="F214" s="302">
        <v>48000000</v>
      </c>
      <c r="G214" s="303" t="s">
        <v>13</v>
      </c>
      <c r="J214" s="357"/>
    </row>
    <row r="215" spans="1:10" s="312" customFormat="1" x14ac:dyDescent="0.2">
      <c r="A215" s="325"/>
      <c r="B215" s="295"/>
      <c r="C215" s="329" t="s">
        <v>840</v>
      </c>
      <c r="F215" s="302"/>
      <c r="G215" s="303"/>
      <c r="J215" s="357"/>
    </row>
    <row r="216" spans="1:10" s="312" customFormat="1" x14ac:dyDescent="0.2">
      <c r="A216" s="325"/>
      <c r="B216" s="295"/>
      <c r="C216" s="329" t="s">
        <v>841</v>
      </c>
      <c r="F216" s="302"/>
      <c r="G216" s="303"/>
      <c r="J216" s="357"/>
    </row>
    <row r="217" spans="1:10" s="312" customFormat="1" x14ac:dyDescent="0.2">
      <c r="A217" s="325"/>
      <c r="B217" s="295"/>
      <c r="C217" s="329" t="s">
        <v>589</v>
      </c>
      <c r="F217" s="302"/>
      <c r="G217" s="303"/>
      <c r="J217" s="357"/>
    </row>
    <row r="218" spans="1:10" s="312" customFormat="1" x14ac:dyDescent="0.2">
      <c r="A218" s="325"/>
      <c r="B218" s="295"/>
      <c r="C218" s="362" t="s">
        <v>590</v>
      </c>
      <c r="F218" s="302"/>
      <c r="G218" s="303"/>
      <c r="J218" s="357"/>
    </row>
    <row r="219" spans="1:10" s="312" customFormat="1" x14ac:dyDescent="0.2">
      <c r="A219" s="325"/>
      <c r="B219" s="295"/>
      <c r="C219" s="363" t="s">
        <v>842</v>
      </c>
      <c r="F219" s="302"/>
      <c r="G219" s="303"/>
      <c r="J219" s="357"/>
    </row>
    <row r="220" spans="1:10" s="312" customFormat="1" x14ac:dyDescent="0.2">
      <c r="A220" s="325"/>
      <c r="B220" s="295"/>
      <c r="C220" s="363" t="s">
        <v>843</v>
      </c>
      <c r="F220" s="302"/>
      <c r="G220" s="303"/>
      <c r="J220" s="357"/>
    </row>
    <row r="221" spans="1:10" s="312" customFormat="1" x14ac:dyDescent="0.2">
      <c r="A221" s="325"/>
      <c r="B221" s="295"/>
      <c r="C221" s="362" t="s">
        <v>591</v>
      </c>
      <c r="F221" s="302"/>
      <c r="G221" s="303"/>
      <c r="J221" s="357"/>
    </row>
    <row r="222" spans="1:10" s="312" customFormat="1" x14ac:dyDescent="0.2">
      <c r="A222" s="325"/>
      <c r="B222" s="295"/>
      <c r="C222" s="363" t="s">
        <v>844</v>
      </c>
      <c r="F222" s="302"/>
      <c r="G222" s="303"/>
      <c r="J222" s="357"/>
    </row>
    <row r="223" spans="1:10" s="312" customFormat="1" x14ac:dyDescent="0.2">
      <c r="A223" s="325"/>
      <c r="B223" s="295"/>
      <c r="C223" s="363" t="s">
        <v>845</v>
      </c>
      <c r="F223" s="302"/>
      <c r="G223" s="303"/>
      <c r="J223" s="357"/>
    </row>
    <row r="224" spans="1:10" s="312" customFormat="1" x14ac:dyDescent="0.2">
      <c r="A224" s="325"/>
      <c r="B224" s="295"/>
      <c r="C224" s="329" t="s">
        <v>592</v>
      </c>
      <c r="F224" s="302"/>
      <c r="G224" s="303"/>
      <c r="J224" s="357"/>
    </row>
    <row r="225" spans="1:10" s="312" customFormat="1" x14ac:dyDescent="0.2">
      <c r="A225" s="325"/>
      <c r="B225" s="295"/>
      <c r="C225" s="362" t="s">
        <v>863</v>
      </c>
      <c r="F225" s="302"/>
      <c r="G225" s="303"/>
      <c r="J225" s="357"/>
    </row>
    <row r="226" spans="1:10" s="312" customFormat="1" x14ac:dyDescent="0.2">
      <c r="A226" s="325"/>
      <c r="B226" s="295"/>
      <c r="C226" s="362" t="s">
        <v>864</v>
      </c>
      <c r="F226" s="302"/>
      <c r="G226" s="303"/>
      <c r="J226" s="357"/>
    </row>
    <row r="227" spans="1:10" s="312" customFormat="1" x14ac:dyDescent="0.2">
      <c r="A227" s="325"/>
      <c r="B227" s="295"/>
      <c r="C227" s="363" t="s">
        <v>865</v>
      </c>
      <c r="F227" s="302"/>
      <c r="G227" s="303"/>
      <c r="J227" s="357"/>
    </row>
    <row r="228" spans="1:10" s="312" customFormat="1" x14ac:dyDescent="0.2">
      <c r="A228" s="325"/>
      <c r="B228" s="295"/>
      <c r="C228" s="329" t="s">
        <v>1123</v>
      </c>
      <c r="F228" s="302"/>
      <c r="G228" s="303"/>
      <c r="J228" s="357"/>
    </row>
    <row r="229" spans="1:10" s="312" customFormat="1" x14ac:dyDescent="0.2">
      <c r="A229" s="325"/>
      <c r="B229" s="295"/>
      <c r="C229" s="329" t="s">
        <v>866</v>
      </c>
      <c r="F229" s="302"/>
      <c r="G229" s="303"/>
      <c r="J229" s="357"/>
    </row>
    <row r="230" spans="1:10" s="312" customFormat="1" x14ac:dyDescent="0.2">
      <c r="A230" s="325"/>
      <c r="B230" s="295"/>
      <c r="C230" s="329" t="s">
        <v>867</v>
      </c>
      <c r="F230" s="302"/>
      <c r="G230" s="303"/>
      <c r="J230" s="357"/>
    </row>
    <row r="231" spans="1:10" s="312" customFormat="1" x14ac:dyDescent="0.2">
      <c r="A231" s="325"/>
      <c r="B231" s="295"/>
      <c r="C231" s="329" t="s">
        <v>868</v>
      </c>
      <c r="F231" s="302"/>
      <c r="G231" s="303"/>
      <c r="J231" s="357"/>
    </row>
    <row r="232" spans="1:10" s="312" customFormat="1" x14ac:dyDescent="0.2">
      <c r="A232" s="325"/>
      <c r="B232" s="295"/>
      <c r="C232" s="329" t="s">
        <v>869</v>
      </c>
      <c r="F232" s="302"/>
      <c r="G232" s="303"/>
      <c r="J232" s="357"/>
    </row>
    <row r="233" spans="1:10" s="312" customFormat="1" x14ac:dyDescent="0.2">
      <c r="A233" s="325"/>
      <c r="B233" s="295"/>
      <c r="C233" s="329" t="s">
        <v>870</v>
      </c>
      <c r="F233" s="302"/>
      <c r="G233" s="303"/>
      <c r="J233" s="357"/>
    </row>
    <row r="234" spans="1:10" s="312" customFormat="1" x14ac:dyDescent="0.5">
      <c r="B234" s="309" t="s">
        <v>624</v>
      </c>
      <c r="C234" s="309" t="s">
        <v>1088</v>
      </c>
      <c r="F234" s="361"/>
      <c r="G234" s="303"/>
      <c r="J234" s="357"/>
    </row>
    <row r="235" spans="1:10" s="312" customFormat="1" x14ac:dyDescent="0.5">
      <c r="B235" s="309"/>
      <c r="C235" s="365" t="s">
        <v>1089</v>
      </c>
      <c r="F235" s="361"/>
      <c r="G235" s="303"/>
      <c r="J235" s="357"/>
    </row>
    <row r="236" spans="1:10" s="312" customFormat="1" x14ac:dyDescent="0.5">
      <c r="B236" s="309"/>
      <c r="C236" s="365" t="s">
        <v>1090</v>
      </c>
      <c r="F236" s="361">
        <v>49668200</v>
      </c>
      <c r="G236" s="303" t="s">
        <v>13</v>
      </c>
      <c r="J236" s="357"/>
    </row>
    <row r="237" spans="1:10" s="312" customFormat="1" x14ac:dyDescent="0.5">
      <c r="B237" s="295"/>
      <c r="C237" s="329" t="s">
        <v>878</v>
      </c>
      <c r="F237" s="361"/>
      <c r="G237" s="303"/>
      <c r="J237" s="357"/>
    </row>
    <row r="238" spans="1:10" s="312" customFormat="1" x14ac:dyDescent="0.5">
      <c r="B238" s="295"/>
      <c r="C238" s="329" t="s">
        <v>877</v>
      </c>
      <c r="F238" s="361"/>
      <c r="G238" s="303"/>
      <c r="J238" s="357"/>
    </row>
    <row r="239" spans="1:10" s="312" customFormat="1" x14ac:dyDescent="0.5">
      <c r="B239" s="295"/>
      <c r="C239" s="329" t="s">
        <v>879</v>
      </c>
      <c r="F239" s="361"/>
      <c r="G239" s="303"/>
      <c r="J239" s="357"/>
    </row>
    <row r="240" spans="1:10" s="312" customFormat="1" x14ac:dyDescent="0.5">
      <c r="B240" s="295"/>
      <c r="C240" s="329" t="s">
        <v>880</v>
      </c>
      <c r="F240" s="361"/>
      <c r="G240" s="303"/>
      <c r="J240" s="357"/>
    </row>
    <row r="241" spans="2:10" s="312" customFormat="1" x14ac:dyDescent="0.5">
      <c r="B241" s="295"/>
      <c r="C241" s="329" t="s">
        <v>881</v>
      </c>
      <c r="F241" s="361"/>
      <c r="G241" s="303"/>
      <c r="J241" s="357"/>
    </row>
    <row r="242" spans="2:10" s="312" customFormat="1" x14ac:dyDescent="0.5">
      <c r="B242" s="295"/>
      <c r="C242" s="329" t="s">
        <v>882</v>
      </c>
      <c r="F242" s="361"/>
      <c r="G242" s="303"/>
      <c r="J242" s="357"/>
    </row>
    <row r="243" spans="2:10" s="312" customFormat="1" x14ac:dyDescent="0.5">
      <c r="B243" s="295"/>
      <c r="C243" s="329" t="s">
        <v>626</v>
      </c>
      <c r="F243" s="361"/>
      <c r="G243" s="303"/>
      <c r="J243" s="357"/>
    </row>
    <row r="244" spans="2:10" s="312" customFormat="1" x14ac:dyDescent="0.5">
      <c r="B244" s="295"/>
      <c r="C244" s="329" t="s">
        <v>625</v>
      </c>
      <c r="F244" s="361"/>
      <c r="G244" s="303"/>
      <c r="J244" s="357"/>
    </row>
    <row r="245" spans="2:10" s="312" customFormat="1" x14ac:dyDescent="0.5">
      <c r="B245" s="295" t="s">
        <v>627</v>
      </c>
      <c r="C245" s="295" t="s">
        <v>1125</v>
      </c>
      <c r="D245" s="317"/>
      <c r="F245" s="361">
        <v>19199000</v>
      </c>
      <c r="G245" s="303" t="s">
        <v>13</v>
      </c>
      <c r="J245" s="357"/>
    </row>
    <row r="246" spans="2:10" s="312" customFormat="1" x14ac:dyDescent="0.5">
      <c r="C246" s="329" t="s">
        <v>628</v>
      </c>
      <c r="F246" s="361"/>
      <c r="G246" s="321"/>
      <c r="J246" s="357"/>
    </row>
    <row r="247" spans="2:10" s="312" customFormat="1" x14ac:dyDescent="0.5">
      <c r="C247" s="329" t="s">
        <v>1124</v>
      </c>
      <c r="F247" s="361"/>
      <c r="G247" s="321"/>
      <c r="J247" s="357"/>
    </row>
    <row r="248" spans="2:10" s="312" customFormat="1" x14ac:dyDescent="0.5">
      <c r="C248" s="329" t="s">
        <v>883</v>
      </c>
      <c r="F248" s="361"/>
      <c r="G248" s="321"/>
      <c r="J248" s="357"/>
    </row>
    <row r="249" spans="2:10" s="312" customFormat="1" x14ac:dyDescent="0.5">
      <c r="B249" s="295" t="s">
        <v>629</v>
      </c>
      <c r="C249" s="295" t="s">
        <v>1091</v>
      </c>
      <c r="D249" s="317"/>
      <c r="F249" s="361"/>
      <c r="G249" s="303"/>
      <c r="J249" s="357"/>
    </row>
    <row r="250" spans="2:10" s="312" customFormat="1" x14ac:dyDescent="0.5">
      <c r="B250" s="295"/>
      <c r="C250" s="295" t="s">
        <v>1101</v>
      </c>
      <c r="D250" s="317"/>
      <c r="F250" s="361">
        <v>53373000</v>
      </c>
      <c r="G250" s="303" t="s">
        <v>13</v>
      </c>
      <c r="J250" s="357"/>
    </row>
    <row r="251" spans="2:10" s="312" customFormat="1" x14ac:dyDescent="0.5">
      <c r="C251" s="329" t="s">
        <v>889</v>
      </c>
      <c r="F251" s="361"/>
      <c r="G251" s="321"/>
      <c r="J251" s="357"/>
    </row>
    <row r="252" spans="2:10" s="312" customFormat="1" x14ac:dyDescent="0.5">
      <c r="C252" s="329" t="s">
        <v>890</v>
      </c>
      <c r="F252" s="361"/>
      <c r="G252" s="321"/>
      <c r="J252" s="357"/>
    </row>
    <row r="253" spans="2:10" s="312" customFormat="1" x14ac:dyDescent="0.5">
      <c r="C253" s="329" t="s">
        <v>630</v>
      </c>
      <c r="F253" s="361"/>
      <c r="G253" s="321"/>
      <c r="J253" s="357"/>
    </row>
    <row r="254" spans="2:10" s="312" customFormat="1" x14ac:dyDescent="0.5">
      <c r="C254" s="329" t="s">
        <v>631</v>
      </c>
      <c r="F254" s="361"/>
      <c r="G254" s="321"/>
      <c r="J254" s="357"/>
    </row>
    <row r="255" spans="2:10" s="312" customFormat="1" x14ac:dyDescent="0.5">
      <c r="C255" s="329" t="s">
        <v>632</v>
      </c>
      <c r="F255" s="361"/>
      <c r="G255" s="321"/>
      <c r="J255" s="357"/>
    </row>
    <row r="256" spans="2:10" s="312" customFormat="1" x14ac:dyDescent="0.5">
      <c r="C256" s="329" t="s">
        <v>884</v>
      </c>
      <c r="F256" s="361"/>
      <c r="G256" s="321"/>
      <c r="J256" s="357"/>
    </row>
    <row r="257" spans="1:10" s="312" customFormat="1" x14ac:dyDescent="0.5">
      <c r="C257" s="329" t="s">
        <v>885</v>
      </c>
      <c r="F257" s="361"/>
      <c r="G257" s="321"/>
      <c r="J257" s="357"/>
    </row>
    <row r="258" spans="1:10" s="312" customFormat="1" x14ac:dyDescent="0.5">
      <c r="B258" s="309"/>
      <c r="C258" s="329" t="s">
        <v>886</v>
      </c>
      <c r="D258" s="317"/>
      <c r="F258" s="361"/>
      <c r="G258" s="321"/>
      <c r="J258" s="357"/>
    </row>
    <row r="259" spans="1:10" s="312" customFormat="1" x14ac:dyDescent="0.5">
      <c r="B259" s="309"/>
      <c r="C259" s="329" t="s">
        <v>885</v>
      </c>
      <c r="D259" s="317"/>
      <c r="F259" s="361"/>
      <c r="G259" s="321"/>
      <c r="J259" s="357"/>
    </row>
    <row r="260" spans="1:10" s="312" customFormat="1" x14ac:dyDescent="0.5">
      <c r="B260" s="309"/>
      <c r="C260" s="329" t="s">
        <v>887</v>
      </c>
      <c r="D260" s="317"/>
      <c r="F260" s="361"/>
      <c r="G260" s="321"/>
      <c r="J260" s="357"/>
    </row>
    <row r="261" spans="1:10" s="312" customFormat="1" x14ac:dyDescent="0.5">
      <c r="B261" s="309"/>
      <c r="C261" s="329" t="s">
        <v>888</v>
      </c>
      <c r="D261" s="317"/>
      <c r="F261" s="361"/>
      <c r="G261" s="321"/>
      <c r="J261" s="357"/>
    </row>
    <row r="262" spans="1:10" s="312" customFormat="1" x14ac:dyDescent="0.5">
      <c r="B262" s="295" t="s">
        <v>633</v>
      </c>
      <c r="C262" s="295" t="s">
        <v>1122</v>
      </c>
      <c r="D262" s="317"/>
      <c r="F262" s="361"/>
      <c r="G262" s="303"/>
      <c r="J262" s="357"/>
    </row>
    <row r="263" spans="1:10" s="312" customFormat="1" x14ac:dyDescent="0.5">
      <c r="B263" s="295"/>
      <c r="C263" s="295" t="s">
        <v>1101</v>
      </c>
      <c r="D263" s="317"/>
      <c r="F263" s="361">
        <v>25598000</v>
      </c>
      <c r="G263" s="303" t="s">
        <v>13</v>
      </c>
      <c r="J263" s="357"/>
    </row>
    <row r="264" spans="1:10" s="312" customFormat="1" x14ac:dyDescent="0.5">
      <c r="C264" s="329" t="s">
        <v>634</v>
      </c>
      <c r="F264" s="361"/>
      <c r="G264" s="321"/>
      <c r="J264" s="357"/>
    </row>
    <row r="265" spans="1:10" s="312" customFormat="1" x14ac:dyDescent="0.5">
      <c r="C265" s="329" t="s">
        <v>635</v>
      </c>
      <c r="F265" s="361"/>
      <c r="G265" s="321"/>
      <c r="J265" s="357"/>
    </row>
    <row r="266" spans="1:10" s="312" customFormat="1" x14ac:dyDescent="0.5">
      <c r="C266" s="329" t="s">
        <v>636</v>
      </c>
      <c r="F266" s="361"/>
      <c r="G266" s="321"/>
      <c r="J266" s="357"/>
    </row>
    <row r="267" spans="1:10" s="312" customFormat="1" x14ac:dyDescent="0.5">
      <c r="C267" s="329" t="s">
        <v>891</v>
      </c>
      <c r="F267" s="361"/>
      <c r="G267" s="321"/>
      <c r="J267" s="357"/>
    </row>
    <row r="268" spans="1:10" s="312" customFormat="1" x14ac:dyDescent="0.5">
      <c r="C268" s="329" t="s">
        <v>892</v>
      </c>
      <c r="F268" s="361"/>
      <c r="G268" s="321"/>
      <c r="J268" s="357"/>
    </row>
    <row r="269" spans="1:10" s="312" customFormat="1" x14ac:dyDescent="0.5">
      <c r="B269" s="309"/>
      <c r="C269" s="329" t="s">
        <v>637</v>
      </c>
      <c r="D269" s="317"/>
      <c r="F269" s="361"/>
      <c r="G269" s="321"/>
      <c r="J269" s="357"/>
    </row>
    <row r="270" spans="1:10" s="312" customFormat="1" x14ac:dyDescent="0.5">
      <c r="A270" s="311"/>
      <c r="B270" s="295" t="s">
        <v>185</v>
      </c>
      <c r="C270" s="358" t="s">
        <v>1092</v>
      </c>
      <c r="D270" s="317"/>
      <c r="G270" s="321"/>
      <c r="J270" s="357"/>
    </row>
    <row r="271" spans="1:10" s="312" customFormat="1" x14ac:dyDescent="0.2">
      <c r="A271" s="311"/>
      <c r="B271" s="295"/>
      <c r="C271" s="359" t="s">
        <v>563</v>
      </c>
      <c r="D271" s="317"/>
      <c r="F271" s="302">
        <v>9500000</v>
      </c>
      <c r="G271" s="303" t="s">
        <v>13</v>
      </c>
      <c r="J271" s="357"/>
    </row>
    <row r="272" spans="1:10" s="312" customFormat="1" x14ac:dyDescent="0.2">
      <c r="A272" s="311"/>
      <c r="B272" s="295"/>
      <c r="C272" s="359" t="s">
        <v>564</v>
      </c>
      <c r="D272" s="317"/>
      <c r="F272" s="302"/>
      <c r="G272" s="303"/>
      <c r="J272" s="357"/>
    </row>
    <row r="273" spans="1:10" s="312" customFormat="1" x14ac:dyDescent="0.2">
      <c r="A273" s="311"/>
      <c r="B273" s="295"/>
      <c r="C273" s="359" t="s">
        <v>565</v>
      </c>
      <c r="D273" s="317"/>
      <c r="F273" s="302"/>
      <c r="G273" s="303"/>
      <c r="J273" s="357"/>
    </row>
    <row r="274" spans="1:10" s="312" customFormat="1" x14ac:dyDescent="0.2">
      <c r="A274" s="311"/>
      <c r="B274" s="295"/>
      <c r="C274" s="359" t="s">
        <v>566</v>
      </c>
      <c r="D274" s="317"/>
      <c r="F274" s="302"/>
      <c r="G274" s="303"/>
      <c r="J274" s="357"/>
    </row>
    <row r="275" spans="1:10" s="312" customFormat="1" x14ac:dyDescent="0.2">
      <c r="A275" s="311"/>
      <c r="B275" s="295"/>
      <c r="C275" s="359" t="s">
        <v>859</v>
      </c>
      <c r="D275" s="317"/>
      <c r="F275" s="302"/>
      <c r="G275" s="303"/>
      <c r="J275" s="357"/>
    </row>
    <row r="276" spans="1:10" s="312" customFormat="1" x14ac:dyDescent="0.2">
      <c r="A276" s="311"/>
      <c r="B276" s="295"/>
      <c r="C276" s="360" t="s">
        <v>860</v>
      </c>
      <c r="D276" s="317"/>
      <c r="F276" s="302"/>
      <c r="G276" s="303"/>
      <c r="J276" s="357"/>
    </row>
    <row r="277" spans="1:10" s="312" customFormat="1" x14ac:dyDescent="0.5">
      <c r="A277" s="311"/>
      <c r="B277" s="295" t="s">
        <v>567</v>
      </c>
      <c r="C277" s="358" t="s">
        <v>1093</v>
      </c>
      <c r="D277" s="317"/>
      <c r="G277" s="321"/>
      <c r="J277" s="357"/>
    </row>
    <row r="278" spans="1:10" s="312" customFormat="1" x14ac:dyDescent="0.2">
      <c r="A278" s="311"/>
      <c r="B278" s="295"/>
      <c r="C278" s="359" t="s">
        <v>1102</v>
      </c>
      <c r="D278" s="317"/>
      <c r="F278" s="302">
        <v>13515000</v>
      </c>
      <c r="G278" s="303" t="s">
        <v>13</v>
      </c>
      <c r="J278" s="357"/>
    </row>
    <row r="279" spans="1:10" s="312" customFormat="1" x14ac:dyDescent="0.2">
      <c r="A279" s="311"/>
      <c r="B279" s="295"/>
      <c r="C279" s="359" t="s">
        <v>568</v>
      </c>
      <c r="D279" s="317"/>
      <c r="F279" s="302"/>
      <c r="G279" s="303"/>
      <c r="J279" s="357"/>
    </row>
    <row r="280" spans="1:10" s="312" customFormat="1" x14ac:dyDescent="0.2">
      <c r="A280" s="311"/>
      <c r="B280" s="295"/>
      <c r="C280" s="360" t="s">
        <v>857</v>
      </c>
      <c r="D280" s="317"/>
      <c r="F280" s="302"/>
      <c r="G280" s="303"/>
      <c r="J280" s="357"/>
    </row>
    <row r="281" spans="1:10" s="312" customFormat="1" x14ac:dyDescent="0.2">
      <c r="A281" s="311"/>
      <c r="B281" s="295"/>
      <c r="C281" s="359" t="s">
        <v>570</v>
      </c>
      <c r="D281" s="317"/>
      <c r="F281" s="302"/>
      <c r="G281" s="303"/>
      <c r="J281" s="357"/>
    </row>
    <row r="282" spans="1:10" s="312" customFormat="1" x14ac:dyDescent="0.2">
      <c r="A282" s="311"/>
      <c r="B282" s="295"/>
      <c r="C282" s="359" t="s">
        <v>569</v>
      </c>
      <c r="D282" s="317"/>
      <c r="F282" s="302"/>
      <c r="G282" s="303"/>
      <c r="J282" s="357"/>
    </row>
    <row r="283" spans="1:10" s="312" customFormat="1" x14ac:dyDescent="0.2">
      <c r="A283" s="311"/>
      <c r="B283" s="295"/>
      <c r="C283" s="359" t="s">
        <v>858</v>
      </c>
      <c r="D283" s="317"/>
      <c r="F283" s="302"/>
      <c r="G283" s="303"/>
      <c r="J283" s="357"/>
    </row>
    <row r="284" spans="1:10" s="312" customFormat="1" x14ac:dyDescent="0.2">
      <c r="A284" s="311"/>
      <c r="B284" s="295"/>
      <c r="C284" s="359" t="s">
        <v>572</v>
      </c>
      <c r="D284" s="317"/>
      <c r="F284" s="302"/>
      <c r="G284" s="303"/>
      <c r="J284" s="357"/>
    </row>
    <row r="285" spans="1:10" s="312" customFormat="1" x14ac:dyDescent="0.2">
      <c r="A285" s="311"/>
      <c r="B285" s="295"/>
      <c r="C285" s="359" t="s">
        <v>861</v>
      </c>
      <c r="D285" s="317"/>
      <c r="F285" s="302"/>
      <c r="G285" s="303"/>
      <c r="J285" s="357"/>
    </row>
    <row r="286" spans="1:10" s="312" customFormat="1" x14ac:dyDescent="0.2">
      <c r="A286" s="311"/>
      <c r="B286" s="295"/>
      <c r="C286" s="359" t="s">
        <v>862</v>
      </c>
      <c r="D286" s="317"/>
      <c r="F286" s="302"/>
      <c r="G286" s="303"/>
      <c r="J286" s="357"/>
    </row>
    <row r="287" spans="1:10" s="312" customFormat="1" x14ac:dyDescent="0.2">
      <c r="A287" s="311"/>
      <c r="B287" s="295"/>
      <c r="C287" s="359"/>
      <c r="D287" s="317"/>
      <c r="F287" s="302"/>
      <c r="G287" s="303"/>
      <c r="J287" s="357"/>
    </row>
    <row r="288" spans="1:10" s="312" customFormat="1" x14ac:dyDescent="0.2">
      <c r="A288" s="311"/>
      <c r="B288" s="295"/>
      <c r="C288" s="359"/>
      <c r="D288" s="317"/>
      <c r="F288" s="302"/>
      <c r="G288" s="303"/>
      <c r="J288" s="357"/>
    </row>
    <row r="289" spans="2:10" s="312" customFormat="1" x14ac:dyDescent="0.5">
      <c r="B289" s="295" t="s">
        <v>229</v>
      </c>
      <c r="C289" s="358" t="s">
        <v>1094</v>
      </c>
      <c r="D289" s="317"/>
      <c r="G289" s="321"/>
      <c r="J289" s="299"/>
    </row>
    <row r="290" spans="2:10" s="312" customFormat="1" x14ac:dyDescent="0.2">
      <c r="B290" s="295"/>
      <c r="C290" s="359" t="s">
        <v>571</v>
      </c>
      <c r="D290" s="317"/>
      <c r="F290" s="302">
        <v>23162000</v>
      </c>
      <c r="G290" s="303" t="s">
        <v>13</v>
      </c>
      <c r="J290" s="299"/>
    </row>
    <row r="291" spans="2:10" s="312" customFormat="1" x14ac:dyDescent="0.5">
      <c r="B291" s="295"/>
      <c r="C291" s="359" t="s">
        <v>573</v>
      </c>
      <c r="D291" s="317"/>
      <c r="F291" s="361"/>
      <c r="G291" s="303"/>
      <c r="J291" s="299"/>
    </row>
    <row r="292" spans="2:10" s="312" customFormat="1" x14ac:dyDescent="0.2">
      <c r="B292" s="295"/>
      <c r="C292" s="359" t="s">
        <v>574</v>
      </c>
      <c r="D292" s="317"/>
      <c r="F292" s="302"/>
      <c r="G292" s="303"/>
      <c r="J292" s="299"/>
    </row>
    <row r="293" spans="2:10" s="312" customFormat="1" x14ac:dyDescent="0.2">
      <c r="B293" s="295"/>
      <c r="C293" s="359" t="s">
        <v>575</v>
      </c>
      <c r="D293" s="317"/>
      <c r="F293" s="302"/>
      <c r="G293" s="303"/>
      <c r="J293" s="299"/>
    </row>
    <row r="294" spans="2:10" s="312" customFormat="1" x14ac:dyDescent="0.2">
      <c r="B294" s="295"/>
      <c r="C294" s="359" t="s">
        <v>576</v>
      </c>
      <c r="D294" s="317"/>
      <c r="F294" s="302"/>
      <c r="G294" s="303"/>
      <c r="J294" s="299"/>
    </row>
    <row r="295" spans="2:10" s="312" customFormat="1" x14ac:dyDescent="0.2">
      <c r="B295" s="295"/>
      <c r="C295" s="359" t="s">
        <v>577</v>
      </c>
      <c r="D295" s="317"/>
      <c r="F295" s="302"/>
      <c r="G295" s="303"/>
      <c r="J295" s="299"/>
    </row>
    <row r="296" spans="2:10" s="312" customFormat="1" x14ac:dyDescent="0.2">
      <c r="B296" s="295"/>
      <c r="C296" s="359" t="s">
        <v>578</v>
      </c>
      <c r="D296" s="317"/>
      <c r="F296" s="302"/>
      <c r="G296" s="303"/>
      <c r="J296" s="299"/>
    </row>
    <row r="297" spans="2:10" s="312" customFormat="1" x14ac:dyDescent="0.2">
      <c r="B297" s="295"/>
      <c r="C297" s="359" t="s">
        <v>579</v>
      </c>
      <c r="D297" s="317"/>
      <c r="F297" s="302"/>
      <c r="G297" s="303"/>
      <c r="J297" s="299"/>
    </row>
    <row r="298" spans="2:10" s="312" customFormat="1" x14ac:dyDescent="0.2">
      <c r="B298" s="295"/>
      <c r="C298" s="359" t="s">
        <v>846</v>
      </c>
      <c r="D298" s="317"/>
      <c r="F298" s="302"/>
      <c r="G298" s="303"/>
      <c r="J298" s="299"/>
    </row>
    <row r="299" spans="2:10" s="312" customFormat="1" x14ac:dyDescent="0.2">
      <c r="B299" s="295"/>
      <c r="C299" s="359" t="s">
        <v>847</v>
      </c>
      <c r="D299" s="317"/>
      <c r="F299" s="302"/>
      <c r="G299" s="303"/>
      <c r="J299" s="299"/>
    </row>
    <row r="300" spans="2:10" s="312" customFormat="1" x14ac:dyDescent="0.2">
      <c r="B300" s="295"/>
      <c r="C300" s="359" t="s">
        <v>581</v>
      </c>
      <c r="D300" s="317"/>
      <c r="F300" s="302"/>
      <c r="G300" s="303"/>
      <c r="J300" s="299"/>
    </row>
    <row r="301" spans="2:10" s="312" customFormat="1" x14ac:dyDescent="0.2">
      <c r="B301" s="295"/>
      <c r="C301" s="359" t="s">
        <v>580</v>
      </c>
      <c r="D301" s="317"/>
      <c r="F301" s="302"/>
      <c r="G301" s="303"/>
      <c r="J301" s="299"/>
    </row>
    <row r="302" spans="2:10" s="312" customFormat="1" x14ac:dyDescent="0.5">
      <c r="B302" s="295" t="s">
        <v>234</v>
      </c>
      <c r="C302" s="295" t="s">
        <v>1095</v>
      </c>
      <c r="F302" s="361"/>
      <c r="G302" s="303"/>
      <c r="J302" s="326"/>
    </row>
    <row r="303" spans="2:10" s="312" customFormat="1" x14ac:dyDescent="0.5">
      <c r="B303" s="295"/>
      <c r="C303" s="295" t="s">
        <v>1103</v>
      </c>
      <c r="F303" s="361"/>
      <c r="G303" s="303"/>
      <c r="J303" s="326"/>
    </row>
    <row r="304" spans="2:10" s="312" customFormat="1" x14ac:dyDescent="0.2">
      <c r="C304" s="362" t="s">
        <v>1104</v>
      </c>
      <c r="F304" s="302">
        <v>9698000</v>
      </c>
      <c r="G304" s="303" t="s">
        <v>13</v>
      </c>
      <c r="J304" s="326"/>
    </row>
    <row r="305" spans="2:10" s="312" customFormat="1" x14ac:dyDescent="0.5">
      <c r="C305" s="362" t="s">
        <v>593</v>
      </c>
      <c r="F305" s="361"/>
      <c r="G305" s="303"/>
      <c r="J305" s="326"/>
    </row>
    <row r="306" spans="2:10" s="312" customFormat="1" x14ac:dyDescent="0.5">
      <c r="C306" s="329" t="s">
        <v>594</v>
      </c>
      <c r="F306" s="361"/>
      <c r="G306" s="303"/>
      <c r="J306" s="326"/>
    </row>
    <row r="307" spans="2:10" s="312" customFormat="1" x14ac:dyDescent="0.5">
      <c r="C307" s="329" t="s">
        <v>871</v>
      </c>
      <c r="F307" s="361"/>
      <c r="G307" s="303"/>
      <c r="J307" s="326"/>
    </row>
    <row r="308" spans="2:10" s="312" customFormat="1" x14ac:dyDescent="0.5">
      <c r="C308" s="329" t="s">
        <v>872</v>
      </c>
      <c r="F308" s="361"/>
      <c r="G308" s="303"/>
      <c r="J308" s="326"/>
    </row>
    <row r="309" spans="2:10" s="312" customFormat="1" x14ac:dyDescent="0.5">
      <c r="C309" s="329" t="s">
        <v>595</v>
      </c>
      <c r="F309" s="361"/>
      <c r="G309" s="303"/>
      <c r="J309" s="326"/>
    </row>
    <row r="310" spans="2:10" s="312" customFormat="1" x14ac:dyDescent="0.5">
      <c r="C310" s="329" t="s">
        <v>596</v>
      </c>
      <c r="F310" s="361"/>
      <c r="G310" s="303"/>
      <c r="J310" s="326"/>
    </row>
    <row r="311" spans="2:10" s="312" customFormat="1" x14ac:dyDescent="0.5">
      <c r="C311" s="362" t="s">
        <v>597</v>
      </c>
      <c r="F311" s="361"/>
      <c r="G311" s="303"/>
      <c r="J311" s="326"/>
    </row>
    <row r="312" spans="2:10" s="312" customFormat="1" x14ac:dyDescent="0.5">
      <c r="C312" s="329" t="s">
        <v>1167</v>
      </c>
      <c r="F312" s="361"/>
      <c r="G312" s="303"/>
      <c r="J312" s="326"/>
    </row>
    <row r="313" spans="2:10" s="312" customFormat="1" x14ac:dyDescent="0.5">
      <c r="C313" s="329" t="s">
        <v>1168</v>
      </c>
      <c r="F313" s="361"/>
      <c r="G313" s="303"/>
      <c r="J313" s="326"/>
    </row>
    <row r="314" spans="2:10" s="312" customFormat="1" x14ac:dyDescent="0.5">
      <c r="B314" s="295" t="s">
        <v>235</v>
      </c>
      <c r="C314" s="295" t="s">
        <v>1096</v>
      </c>
      <c r="F314" s="361"/>
      <c r="G314" s="303"/>
      <c r="J314" s="326"/>
    </row>
    <row r="315" spans="2:10" s="312" customFormat="1" x14ac:dyDescent="0.5">
      <c r="B315" s="295"/>
      <c r="C315" s="322" t="s">
        <v>1105</v>
      </c>
      <c r="F315" s="361">
        <v>4667000</v>
      </c>
      <c r="G315" s="303" t="s">
        <v>13</v>
      </c>
      <c r="J315" s="326"/>
    </row>
    <row r="316" spans="2:10" s="312" customFormat="1" x14ac:dyDescent="0.2">
      <c r="B316" s="295" t="s">
        <v>236</v>
      </c>
      <c r="C316" s="358" t="s">
        <v>1097</v>
      </c>
      <c r="G316" s="303"/>
      <c r="J316" s="326"/>
    </row>
    <row r="317" spans="2:10" s="312" customFormat="1" x14ac:dyDescent="0.5">
      <c r="B317" s="295"/>
      <c r="C317" s="359" t="s">
        <v>1106</v>
      </c>
      <c r="F317" s="361">
        <v>8680000</v>
      </c>
      <c r="G317" s="303" t="s">
        <v>13</v>
      </c>
      <c r="J317" s="326"/>
    </row>
    <row r="318" spans="2:10" s="312" customFormat="1" x14ac:dyDescent="0.2">
      <c r="B318" s="295"/>
      <c r="C318" s="329" t="s">
        <v>598</v>
      </c>
      <c r="G318" s="303"/>
      <c r="J318" s="326"/>
    </row>
    <row r="319" spans="2:10" s="312" customFormat="1" x14ac:dyDescent="0.2">
      <c r="B319" s="295"/>
      <c r="C319" s="362" t="s">
        <v>599</v>
      </c>
      <c r="G319" s="303"/>
      <c r="J319" s="326"/>
    </row>
    <row r="320" spans="2:10" s="312" customFormat="1" x14ac:dyDescent="0.2">
      <c r="B320" s="295"/>
      <c r="C320" s="362" t="s">
        <v>600</v>
      </c>
      <c r="G320" s="303"/>
      <c r="J320" s="326"/>
    </row>
    <row r="321" spans="2:10" s="312" customFormat="1" x14ac:dyDescent="0.2">
      <c r="B321" s="295"/>
      <c r="C321" s="362"/>
      <c r="G321" s="303"/>
      <c r="J321" s="326"/>
    </row>
    <row r="322" spans="2:10" s="312" customFormat="1" x14ac:dyDescent="0.2">
      <c r="B322" s="295"/>
      <c r="C322" s="362"/>
      <c r="G322" s="303"/>
      <c r="J322" s="326"/>
    </row>
    <row r="323" spans="2:10" s="312" customFormat="1" x14ac:dyDescent="0.2">
      <c r="B323" s="295"/>
      <c r="C323" s="362"/>
      <c r="G323" s="303"/>
      <c r="J323" s="326"/>
    </row>
    <row r="324" spans="2:10" s="312" customFormat="1" x14ac:dyDescent="0.2">
      <c r="B324" s="295"/>
      <c r="C324" s="362"/>
      <c r="G324" s="303"/>
      <c r="J324" s="326"/>
    </row>
    <row r="325" spans="2:10" s="312" customFormat="1" x14ac:dyDescent="0.2">
      <c r="B325" s="295" t="s">
        <v>237</v>
      </c>
      <c r="C325" s="358" t="s">
        <v>1098</v>
      </c>
      <c r="G325" s="303"/>
      <c r="J325" s="326"/>
    </row>
    <row r="326" spans="2:10" s="312" customFormat="1" x14ac:dyDescent="0.5">
      <c r="B326" s="295"/>
      <c r="C326" s="359" t="s">
        <v>1107</v>
      </c>
      <c r="F326" s="361">
        <v>9467000</v>
      </c>
      <c r="G326" s="303" t="s">
        <v>13</v>
      </c>
      <c r="J326" s="326"/>
    </row>
    <row r="327" spans="2:10" s="312" customFormat="1" x14ac:dyDescent="0.2">
      <c r="B327" s="295"/>
      <c r="C327" s="362" t="s">
        <v>601</v>
      </c>
      <c r="G327" s="303"/>
      <c r="J327" s="326"/>
    </row>
    <row r="328" spans="2:10" s="312" customFormat="1" x14ac:dyDescent="0.2">
      <c r="B328" s="295"/>
      <c r="C328" s="362" t="s">
        <v>602</v>
      </c>
      <c r="G328" s="303"/>
      <c r="J328" s="326"/>
    </row>
    <row r="329" spans="2:10" s="312" customFormat="1" x14ac:dyDescent="0.2">
      <c r="B329" s="295"/>
      <c r="C329" s="362" t="s">
        <v>603</v>
      </c>
      <c r="G329" s="303"/>
      <c r="J329" s="326"/>
    </row>
    <row r="330" spans="2:10" s="312" customFormat="1" x14ac:dyDescent="0.5">
      <c r="B330" s="309" t="s">
        <v>160</v>
      </c>
      <c r="C330" s="317" t="s">
        <v>1099</v>
      </c>
      <c r="F330" s="361"/>
      <c r="G330" s="303"/>
      <c r="J330" s="326"/>
    </row>
    <row r="331" spans="2:10" s="312" customFormat="1" x14ac:dyDescent="0.5">
      <c r="B331" s="309"/>
      <c r="C331" s="329" t="s">
        <v>606</v>
      </c>
      <c r="F331" s="361">
        <v>41693000</v>
      </c>
      <c r="G331" s="303" t="s">
        <v>13</v>
      </c>
      <c r="J331" s="326"/>
    </row>
    <row r="332" spans="2:10" s="312" customFormat="1" x14ac:dyDescent="0.5">
      <c r="B332" s="309"/>
      <c r="C332" s="362" t="s">
        <v>604</v>
      </c>
      <c r="F332" s="361"/>
      <c r="G332" s="303"/>
      <c r="J332" s="326"/>
    </row>
    <row r="333" spans="2:10" s="312" customFormat="1" x14ac:dyDescent="0.5">
      <c r="B333" s="309"/>
      <c r="C333" s="362" t="s">
        <v>605</v>
      </c>
      <c r="F333" s="361"/>
      <c r="G333" s="303"/>
      <c r="J333" s="326"/>
    </row>
    <row r="334" spans="2:10" s="312" customFormat="1" x14ac:dyDescent="0.5">
      <c r="B334" s="309"/>
      <c r="C334" s="362" t="s">
        <v>607</v>
      </c>
      <c r="F334" s="361"/>
      <c r="G334" s="303"/>
      <c r="J334" s="326"/>
    </row>
    <row r="335" spans="2:10" s="312" customFormat="1" x14ac:dyDescent="0.5">
      <c r="B335" s="295"/>
      <c r="C335" s="362" t="s">
        <v>608</v>
      </c>
      <c r="F335" s="361"/>
      <c r="G335" s="303"/>
      <c r="J335" s="326"/>
    </row>
    <row r="336" spans="2:10" s="312" customFormat="1" x14ac:dyDescent="0.5">
      <c r="B336" s="295"/>
      <c r="C336" s="362" t="s">
        <v>609</v>
      </c>
      <c r="F336" s="361"/>
      <c r="G336" s="303"/>
      <c r="J336" s="326"/>
    </row>
    <row r="337" spans="2:10" s="312" customFormat="1" x14ac:dyDescent="0.5">
      <c r="B337" s="295"/>
      <c r="C337" s="362" t="s">
        <v>610</v>
      </c>
      <c r="F337" s="361"/>
      <c r="G337" s="303"/>
      <c r="J337" s="326"/>
    </row>
    <row r="338" spans="2:10" s="312" customFormat="1" x14ac:dyDescent="0.5">
      <c r="B338" s="295"/>
      <c r="C338" s="362" t="s">
        <v>611</v>
      </c>
      <c r="F338" s="361"/>
      <c r="G338" s="303"/>
      <c r="J338" s="326"/>
    </row>
    <row r="339" spans="2:10" s="312" customFormat="1" x14ac:dyDescent="0.5">
      <c r="B339" s="295"/>
      <c r="C339" s="362" t="s">
        <v>612</v>
      </c>
      <c r="D339" s="364"/>
      <c r="F339" s="361"/>
      <c r="G339" s="303"/>
      <c r="J339" s="326"/>
    </row>
    <row r="340" spans="2:10" s="312" customFormat="1" x14ac:dyDescent="0.5">
      <c r="B340" s="295"/>
      <c r="C340" s="362" t="s">
        <v>613</v>
      </c>
      <c r="D340" s="364"/>
      <c r="F340" s="361"/>
      <c r="G340" s="303"/>
      <c r="J340" s="326"/>
    </row>
    <row r="341" spans="2:10" s="312" customFormat="1" x14ac:dyDescent="0.5">
      <c r="B341" s="295"/>
      <c r="C341" s="362" t="s">
        <v>615</v>
      </c>
      <c r="D341" s="364"/>
      <c r="F341" s="361"/>
      <c r="G341" s="303"/>
      <c r="J341" s="326"/>
    </row>
    <row r="342" spans="2:10" s="312" customFormat="1" x14ac:dyDescent="0.5">
      <c r="B342" s="295"/>
      <c r="C342" s="362" t="s">
        <v>614</v>
      </c>
      <c r="D342" s="364"/>
      <c r="F342" s="361"/>
      <c r="G342" s="303"/>
      <c r="J342" s="326"/>
    </row>
    <row r="343" spans="2:10" s="312" customFormat="1" x14ac:dyDescent="0.5">
      <c r="B343" s="295"/>
      <c r="C343" s="362" t="s">
        <v>616</v>
      </c>
      <c r="F343" s="361"/>
      <c r="G343" s="303"/>
      <c r="J343" s="326"/>
    </row>
    <row r="344" spans="2:10" s="312" customFormat="1" x14ac:dyDescent="0.5">
      <c r="B344" s="295"/>
      <c r="C344" s="362" t="s">
        <v>617</v>
      </c>
      <c r="F344" s="361"/>
      <c r="G344" s="303"/>
      <c r="J344" s="326"/>
    </row>
    <row r="345" spans="2:10" s="312" customFormat="1" x14ac:dyDescent="0.5">
      <c r="B345" s="295"/>
      <c r="C345" s="362" t="s">
        <v>873</v>
      </c>
      <c r="F345" s="361"/>
      <c r="G345" s="303"/>
      <c r="J345" s="326"/>
    </row>
    <row r="346" spans="2:10" s="312" customFormat="1" x14ac:dyDescent="0.5">
      <c r="B346" s="295"/>
      <c r="C346" s="362" t="s">
        <v>874</v>
      </c>
      <c r="F346" s="361"/>
      <c r="G346" s="303"/>
      <c r="J346" s="326"/>
    </row>
    <row r="347" spans="2:10" s="312" customFormat="1" x14ac:dyDescent="0.2">
      <c r="B347" s="295"/>
      <c r="C347" s="362" t="s">
        <v>618</v>
      </c>
      <c r="G347" s="303"/>
      <c r="J347" s="326"/>
    </row>
    <row r="348" spans="2:10" s="312" customFormat="1" x14ac:dyDescent="0.2">
      <c r="B348" s="295"/>
      <c r="C348" s="362" t="s">
        <v>619</v>
      </c>
      <c r="G348" s="303"/>
      <c r="J348" s="326"/>
    </row>
    <row r="349" spans="2:10" s="312" customFormat="1" x14ac:dyDescent="0.2">
      <c r="B349" s="295"/>
      <c r="C349" s="362" t="s">
        <v>620</v>
      </c>
      <c r="G349" s="303"/>
      <c r="J349" s="326"/>
    </row>
    <row r="350" spans="2:10" s="312" customFormat="1" x14ac:dyDescent="0.5">
      <c r="B350" s="295"/>
      <c r="C350" s="362" t="s">
        <v>619</v>
      </c>
      <c r="F350" s="361"/>
      <c r="G350" s="303"/>
      <c r="J350" s="326"/>
    </row>
    <row r="351" spans="2:10" s="312" customFormat="1" x14ac:dyDescent="0.5">
      <c r="B351" s="295"/>
      <c r="C351" s="362" t="s">
        <v>621</v>
      </c>
      <c r="F351" s="361"/>
      <c r="G351" s="303"/>
      <c r="J351" s="326"/>
    </row>
    <row r="352" spans="2:10" s="312" customFormat="1" x14ac:dyDescent="0.5">
      <c r="B352" s="295"/>
      <c r="C352" s="362" t="s">
        <v>622</v>
      </c>
      <c r="F352" s="361"/>
      <c r="G352" s="303"/>
      <c r="J352" s="326"/>
    </row>
    <row r="353" spans="1:10" s="312" customFormat="1" x14ac:dyDescent="0.5">
      <c r="B353" s="295"/>
      <c r="C353" s="362" t="s">
        <v>875</v>
      </c>
      <c r="F353" s="361"/>
      <c r="G353" s="303"/>
      <c r="J353" s="326"/>
    </row>
    <row r="354" spans="1:10" s="312" customFormat="1" x14ac:dyDescent="0.5">
      <c r="B354" s="295"/>
      <c r="C354" s="362" t="s">
        <v>876</v>
      </c>
      <c r="F354" s="361"/>
      <c r="G354" s="303"/>
      <c r="J354" s="326"/>
    </row>
    <row r="355" spans="1:10" s="312" customFormat="1" x14ac:dyDescent="0.5">
      <c r="B355" s="295"/>
      <c r="C355" s="362" t="s">
        <v>1139</v>
      </c>
      <c r="F355" s="361"/>
      <c r="G355" s="303"/>
      <c r="J355" s="326"/>
    </row>
    <row r="356" spans="1:10" s="312" customFormat="1" x14ac:dyDescent="0.5">
      <c r="B356" s="309" t="s">
        <v>238</v>
      </c>
      <c r="C356" s="309" t="s">
        <v>1100</v>
      </c>
      <c r="F356" s="361"/>
      <c r="G356" s="303"/>
      <c r="J356" s="326"/>
    </row>
    <row r="357" spans="1:10" s="312" customFormat="1" x14ac:dyDescent="0.5">
      <c r="B357" s="309"/>
      <c r="C357" s="329" t="s">
        <v>623</v>
      </c>
      <c r="F357" s="361">
        <v>494626000</v>
      </c>
      <c r="G357" s="303" t="s">
        <v>13</v>
      </c>
      <c r="J357" s="326"/>
    </row>
    <row r="358" spans="1:10" s="312" customFormat="1" x14ac:dyDescent="0.5">
      <c r="B358" s="309"/>
      <c r="C358" s="329"/>
      <c r="F358" s="361"/>
      <c r="G358" s="303"/>
      <c r="J358" s="326"/>
    </row>
    <row r="359" spans="1:10" s="312" customFormat="1" x14ac:dyDescent="0.5">
      <c r="B359" s="309"/>
      <c r="C359" s="329"/>
      <c r="F359" s="361"/>
      <c r="G359" s="303"/>
      <c r="J359" s="326"/>
    </row>
    <row r="360" spans="1:10" s="312" customFormat="1" x14ac:dyDescent="0.5">
      <c r="B360" s="309"/>
      <c r="C360" s="329"/>
      <c r="F360" s="361"/>
      <c r="G360" s="303"/>
      <c r="J360" s="326"/>
    </row>
    <row r="361" spans="1:10" s="312" customFormat="1" ht="21.75" customHeight="1" x14ac:dyDescent="0.5">
      <c r="A361" s="286" t="s">
        <v>161</v>
      </c>
      <c r="B361" s="286"/>
      <c r="C361" s="286"/>
      <c r="E361" s="293">
        <f>SUM(F363)</f>
        <v>42387400</v>
      </c>
      <c r="F361" s="288" t="s">
        <v>13</v>
      </c>
      <c r="G361" s="288"/>
    </row>
    <row r="362" spans="1:10" s="312" customFormat="1" x14ac:dyDescent="0.2">
      <c r="B362" s="295" t="s">
        <v>162</v>
      </c>
      <c r="C362" s="493" t="s">
        <v>1126</v>
      </c>
      <c r="D362" s="493"/>
      <c r="F362" s="366"/>
      <c r="G362" s="319"/>
    </row>
    <row r="363" spans="1:10" s="312" customFormat="1" x14ac:dyDescent="0.2">
      <c r="B363" s="309"/>
      <c r="C363" s="309" t="s">
        <v>124</v>
      </c>
      <c r="F363" s="366">
        <f>SUM(E364:E392)</f>
        <v>42387400</v>
      </c>
      <c r="G363" s="319" t="s">
        <v>13</v>
      </c>
    </row>
    <row r="364" spans="1:10" s="312" customFormat="1" x14ac:dyDescent="0.5">
      <c r="B364" s="309"/>
      <c r="C364" s="292" t="s">
        <v>266</v>
      </c>
      <c r="D364" s="367"/>
      <c r="E364" s="368">
        <v>7448880</v>
      </c>
      <c r="F364" s="366"/>
      <c r="G364" s="319"/>
    </row>
    <row r="365" spans="1:10" s="312" customFormat="1" x14ac:dyDescent="0.5">
      <c r="B365" s="309"/>
      <c r="C365" s="292" t="s">
        <v>267</v>
      </c>
      <c r="D365" s="367"/>
      <c r="E365" s="368">
        <v>711120</v>
      </c>
      <c r="F365" s="366"/>
      <c r="G365" s="319"/>
    </row>
    <row r="366" spans="1:10" s="312" customFormat="1" x14ac:dyDescent="0.5">
      <c r="B366" s="309"/>
      <c r="C366" s="292" t="s">
        <v>269</v>
      </c>
      <c r="D366" s="367"/>
      <c r="E366" s="368">
        <v>408000</v>
      </c>
      <c r="F366" s="366"/>
      <c r="G366" s="319"/>
    </row>
    <row r="367" spans="1:10" s="312" customFormat="1" x14ac:dyDescent="0.5">
      <c r="B367" s="309"/>
      <c r="C367" s="292" t="s">
        <v>268</v>
      </c>
      <c r="D367" s="367"/>
      <c r="E367" s="368">
        <v>1686400</v>
      </c>
      <c r="F367" s="366"/>
      <c r="G367" s="319"/>
    </row>
    <row r="368" spans="1:10" s="312" customFormat="1" x14ac:dyDescent="0.5">
      <c r="B368" s="309"/>
      <c r="C368" s="292" t="s">
        <v>638</v>
      </c>
      <c r="D368" s="367"/>
      <c r="E368" s="368">
        <v>10000</v>
      </c>
      <c r="F368" s="366"/>
      <c r="G368" s="319"/>
    </row>
    <row r="369" spans="2:7" s="312" customFormat="1" x14ac:dyDescent="0.5">
      <c r="B369" s="309"/>
      <c r="C369" s="292" t="s">
        <v>270</v>
      </c>
      <c r="D369" s="367"/>
      <c r="E369" s="368">
        <v>5000000</v>
      </c>
      <c r="F369" s="366"/>
      <c r="G369" s="319"/>
    </row>
    <row r="370" spans="2:7" s="312" customFormat="1" x14ac:dyDescent="0.5">
      <c r="B370" s="309"/>
      <c r="C370" s="367" t="s">
        <v>271</v>
      </c>
      <c r="D370" s="367"/>
      <c r="F370" s="366"/>
      <c r="G370" s="319"/>
    </row>
    <row r="371" spans="2:7" s="312" customFormat="1" x14ac:dyDescent="0.5">
      <c r="B371" s="309"/>
      <c r="C371" s="369" t="s">
        <v>365</v>
      </c>
      <c r="D371" s="367"/>
      <c r="F371" s="366"/>
      <c r="G371" s="319"/>
    </row>
    <row r="372" spans="2:7" s="312" customFormat="1" x14ac:dyDescent="0.5">
      <c r="B372" s="309"/>
      <c r="C372" s="369" t="s">
        <v>366</v>
      </c>
      <c r="D372" s="367"/>
      <c r="E372" s="368">
        <v>5711000</v>
      </c>
      <c r="F372" s="366"/>
      <c r="G372" s="319"/>
    </row>
    <row r="373" spans="2:7" s="312" customFormat="1" x14ac:dyDescent="0.5">
      <c r="B373" s="309"/>
      <c r="C373" s="367" t="s">
        <v>639</v>
      </c>
      <c r="D373" s="367"/>
      <c r="E373" s="368"/>
      <c r="F373" s="366"/>
      <c r="G373" s="319"/>
    </row>
    <row r="374" spans="2:7" s="312" customFormat="1" x14ac:dyDescent="0.5">
      <c r="B374" s="309"/>
      <c r="C374" s="369" t="s">
        <v>640</v>
      </c>
      <c r="D374" s="367"/>
      <c r="E374" s="368">
        <v>4800000</v>
      </c>
      <c r="F374" s="366"/>
      <c r="G374" s="319"/>
    </row>
    <row r="375" spans="2:7" s="312" customFormat="1" x14ac:dyDescent="0.5">
      <c r="B375" s="309"/>
      <c r="C375" s="367" t="s">
        <v>364</v>
      </c>
      <c r="D375" s="367"/>
      <c r="F375" s="366"/>
      <c r="G375" s="319"/>
    </row>
    <row r="376" spans="2:7" s="312" customFormat="1" x14ac:dyDescent="0.5">
      <c r="B376" s="309"/>
      <c r="C376" s="369" t="s">
        <v>368</v>
      </c>
      <c r="D376" s="367"/>
      <c r="E376" s="368">
        <v>1550000</v>
      </c>
      <c r="F376" s="366"/>
      <c r="G376" s="319"/>
    </row>
    <row r="377" spans="2:7" s="312" customFormat="1" x14ac:dyDescent="0.5">
      <c r="B377" s="309"/>
      <c r="C377" s="367" t="s">
        <v>272</v>
      </c>
      <c r="D377" s="367"/>
      <c r="F377" s="366"/>
      <c r="G377" s="319"/>
    </row>
    <row r="378" spans="2:7" s="312" customFormat="1" x14ac:dyDescent="0.5">
      <c r="B378" s="309"/>
      <c r="C378" s="369" t="s">
        <v>367</v>
      </c>
      <c r="D378" s="367"/>
      <c r="E378" s="368">
        <v>2500000</v>
      </c>
      <c r="F378" s="366"/>
      <c r="G378" s="319"/>
    </row>
    <row r="379" spans="2:7" s="312" customFormat="1" x14ac:dyDescent="0.5">
      <c r="B379" s="309"/>
      <c r="C379" s="367" t="s">
        <v>641</v>
      </c>
      <c r="D379" s="367"/>
      <c r="F379" s="366"/>
      <c r="G379" s="319"/>
    </row>
    <row r="380" spans="2:7" s="312" customFormat="1" x14ac:dyDescent="0.5">
      <c r="B380" s="309"/>
      <c r="C380" s="369" t="s">
        <v>642</v>
      </c>
      <c r="D380" s="367"/>
      <c r="E380" s="368">
        <v>2500000</v>
      </c>
      <c r="F380" s="366"/>
      <c r="G380" s="319"/>
    </row>
    <row r="381" spans="2:7" s="312" customFormat="1" x14ac:dyDescent="0.5">
      <c r="B381" s="309"/>
      <c r="C381" s="367" t="s">
        <v>643</v>
      </c>
      <c r="D381" s="367"/>
      <c r="F381" s="366"/>
      <c r="G381" s="319"/>
    </row>
    <row r="382" spans="2:7" s="312" customFormat="1" x14ac:dyDescent="0.5">
      <c r="B382" s="309"/>
      <c r="C382" s="369" t="s">
        <v>644</v>
      </c>
      <c r="D382" s="367"/>
      <c r="F382" s="366"/>
      <c r="G382" s="319"/>
    </row>
    <row r="383" spans="2:7" s="312" customFormat="1" x14ac:dyDescent="0.5">
      <c r="B383" s="309"/>
      <c r="C383" s="369" t="s">
        <v>645</v>
      </c>
      <c r="D383" s="367"/>
      <c r="E383" s="368"/>
      <c r="F383" s="366"/>
      <c r="G383" s="319"/>
    </row>
    <row r="384" spans="2:7" s="312" customFormat="1" x14ac:dyDescent="0.5">
      <c r="B384" s="309"/>
      <c r="C384" s="369" t="s">
        <v>646</v>
      </c>
      <c r="D384" s="367"/>
      <c r="E384" s="368"/>
      <c r="F384" s="366"/>
      <c r="G384" s="319"/>
    </row>
    <row r="385" spans="1:10" s="312" customFormat="1" x14ac:dyDescent="0.5">
      <c r="B385" s="309"/>
      <c r="C385" s="369" t="s">
        <v>647</v>
      </c>
      <c r="D385" s="367"/>
      <c r="E385" s="368">
        <v>3500000</v>
      </c>
      <c r="F385" s="366"/>
      <c r="G385" s="319"/>
    </row>
    <row r="386" spans="1:10" s="312" customFormat="1" x14ac:dyDescent="0.5">
      <c r="B386" s="309"/>
      <c r="C386" s="367" t="s">
        <v>1158</v>
      </c>
      <c r="D386" s="367"/>
      <c r="E386" s="368"/>
      <c r="F386" s="366"/>
      <c r="G386" s="319"/>
    </row>
    <row r="387" spans="1:10" s="312" customFormat="1" x14ac:dyDescent="0.5">
      <c r="B387" s="309"/>
      <c r="C387" s="369" t="s">
        <v>1159</v>
      </c>
      <c r="D387" s="367"/>
      <c r="E387" s="368">
        <v>5225000</v>
      </c>
      <c r="F387" s="366"/>
      <c r="G387" s="319"/>
    </row>
    <row r="388" spans="1:10" s="312" customFormat="1" x14ac:dyDescent="0.5">
      <c r="B388" s="309"/>
      <c r="C388" s="367" t="s">
        <v>1160</v>
      </c>
      <c r="D388" s="367"/>
      <c r="E388" s="368"/>
      <c r="F388" s="366"/>
      <c r="G388" s="319"/>
    </row>
    <row r="389" spans="1:10" s="312" customFormat="1" x14ac:dyDescent="0.5">
      <c r="B389" s="309"/>
      <c r="C389" s="369" t="s">
        <v>1165</v>
      </c>
      <c r="D389" s="367"/>
      <c r="E389" s="368">
        <v>462000</v>
      </c>
      <c r="F389" s="366"/>
      <c r="G389" s="319"/>
    </row>
    <row r="390" spans="1:10" s="312" customFormat="1" x14ac:dyDescent="0.5">
      <c r="B390" s="309"/>
      <c r="C390" s="367" t="s">
        <v>1161</v>
      </c>
      <c r="D390" s="367"/>
      <c r="E390" s="368"/>
      <c r="F390" s="366"/>
      <c r="G390" s="319"/>
    </row>
    <row r="391" spans="1:10" s="312" customFormat="1" ht="22.5" customHeight="1" x14ac:dyDescent="0.5">
      <c r="B391" s="309"/>
      <c r="C391" s="369" t="s">
        <v>1162</v>
      </c>
      <c r="D391" s="367"/>
      <c r="E391" s="368"/>
      <c r="F391" s="315"/>
      <c r="G391" s="319"/>
    </row>
    <row r="392" spans="1:10" s="312" customFormat="1" ht="22.5" customHeight="1" x14ac:dyDescent="0.5">
      <c r="B392" s="309"/>
      <c r="C392" s="369" t="s">
        <v>1166</v>
      </c>
      <c r="D392" s="367"/>
      <c r="E392" s="368">
        <v>875000</v>
      </c>
      <c r="F392" s="315"/>
      <c r="G392" s="319"/>
    </row>
    <row r="393" spans="1:10" s="312" customFormat="1" ht="22.5" customHeight="1" x14ac:dyDescent="0.5">
      <c r="B393" s="309"/>
      <c r="C393" s="369"/>
      <c r="D393" s="367"/>
      <c r="E393" s="368"/>
      <c r="F393" s="315"/>
      <c r="G393" s="319"/>
    </row>
    <row r="394" spans="1:10" s="312" customFormat="1" ht="22.5" customHeight="1" x14ac:dyDescent="0.5">
      <c r="A394" s="286" t="s">
        <v>123</v>
      </c>
      <c r="B394" s="309"/>
      <c r="C394" s="317"/>
      <c r="E394" s="370">
        <f>F396+F422+F457+F509+F538+F573+F606+F633+F666+F697+F730+F759+F794+F822+F855+F883</f>
        <v>44244000</v>
      </c>
      <c r="F394" s="300" t="s">
        <v>13</v>
      </c>
      <c r="G394" s="319"/>
      <c r="J394" s="357"/>
    </row>
    <row r="395" spans="1:10" s="312" customFormat="1" x14ac:dyDescent="0.5">
      <c r="A395" s="286"/>
      <c r="B395" s="295" t="s">
        <v>648</v>
      </c>
      <c r="C395" s="309" t="s">
        <v>649</v>
      </c>
      <c r="E395" s="370"/>
      <c r="F395" s="300"/>
      <c r="G395" s="319"/>
      <c r="J395" s="357"/>
    </row>
    <row r="396" spans="1:10" s="312" customFormat="1" x14ac:dyDescent="0.5">
      <c r="A396" s="286"/>
      <c r="B396" s="309"/>
      <c r="C396" s="309" t="s">
        <v>650</v>
      </c>
      <c r="E396" s="370"/>
      <c r="F396" s="302">
        <v>13244000</v>
      </c>
      <c r="G396" s="321" t="s">
        <v>13</v>
      </c>
      <c r="J396" s="371"/>
    </row>
    <row r="397" spans="1:10" s="312" customFormat="1" ht="22.5" customHeight="1" x14ac:dyDescent="0.2">
      <c r="A397" s="311" t="s">
        <v>105</v>
      </c>
      <c r="B397" s="309"/>
      <c r="C397" s="317"/>
      <c r="F397" s="315"/>
      <c r="G397" s="319"/>
      <c r="J397" s="357"/>
    </row>
    <row r="398" spans="1:10" s="312" customFormat="1" ht="22.5" customHeight="1" x14ac:dyDescent="0.2">
      <c r="A398" s="311" t="s">
        <v>693</v>
      </c>
      <c r="C398" s="372" t="s">
        <v>1077</v>
      </c>
      <c r="D398" s="309"/>
      <c r="E398" s="309"/>
      <c r="F398" s="300"/>
      <c r="G398" s="373"/>
      <c r="J398" s="357"/>
    </row>
    <row r="399" spans="1:10" s="312" customFormat="1" ht="22.5" customHeight="1" x14ac:dyDescent="0.2">
      <c r="A399" s="311"/>
      <c r="C399" s="372" t="s">
        <v>705</v>
      </c>
      <c r="D399" s="309"/>
      <c r="E399" s="309"/>
      <c r="F399" s="300"/>
      <c r="G399" s="373"/>
      <c r="J399" s="357"/>
    </row>
    <row r="400" spans="1:10" s="312" customFormat="1" ht="22.5" customHeight="1" x14ac:dyDescent="0.2">
      <c r="B400" s="309"/>
      <c r="C400" s="372" t="s">
        <v>695</v>
      </c>
      <c r="D400" s="309"/>
      <c r="E400" s="309"/>
      <c r="F400" s="309"/>
      <c r="G400" s="374"/>
      <c r="J400" s="357"/>
    </row>
    <row r="401" spans="1:10" s="312" customFormat="1" ht="22.5" customHeight="1" x14ac:dyDescent="0.2">
      <c r="A401" s="309"/>
      <c r="B401" s="309"/>
      <c r="C401" s="375"/>
      <c r="D401" s="309"/>
      <c r="E401" s="309"/>
      <c r="F401" s="309"/>
      <c r="G401" s="374"/>
      <c r="J401" s="357"/>
    </row>
    <row r="402" spans="1:10" s="312" customFormat="1" ht="22.5" customHeight="1" x14ac:dyDescent="0.5">
      <c r="A402" s="309"/>
      <c r="B402" s="309"/>
      <c r="C402" s="286" t="s">
        <v>106</v>
      </c>
      <c r="D402" s="309"/>
      <c r="E402" s="309"/>
      <c r="F402" s="309"/>
      <c r="G402" s="374"/>
      <c r="J402" s="357"/>
    </row>
    <row r="403" spans="1:10" s="312" customFormat="1" ht="22.5" customHeight="1" x14ac:dyDescent="0.2">
      <c r="A403" s="309"/>
      <c r="B403" s="309"/>
      <c r="C403" s="490" t="s">
        <v>653</v>
      </c>
      <c r="D403" s="491"/>
      <c r="E403" s="491"/>
      <c r="F403" s="315"/>
      <c r="G403" s="374"/>
      <c r="J403" s="357"/>
    </row>
    <row r="404" spans="1:10" s="312" customFormat="1" ht="22.5" customHeight="1" x14ac:dyDescent="0.5">
      <c r="A404" s="309"/>
      <c r="B404" s="309"/>
      <c r="C404" s="378"/>
      <c r="D404" s="309"/>
      <c r="E404" s="309"/>
      <c r="F404" s="309"/>
      <c r="G404" s="374"/>
      <c r="J404" s="357"/>
    </row>
    <row r="405" spans="1:10" s="312" customFormat="1" ht="22.5" customHeight="1" x14ac:dyDescent="0.2">
      <c r="A405" s="309"/>
      <c r="B405" s="309"/>
      <c r="C405" s="488" t="s">
        <v>694</v>
      </c>
      <c r="D405" s="488"/>
      <c r="E405" s="309"/>
      <c r="F405" s="309"/>
      <c r="G405" s="374"/>
      <c r="J405" s="357"/>
    </row>
    <row r="406" spans="1:10" s="312" customFormat="1" ht="22.5" customHeight="1" x14ac:dyDescent="0.5">
      <c r="A406" s="309"/>
      <c r="B406" s="309"/>
      <c r="C406" s="286"/>
      <c r="D406" s="309"/>
      <c r="E406" s="309"/>
      <c r="F406" s="309"/>
      <c r="G406" s="374"/>
      <c r="J406" s="357"/>
    </row>
    <row r="407" spans="1:10" s="312" customFormat="1" ht="22.5" customHeight="1" x14ac:dyDescent="0.5">
      <c r="A407" s="309"/>
      <c r="B407" s="309"/>
      <c r="C407" s="286" t="s">
        <v>100</v>
      </c>
      <c r="D407" s="309"/>
      <c r="E407" s="309"/>
      <c r="F407" s="309"/>
      <c r="G407" s="374"/>
      <c r="J407" s="357"/>
    </row>
    <row r="408" spans="1:10" s="312" customFormat="1" ht="22.5" customHeight="1" x14ac:dyDescent="0.2">
      <c r="A408" s="309"/>
      <c r="B408" s="309"/>
      <c r="C408" s="487" t="s">
        <v>916</v>
      </c>
      <c r="D408" s="487"/>
      <c r="E408" s="487"/>
      <c r="F408" s="309"/>
      <c r="G408" s="374"/>
      <c r="J408" s="357"/>
    </row>
    <row r="409" spans="1:10" s="312" customFormat="1" ht="22.5" customHeight="1" x14ac:dyDescent="0.2">
      <c r="A409" s="309"/>
      <c r="B409" s="309"/>
      <c r="C409" s="381" t="s">
        <v>917</v>
      </c>
      <c r="D409" s="380"/>
      <c r="E409" s="380"/>
      <c r="F409" s="309"/>
      <c r="G409" s="374"/>
      <c r="J409" s="357"/>
    </row>
    <row r="410" spans="1:10" s="312" customFormat="1" ht="22.5" customHeight="1" x14ac:dyDescent="0.2">
      <c r="A410" s="309"/>
      <c r="B410" s="309"/>
      <c r="C410" s="317" t="s">
        <v>918</v>
      </c>
      <c r="D410" s="309"/>
      <c r="E410" s="309"/>
      <c r="F410" s="309"/>
      <c r="G410" s="374"/>
      <c r="J410" s="357"/>
    </row>
    <row r="411" spans="1:10" s="312" customFormat="1" ht="22.5" customHeight="1" x14ac:dyDescent="0.2">
      <c r="A411" s="309"/>
      <c r="B411" s="309"/>
      <c r="C411" s="317"/>
      <c r="D411" s="309"/>
      <c r="E411" s="309"/>
      <c r="F411" s="309"/>
      <c r="G411" s="374"/>
      <c r="J411" s="357"/>
    </row>
    <row r="412" spans="1:10" s="312" customFormat="1" ht="22.5" customHeight="1" x14ac:dyDescent="0.5">
      <c r="A412" s="309"/>
      <c r="B412" s="309"/>
      <c r="C412" s="286" t="s">
        <v>101</v>
      </c>
      <c r="D412" s="309"/>
      <c r="E412" s="309"/>
      <c r="F412" s="309"/>
      <c r="G412" s="374"/>
      <c r="J412" s="357"/>
    </row>
    <row r="413" spans="1:10" s="312" customFormat="1" ht="22.5" customHeight="1" x14ac:dyDescent="0.2">
      <c r="A413" s="309"/>
      <c r="B413" s="309"/>
      <c r="C413" s="385" t="s">
        <v>696</v>
      </c>
      <c r="D413" s="385"/>
      <c r="E413" s="385"/>
      <c r="F413" s="309"/>
      <c r="G413" s="374"/>
      <c r="J413" s="357"/>
    </row>
    <row r="414" spans="1:10" s="312" customFormat="1" ht="22.5" customHeight="1" x14ac:dyDescent="0.2">
      <c r="A414" s="309"/>
      <c r="B414" s="309"/>
      <c r="C414" s="487" t="s">
        <v>697</v>
      </c>
      <c r="D414" s="487"/>
      <c r="E414" s="487"/>
      <c r="F414" s="309"/>
      <c r="G414" s="374"/>
      <c r="J414" s="357"/>
    </row>
    <row r="415" spans="1:10" s="312" customFormat="1" ht="22.5" customHeight="1" x14ac:dyDescent="0.2">
      <c r="A415" s="309"/>
      <c r="B415" s="309"/>
      <c r="C415" s="381" t="s">
        <v>698</v>
      </c>
      <c r="D415" s="380"/>
      <c r="E415" s="380"/>
      <c r="F415" s="309"/>
      <c r="G415" s="374"/>
      <c r="J415" s="357"/>
    </row>
    <row r="416" spans="1:10" s="312" customFormat="1" ht="22.5" customHeight="1" x14ac:dyDescent="0.2">
      <c r="A416" s="309"/>
      <c r="B416" s="309"/>
      <c r="C416" s="381" t="s">
        <v>699</v>
      </c>
      <c r="D416" s="380"/>
      <c r="E416" s="380"/>
      <c r="F416" s="309"/>
      <c r="G416" s="374"/>
      <c r="J416" s="357"/>
    </row>
    <row r="417" spans="1:10" s="312" customFormat="1" ht="22.5" customHeight="1" x14ac:dyDescent="0.2">
      <c r="A417" s="309"/>
      <c r="B417" s="309"/>
      <c r="C417" s="381" t="s">
        <v>700</v>
      </c>
      <c r="D417" s="380"/>
      <c r="E417" s="380"/>
      <c r="F417" s="309"/>
      <c r="G417" s="374"/>
      <c r="J417" s="357"/>
    </row>
    <row r="418" spans="1:10" s="312" customFormat="1" ht="22.5" customHeight="1" x14ac:dyDescent="0.2">
      <c r="A418" s="309"/>
      <c r="B418" s="309"/>
      <c r="C418" s="381" t="s">
        <v>701</v>
      </c>
      <c r="D418" s="380"/>
      <c r="E418" s="380"/>
      <c r="F418" s="309"/>
      <c r="G418" s="374"/>
      <c r="J418" s="357"/>
    </row>
    <row r="419" spans="1:10" s="312" customFormat="1" ht="22.5" customHeight="1" x14ac:dyDescent="0.2">
      <c r="A419" s="309"/>
      <c r="B419" s="309"/>
      <c r="C419" s="380"/>
      <c r="D419" s="380"/>
      <c r="E419" s="380"/>
      <c r="F419" s="309"/>
      <c r="G419" s="374"/>
      <c r="J419" s="357"/>
    </row>
    <row r="420" spans="1:10" s="312" customFormat="1" ht="22.5" customHeight="1" x14ac:dyDescent="0.2">
      <c r="B420" s="309" t="s">
        <v>702</v>
      </c>
      <c r="C420" s="295" t="s">
        <v>1140</v>
      </c>
      <c r="D420" s="309"/>
      <c r="E420" s="309"/>
      <c r="F420" s="315"/>
      <c r="G420" s="316"/>
      <c r="J420" s="357"/>
    </row>
    <row r="421" spans="1:10" s="312" customFormat="1" ht="22.5" customHeight="1" x14ac:dyDescent="0.2">
      <c r="B421" s="309"/>
      <c r="C421" s="312" t="s">
        <v>703</v>
      </c>
      <c r="D421" s="382"/>
      <c r="E421" s="382"/>
      <c r="F421" s="315"/>
      <c r="G421" s="316"/>
      <c r="J421" s="357"/>
    </row>
    <row r="422" spans="1:10" s="312" customFormat="1" ht="22.5" customHeight="1" x14ac:dyDescent="0.2">
      <c r="B422" s="309"/>
      <c r="C422" s="312" t="s">
        <v>695</v>
      </c>
      <c r="D422" s="382"/>
      <c r="E422" s="382"/>
      <c r="F422" s="315">
        <v>3000000</v>
      </c>
      <c r="G422" s="316" t="s">
        <v>13</v>
      </c>
      <c r="J422" s="357"/>
    </row>
    <row r="423" spans="1:10" s="312" customFormat="1" ht="22.5" customHeight="1" x14ac:dyDescent="0.5">
      <c r="B423" s="309"/>
      <c r="C423" s="383"/>
      <c r="D423" s="382"/>
      <c r="F423" s="315"/>
      <c r="G423" s="316"/>
      <c r="J423" s="357"/>
    </row>
    <row r="424" spans="1:10" s="312" customFormat="1" ht="22.5" customHeight="1" x14ac:dyDescent="0.2">
      <c r="B424" s="309"/>
      <c r="C424" s="380" t="s">
        <v>107</v>
      </c>
      <c r="D424" s="380"/>
      <c r="E424" s="316" t="s">
        <v>120</v>
      </c>
      <c r="F424" s="303" t="s">
        <v>121</v>
      </c>
      <c r="G424" s="316"/>
      <c r="J424" s="357"/>
    </row>
    <row r="425" spans="1:10" s="312" customFormat="1" ht="22.5" customHeight="1" x14ac:dyDescent="0.2">
      <c r="B425" s="309"/>
      <c r="C425" s="380"/>
      <c r="D425" s="380"/>
      <c r="E425" s="316" t="s">
        <v>122</v>
      </c>
      <c r="F425" s="303" t="s">
        <v>122</v>
      </c>
      <c r="G425" s="316"/>
      <c r="J425" s="357"/>
    </row>
    <row r="426" spans="1:10" s="312" customFormat="1" ht="22.5" customHeight="1" x14ac:dyDescent="0.2">
      <c r="B426" s="309"/>
      <c r="C426" s="317" t="s">
        <v>102</v>
      </c>
      <c r="E426" s="299">
        <f>E427+E428+E429</f>
        <v>22428000</v>
      </c>
      <c r="F426" s="303">
        <v>0</v>
      </c>
      <c r="G426" s="303" t="s">
        <v>13</v>
      </c>
      <c r="J426" s="357"/>
    </row>
    <row r="427" spans="1:10" s="312" customFormat="1" ht="22.5" customHeight="1" x14ac:dyDescent="0.2">
      <c r="B427" s="309"/>
      <c r="C427" s="317" t="s">
        <v>662</v>
      </c>
      <c r="E427" s="299">
        <v>3000000</v>
      </c>
      <c r="F427" s="303">
        <v>0</v>
      </c>
      <c r="G427" s="316" t="s">
        <v>13</v>
      </c>
      <c r="J427" s="357"/>
    </row>
    <row r="428" spans="1:10" s="312" customFormat="1" ht="22.5" customHeight="1" x14ac:dyDescent="0.2">
      <c r="B428" s="309"/>
      <c r="C428" s="317" t="s">
        <v>170</v>
      </c>
      <c r="E428" s="326">
        <v>9714000</v>
      </c>
      <c r="F428" s="303">
        <v>0</v>
      </c>
      <c r="G428" s="316" t="s">
        <v>13</v>
      </c>
      <c r="J428" s="357"/>
    </row>
    <row r="429" spans="1:10" s="312" customFormat="1" ht="22.5" customHeight="1" x14ac:dyDescent="0.2">
      <c r="B429" s="309"/>
      <c r="C429" s="317" t="s">
        <v>171</v>
      </c>
      <c r="E429" s="326">
        <v>9714000</v>
      </c>
      <c r="F429" s="303">
        <v>0</v>
      </c>
      <c r="G429" s="316" t="s">
        <v>13</v>
      </c>
      <c r="J429" s="357"/>
    </row>
    <row r="430" spans="1:10" s="312" customFormat="1" ht="22.5" customHeight="1" x14ac:dyDescent="0.2">
      <c r="B430" s="309"/>
      <c r="C430" s="317"/>
      <c r="E430" s="326"/>
      <c r="F430" s="303"/>
      <c r="G430" s="316"/>
      <c r="J430" s="357"/>
    </row>
    <row r="431" spans="1:10" s="312" customFormat="1" ht="22.5" customHeight="1" x14ac:dyDescent="0.2">
      <c r="B431" s="309"/>
      <c r="C431" s="317"/>
      <c r="E431" s="326"/>
      <c r="F431" s="303"/>
      <c r="G431" s="316"/>
      <c r="J431" s="357"/>
    </row>
    <row r="432" spans="1:10" s="312" customFormat="1" ht="22.5" customHeight="1" x14ac:dyDescent="0.2">
      <c r="A432" s="311" t="s">
        <v>704</v>
      </c>
      <c r="C432" s="372" t="s">
        <v>1078</v>
      </c>
      <c r="D432" s="309"/>
      <c r="E432" s="309"/>
      <c r="F432" s="300"/>
      <c r="G432" s="373"/>
      <c r="J432" s="357"/>
    </row>
    <row r="433" spans="1:10" s="312" customFormat="1" ht="22.5" customHeight="1" x14ac:dyDescent="0.2">
      <c r="A433" s="311"/>
      <c r="C433" s="372" t="s">
        <v>1127</v>
      </c>
      <c r="D433" s="309"/>
      <c r="E433" s="309"/>
      <c r="F433" s="300"/>
      <c r="G433" s="373"/>
      <c r="J433" s="357"/>
    </row>
    <row r="434" spans="1:10" s="312" customFormat="1" ht="22.5" customHeight="1" x14ac:dyDescent="0.2">
      <c r="B434" s="309"/>
      <c r="C434" s="372" t="s">
        <v>919</v>
      </c>
      <c r="D434" s="309"/>
      <c r="E434" s="309"/>
      <c r="F434" s="309"/>
      <c r="G434" s="374"/>
      <c r="J434" s="357"/>
    </row>
    <row r="435" spans="1:10" s="312" customFormat="1" ht="22.5" customHeight="1" x14ac:dyDescent="0.2">
      <c r="A435" s="309"/>
      <c r="B435" s="309"/>
      <c r="C435" s="375" t="s">
        <v>920</v>
      </c>
      <c r="D435" s="309"/>
      <c r="E435" s="309"/>
      <c r="F435" s="309"/>
      <c r="G435" s="374"/>
      <c r="J435" s="357"/>
    </row>
    <row r="436" spans="1:10" s="312" customFormat="1" ht="22.5" customHeight="1" x14ac:dyDescent="0.2">
      <c r="A436" s="309"/>
      <c r="B436" s="309"/>
      <c r="C436" s="375"/>
      <c r="D436" s="309"/>
      <c r="E436" s="309"/>
      <c r="F436" s="309"/>
      <c r="G436" s="374"/>
      <c r="J436" s="357"/>
    </row>
    <row r="437" spans="1:10" s="312" customFormat="1" ht="22.5" customHeight="1" x14ac:dyDescent="0.5">
      <c r="A437" s="309"/>
      <c r="B437" s="309"/>
      <c r="C437" s="286" t="s">
        <v>106</v>
      </c>
      <c r="D437" s="309"/>
      <c r="E437" s="309"/>
      <c r="F437" s="309"/>
      <c r="G437" s="374"/>
      <c r="J437" s="357"/>
    </row>
    <row r="438" spans="1:10" s="312" customFormat="1" ht="22.5" customHeight="1" x14ac:dyDescent="0.2">
      <c r="A438" s="309"/>
      <c r="B438" s="309"/>
      <c r="C438" s="490" t="s">
        <v>653</v>
      </c>
      <c r="D438" s="491"/>
      <c r="E438" s="491"/>
      <c r="F438" s="315"/>
      <c r="G438" s="374"/>
      <c r="J438" s="357"/>
    </row>
    <row r="439" spans="1:10" s="312" customFormat="1" ht="22.5" customHeight="1" x14ac:dyDescent="0.5">
      <c r="A439" s="309"/>
      <c r="B439" s="309"/>
      <c r="C439" s="378"/>
      <c r="D439" s="309"/>
      <c r="E439" s="309"/>
      <c r="F439" s="309"/>
      <c r="G439" s="374"/>
      <c r="J439" s="357"/>
    </row>
    <row r="440" spans="1:10" s="312" customFormat="1" ht="22.5" customHeight="1" x14ac:dyDescent="0.2">
      <c r="A440" s="309"/>
      <c r="B440" s="309"/>
      <c r="C440" s="488" t="s">
        <v>694</v>
      </c>
      <c r="D440" s="488"/>
      <c r="E440" s="309"/>
      <c r="F440" s="309"/>
      <c r="G440" s="374"/>
      <c r="J440" s="357"/>
    </row>
    <row r="441" spans="1:10" s="312" customFormat="1" ht="22.5" customHeight="1" x14ac:dyDescent="0.5">
      <c r="A441" s="309"/>
      <c r="B441" s="309"/>
      <c r="C441" s="286"/>
      <c r="D441" s="309"/>
      <c r="E441" s="309"/>
      <c r="F441" s="309"/>
      <c r="G441" s="374"/>
      <c r="J441" s="357"/>
    </row>
    <row r="442" spans="1:10" s="312" customFormat="1" ht="22.5" customHeight="1" x14ac:dyDescent="0.5">
      <c r="A442" s="309"/>
      <c r="B442" s="309"/>
      <c r="C442" s="286" t="s">
        <v>100</v>
      </c>
      <c r="D442" s="309"/>
      <c r="E442" s="309"/>
      <c r="F442" s="309"/>
      <c r="G442" s="374"/>
      <c r="J442" s="357"/>
    </row>
    <row r="443" spans="1:10" s="312" customFormat="1" ht="22.5" customHeight="1" x14ac:dyDescent="0.2">
      <c r="A443" s="309"/>
      <c r="B443" s="309"/>
      <c r="C443" s="487" t="s">
        <v>916</v>
      </c>
      <c r="D443" s="487"/>
      <c r="E443" s="487"/>
      <c r="F443" s="309"/>
      <c r="G443" s="374"/>
      <c r="J443" s="357"/>
    </row>
    <row r="444" spans="1:10" s="312" customFormat="1" ht="22.5" customHeight="1" x14ac:dyDescent="0.2">
      <c r="A444" s="309"/>
      <c r="B444" s="309"/>
      <c r="C444" s="380" t="s">
        <v>921</v>
      </c>
      <c r="D444" s="380"/>
      <c r="E444" s="380"/>
      <c r="F444" s="309"/>
      <c r="G444" s="374"/>
      <c r="J444" s="357"/>
    </row>
    <row r="445" spans="1:10" s="312" customFormat="1" ht="22.5" customHeight="1" x14ac:dyDescent="0.2">
      <c r="A445" s="309"/>
      <c r="B445" s="309"/>
      <c r="C445" s="381" t="s">
        <v>922</v>
      </c>
      <c r="D445" s="380"/>
      <c r="E445" s="380"/>
      <c r="F445" s="309"/>
      <c r="G445" s="374"/>
      <c r="J445" s="357"/>
    </row>
    <row r="446" spans="1:10" s="312" customFormat="1" ht="22.5" customHeight="1" x14ac:dyDescent="0.2">
      <c r="A446" s="309"/>
      <c r="B446" s="309"/>
      <c r="C446" s="317"/>
      <c r="D446" s="309"/>
      <c r="E446" s="309"/>
      <c r="F446" s="309"/>
      <c r="G446" s="374"/>
      <c r="J446" s="357"/>
    </row>
    <row r="447" spans="1:10" s="312" customFormat="1" ht="22.5" customHeight="1" x14ac:dyDescent="0.5">
      <c r="A447" s="309"/>
      <c r="B447" s="309"/>
      <c r="C447" s="286" t="s">
        <v>101</v>
      </c>
      <c r="D447" s="309"/>
      <c r="E447" s="309"/>
      <c r="F447" s="309"/>
      <c r="G447" s="374"/>
      <c r="J447" s="357"/>
    </row>
    <row r="448" spans="1:10" s="312" customFormat="1" ht="22.5" customHeight="1" x14ac:dyDescent="0.2">
      <c r="A448" s="309"/>
      <c r="B448" s="309"/>
      <c r="C448" s="385" t="s">
        <v>696</v>
      </c>
      <c r="D448" s="385"/>
      <c r="E448" s="385"/>
      <c r="F448" s="309"/>
      <c r="G448" s="374"/>
      <c r="J448" s="357"/>
    </row>
    <row r="449" spans="1:10" s="312" customFormat="1" ht="22.5" customHeight="1" x14ac:dyDescent="0.2">
      <c r="A449" s="309"/>
      <c r="B449" s="309"/>
      <c r="C449" s="487" t="s">
        <v>697</v>
      </c>
      <c r="D449" s="487"/>
      <c r="E449" s="487"/>
      <c r="F449" s="309"/>
      <c r="G449" s="374"/>
      <c r="J449" s="357"/>
    </row>
    <row r="450" spans="1:10" s="312" customFormat="1" ht="22.5" customHeight="1" x14ac:dyDescent="0.2">
      <c r="A450" s="309"/>
      <c r="B450" s="309"/>
      <c r="C450" s="381" t="s">
        <v>698</v>
      </c>
      <c r="D450" s="380"/>
      <c r="E450" s="380"/>
      <c r="F450" s="309"/>
      <c r="G450" s="374"/>
      <c r="J450" s="357"/>
    </row>
    <row r="451" spans="1:10" s="312" customFormat="1" ht="22.5" customHeight="1" x14ac:dyDescent="0.2">
      <c r="A451" s="309"/>
      <c r="B451" s="309"/>
      <c r="C451" s="381" t="s">
        <v>699</v>
      </c>
      <c r="D451" s="380"/>
      <c r="E451" s="380"/>
      <c r="F451" s="309"/>
      <c r="G451" s="374"/>
      <c r="J451" s="357"/>
    </row>
    <row r="452" spans="1:10" s="312" customFormat="1" ht="22.5" customHeight="1" x14ac:dyDescent="0.2">
      <c r="A452" s="309"/>
      <c r="B452" s="309"/>
      <c r="C452" s="381" t="s">
        <v>700</v>
      </c>
      <c r="D452" s="380"/>
      <c r="E452" s="380"/>
      <c r="F452" s="309"/>
      <c r="G452" s="374"/>
      <c r="J452" s="357"/>
    </row>
    <row r="453" spans="1:10" s="312" customFormat="1" ht="22.5" customHeight="1" x14ac:dyDescent="0.2">
      <c r="A453" s="309"/>
      <c r="B453" s="309"/>
      <c r="C453" s="381" t="s">
        <v>701</v>
      </c>
      <c r="D453" s="380"/>
      <c r="E453" s="380"/>
      <c r="F453" s="309"/>
      <c r="G453" s="374"/>
      <c r="J453" s="357"/>
    </row>
    <row r="454" spans="1:10" s="312" customFormat="1" ht="22.5" customHeight="1" x14ac:dyDescent="0.2">
      <c r="A454" s="309"/>
      <c r="B454" s="309"/>
      <c r="C454" s="380"/>
      <c r="D454" s="380"/>
      <c r="E454" s="380"/>
      <c r="F454" s="309"/>
      <c r="G454" s="374"/>
      <c r="J454" s="357"/>
    </row>
    <row r="455" spans="1:10" s="312" customFormat="1" ht="22.5" customHeight="1" x14ac:dyDescent="0.2">
      <c r="B455" s="309" t="s">
        <v>707</v>
      </c>
      <c r="C455" s="295" t="s">
        <v>1140</v>
      </c>
      <c r="D455" s="309"/>
      <c r="E455" s="309"/>
      <c r="F455" s="315"/>
      <c r="G455" s="316"/>
      <c r="J455" s="357"/>
    </row>
    <row r="456" spans="1:10" s="312" customFormat="1" ht="22.5" customHeight="1" x14ac:dyDescent="0.2">
      <c r="B456" s="309"/>
      <c r="C456" s="312" t="s">
        <v>703</v>
      </c>
      <c r="D456" s="382"/>
      <c r="E456" s="382"/>
      <c r="F456" s="315"/>
      <c r="G456" s="316"/>
      <c r="J456" s="357"/>
    </row>
    <row r="457" spans="1:10" s="312" customFormat="1" ht="22.5" customHeight="1" x14ac:dyDescent="0.2">
      <c r="B457" s="309"/>
      <c r="C457" s="312" t="s">
        <v>706</v>
      </c>
      <c r="D457" s="382"/>
      <c r="E457" s="382"/>
      <c r="F457" s="315">
        <v>3000000</v>
      </c>
      <c r="G457" s="316" t="s">
        <v>13</v>
      </c>
      <c r="J457" s="357"/>
    </row>
    <row r="458" spans="1:10" s="312" customFormat="1" ht="22.5" customHeight="1" x14ac:dyDescent="0.5">
      <c r="B458" s="309"/>
      <c r="C458" s="383"/>
      <c r="D458" s="382"/>
      <c r="F458" s="315"/>
      <c r="G458" s="316"/>
      <c r="J458" s="357"/>
    </row>
    <row r="459" spans="1:10" s="312" customFormat="1" ht="22.5" customHeight="1" x14ac:dyDescent="0.2">
      <c r="B459" s="309"/>
      <c r="C459" s="380" t="s">
        <v>107</v>
      </c>
      <c r="D459" s="380"/>
      <c r="E459" s="316" t="s">
        <v>120</v>
      </c>
      <c r="F459" s="303" t="s">
        <v>121</v>
      </c>
      <c r="G459" s="316"/>
      <c r="J459" s="357"/>
    </row>
    <row r="460" spans="1:10" s="312" customFormat="1" ht="22.5" customHeight="1" x14ac:dyDescent="0.2">
      <c r="B460" s="309"/>
      <c r="C460" s="380"/>
      <c r="D460" s="380"/>
      <c r="E460" s="316" t="s">
        <v>122</v>
      </c>
      <c r="F460" s="303" t="s">
        <v>122</v>
      </c>
      <c r="G460" s="316"/>
      <c r="J460" s="357"/>
    </row>
    <row r="461" spans="1:10" s="312" customFormat="1" ht="22.5" customHeight="1" x14ac:dyDescent="0.2">
      <c r="B461" s="309"/>
      <c r="C461" s="317" t="s">
        <v>102</v>
      </c>
      <c r="E461" s="299">
        <f>E462+E463+E464</f>
        <v>22428000</v>
      </c>
      <c r="F461" s="303">
        <v>0</v>
      </c>
      <c r="G461" s="303" t="s">
        <v>13</v>
      </c>
      <c r="J461" s="357"/>
    </row>
    <row r="462" spans="1:10" s="312" customFormat="1" ht="22.5" customHeight="1" x14ac:dyDescent="0.2">
      <c r="B462" s="309"/>
      <c r="C462" s="317" t="s">
        <v>662</v>
      </c>
      <c r="E462" s="299">
        <v>3000000</v>
      </c>
      <c r="F462" s="303">
        <v>0</v>
      </c>
      <c r="G462" s="316" t="s">
        <v>13</v>
      </c>
      <c r="J462" s="357"/>
    </row>
    <row r="463" spans="1:10" s="312" customFormat="1" ht="22.5" customHeight="1" x14ac:dyDescent="0.2">
      <c r="B463" s="309"/>
      <c r="C463" s="317" t="s">
        <v>170</v>
      </c>
      <c r="E463" s="326">
        <v>9714000</v>
      </c>
      <c r="F463" s="303">
        <v>0</v>
      </c>
      <c r="G463" s="316" t="s">
        <v>13</v>
      </c>
      <c r="J463" s="357"/>
    </row>
    <row r="464" spans="1:10" s="312" customFormat="1" ht="22.5" customHeight="1" x14ac:dyDescent="0.2">
      <c r="B464" s="309"/>
      <c r="C464" s="317" t="s">
        <v>171</v>
      </c>
      <c r="E464" s="326">
        <v>9714000</v>
      </c>
      <c r="F464" s="303">
        <v>0</v>
      </c>
      <c r="G464" s="316" t="s">
        <v>13</v>
      </c>
      <c r="J464" s="357"/>
    </row>
    <row r="465" spans="1:10" s="312" customFormat="1" ht="22.5" customHeight="1" x14ac:dyDescent="0.2">
      <c r="B465" s="309"/>
      <c r="C465" s="317"/>
      <c r="E465" s="326"/>
      <c r="F465" s="303"/>
      <c r="G465" s="316"/>
      <c r="J465" s="357"/>
    </row>
    <row r="466" spans="1:10" s="312" customFormat="1" ht="22.5" customHeight="1" x14ac:dyDescent="0.2">
      <c r="B466" s="309"/>
      <c r="C466" s="317"/>
      <c r="E466" s="326"/>
      <c r="F466" s="303"/>
      <c r="G466" s="316"/>
      <c r="J466" s="357"/>
    </row>
    <row r="467" spans="1:10" s="312" customFormat="1" ht="22.5" customHeight="1" x14ac:dyDescent="0.2">
      <c r="A467" s="311" t="s">
        <v>708</v>
      </c>
      <c r="C467" s="372" t="s">
        <v>1079</v>
      </c>
      <c r="D467" s="309"/>
      <c r="E467" s="309"/>
      <c r="F467" s="300"/>
      <c r="G467" s="373"/>
      <c r="J467" s="357"/>
    </row>
    <row r="468" spans="1:10" s="312" customFormat="1" ht="22.5" customHeight="1" x14ac:dyDescent="0.2">
      <c r="A468" s="311"/>
      <c r="C468" s="372" t="s">
        <v>717</v>
      </c>
      <c r="D468" s="309"/>
      <c r="E468" s="309"/>
      <c r="F468" s="300"/>
      <c r="G468" s="373"/>
      <c r="J468" s="357"/>
    </row>
    <row r="469" spans="1:10" s="312" customFormat="1" ht="22.5" customHeight="1" x14ac:dyDescent="0.2">
      <c r="B469" s="309"/>
      <c r="C469" s="372" t="s">
        <v>718</v>
      </c>
      <c r="D469" s="309"/>
      <c r="E469" s="309"/>
      <c r="F469" s="309"/>
      <c r="G469" s="374"/>
      <c r="J469" s="357"/>
    </row>
    <row r="470" spans="1:10" s="312" customFormat="1" ht="22.5" customHeight="1" x14ac:dyDescent="0.2">
      <c r="A470" s="309"/>
      <c r="B470" s="309"/>
      <c r="C470" s="375"/>
      <c r="D470" s="309"/>
      <c r="E470" s="309"/>
      <c r="F470" s="309"/>
      <c r="G470" s="374"/>
      <c r="J470" s="357"/>
    </row>
    <row r="471" spans="1:10" s="312" customFormat="1" ht="22.5" customHeight="1" x14ac:dyDescent="0.5">
      <c r="A471" s="309"/>
      <c r="B471" s="309"/>
      <c r="C471" s="286" t="s">
        <v>106</v>
      </c>
      <c r="D471" s="309"/>
      <c r="E471" s="309"/>
      <c r="F471" s="309"/>
      <c r="G471" s="374"/>
      <c r="J471" s="357"/>
    </row>
    <row r="472" spans="1:10" s="312" customFormat="1" ht="22.5" customHeight="1" x14ac:dyDescent="0.2">
      <c r="A472" s="309"/>
      <c r="B472" s="309"/>
      <c r="C472" s="490" t="s">
        <v>923</v>
      </c>
      <c r="D472" s="491"/>
      <c r="E472" s="491"/>
      <c r="F472" s="315"/>
      <c r="G472" s="374"/>
      <c r="J472" s="357"/>
    </row>
    <row r="473" spans="1:10" s="312" customFormat="1" ht="22.5" customHeight="1" x14ac:dyDescent="0.2">
      <c r="A473" s="309"/>
      <c r="B473" s="309"/>
      <c r="C473" s="376" t="s">
        <v>924</v>
      </c>
      <c r="D473" s="377"/>
      <c r="E473" s="377"/>
      <c r="F473" s="315"/>
      <c r="G473" s="374"/>
      <c r="J473" s="357"/>
    </row>
    <row r="474" spans="1:10" s="312" customFormat="1" ht="22.5" customHeight="1" x14ac:dyDescent="0.2">
      <c r="A474" s="309"/>
      <c r="B474" s="309"/>
      <c r="C474" s="386" t="s">
        <v>709</v>
      </c>
      <c r="D474" s="377"/>
      <c r="E474" s="377"/>
      <c r="F474" s="315"/>
      <c r="G474" s="374"/>
      <c r="J474" s="357"/>
    </row>
    <row r="475" spans="1:10" s="312" customFormat="1" ht="22.5" customHeight="1" x14ac:dyDescent="0.2">
      <c r="A475" s="309"/>
      <c r="B475" s="309"/>
      <c r="C475" s="386" t="s">
        <v>925</v>
      </c>
      <c r="D475" s="377"/>
      <c r="E475" s="377"/>
      <c r="F475" s="315"/>
      <c r="G475" s="374"/>
      <c r="J475" s="357"/>
    </row>
    <row r="476" spans="1:10" s="312" customFormat="1" ht="22.5" customHeight="1" x14ac:dyDescent="0.2">
      <c r="A476" s="309"/>
      <c r="B476" s="309"/>
      <c r="C476" s="386" t="s">
        <v>710</v>
      </c>
      <c r="D476" s="377"/>
      <c r="E476" s="377"/>
      <c r="F476" s="315"/>
      <c r="G476" s="374"/>
      <c r="J476" s="357"/>
    </row>
    <row r="477" spans="1:10" s="312" customFormat="1" ht="22.5" customHeight="1" x14ac:dyDescent="0.2">
      <c r="A477" s="309"/>
      <c r="B477" s="309"/>
      <c r="C477" s="386" t="s">
        <v>711</v>
      </c>
      <c r="D477" s="377"/>
      <c r="E477" s="377"/>
      <c r="F477" s="315"/>
      <c r="G477" s="374"/>
      <c r="J477" s="357"/>
    </row>
    <row r="478" spans="1:10" s="312" customFormat="1" ht="22.5" customHeight="1" x14ac:dyDescent="0.2">
      <c r="A478" s="309"/>
      <c r="B478" s="309"/>
      <c r="C478" s="376" t="s">
        <v>712</v>
      </c>
      <c r="D478" s="377"/>
      <c r="E478" s="377"/>
      <c r="F478" s="315"/>
      <c r="G478" s="374"/>
      <c r="J478" s="357"/>
    </row>
    <row r="479" spans="1:10" s="312" customFormat="1" ht="22.5" customHeight="1" x14ac:dyDescent="0.2">
      <c r="A479" s="309"/>
      <c r="B479" s="309"/>
      <c r="C479" s="376" t="s">
        <v>713</v>
      </c>
      <c r="D479" s="377"/>
      <c r="E479" s="377"/>
      <c r="F479" s="315"/>
      <c r="G479" s="374"/>
      <c r="J479" s="357"/>
    </row>
    <row r="480" spans="1:10" s="312" customFormat="1" ht="22.5" customHeight="1" x14ac:dyDescent="0.2">
      <c r="A480" s="309"/>
      <c r="B480" s="309"/>
      <c r="C480" s="386" t="s">
        <v>714</v>
      </c>
      <c r="D480" s="377"/>
      <c r="E480" s="377"/>
      <c r="F480" s="315"/>
      <c r="G480" s="374"/>
      <c r="J480" s="357"/>
    </row>
    <row r="481" spans="1:10" s="312" customFormat="1" ht="22.5" customHeight="1" x14ac:dyDescent="0.2">
      <c r="A481" s="309"/>
      <c r="B481" s="309"/>
      <c r="C481" s="386" t="s">
        <v>926</v>
      </c>
      <c r="D481" s="377"/>
      <c r="E481" s="377"/>
      <c r="F481" s="315"/>
      <c r="G481" s="374"/>
      <c r="J481" s="357"/>
    </row>
    <row r="482" spans="1:10" s="312" customFormat="1" ht="22.5" customHeight="1" x14ac:dyDescent="0.2">
      <c r="A482" s="309"/>
      <c r="B482" s="309"/>
      <c r="C482" s="386" t="s">
        <v>927</v>
      </c>
      <c r="D482" s="377"/>
      <c r="E482" s="377"/>
      <c r="F482" s="315"/>
      <c r="G482" s="374"/>
      <c r="J482" s="357"/>
    </row>
    <row r="483" spans="1:10" s="312" customFormat="1" ht="22.5" customHeight="1" x14ac:dyDescent="0.2">
      <c r="A483" s="309"/>
      <c r="B483" s="309"/>
      <c r="C483" s="386" t="s">
        <v>712</v>
      </c>
      <c r="D483" s="377"/>
      <c r="E483" s="377"/>
      <c r="F483" s="315"/>
      <c r="G483" s="374"/>
      <c r="J483" s="357"/>
    </row>
    <row r="484" spans="1:10" s="312" customFormat="1" ht="22.5" customHeight="1" x14ac:dyDescent="0.5">
      <c r="A484" s="309"/>
      <c r="B484" s="309"/>
      <c r="C484" s="378"/>
      <c r="D484" s="309"/>
      <c r="E484" s="309"/>
      <c r="F484" s="309"/>
      <c r="G484" s="374"/>
      <c r="J484" s="357"/>
    </row>
    <row r="485" spans="1:10" s="312" customFormat="1" ht="22.5" customHeight="1" x14ac:dyDescent="0.2">
      <c r="A485" s="309"/>
      <c r="B485" s="309"/>
      <c r="C485" s="488" t="s">
        <v>652</v>
      </c>
      <c r="D485" s="488"/>
      <c r="E485" s="309"/>
      <c r="F485" s="309"/>
      <c r="G485" s="374"/>
      <c r="J485" s="357"/>
    </row>
    <row r="486" spans="1:10" s="312" customFormat="1" ht="22.5" customHeight="1" x14ac:dyDescent="0.5">
      <c r="A486" s="309"/>
      <c r="B486" s="309"/>
      <c r="C486" s="286"/>
      <c r="D486" s="309"/>
      <c r="E486" s="309"/>
      <c r="F486" s="309"/>
      <c r="G486" s="374"/>
      <c r="J486" s="357"/>
    </row>
    <row r="487" spans="1:10" s="312" customFormat="1" ht="22.5" customHeight="1" x14ac:dyDescent="0.5">
      <c r="A487" s="309"/>
      <c r="B487" s="309"/>
      <c r="C487" s="286" t="s">
        <v>100</v>
      </c>
      <c r="D487" s="309"/>
      <c r="E487" s="309"/>
      <c r="F487" s="309"/>
      <c r="G487" s="374"/>
      <c r="J487" s="357"/>
    </row>
    <row r="488" spans="1:10" s="312" customFormat="1" ht="22.5" customHeight="1" x14ac:dyDescent="0.2">
      <c r="A488" s="309"/>
      <c r="B488" s="309"/>
      <c r="C488" s="498" t="s">
        <v>928</v>
      </c>
      <c r="D488" s="498"/>
      <c r="E488" s="498"/>
      <c r="F488" s="309"/>
      <c r="G488" s="374"/>
      <c r="J488" s="357"/>
    </row>
    <row r="489" spans="1:10" s="312" customFormat="1" ht="22.5" customHeight="1" x14ac:dyDescent="0.2">
      <c r="A489" s="309"/>
      <c r="B489" s="309"/>
      <c r="C489" s="381" t="s">
        <v>929</v>
      </c>
      <c r="D489" s="381"/>
      <c r="E489" s="381"/>
      <c r="F489" s="309"/>
      <c r="G489" s="374"/>
      <c r="J489" s="357"/>
    </row>
    <row r="490" spans="1:10" s="312" customFormat="1" ht="22.5" customHeight="1" x14ac:dyDescent="0.2">
      <c r="A490" s="309"/>
      <c r="B490" s="309"/>
      <c r="C490" s="381" t="s">
        <v>930</v>
      </c>
      <c r="D490" s="380"/>
      <c r="E490" s="380"/>
      <c r="F490" s="309"/>
      <c r="G490" s="374"/>
      <c r="J490" s="357"/>
    </row>
    <row r="491" spans="1:10" s="312" customFormat="1" ht="22.5" customHeight="1" x14ac:dyDescent="0.2">
      <c r="A491" s="309"/>
      <c r="B491" s="309"/>
      <c r="C491" s="381" t="s">
        <v>931</v>
      </c>
      <c r="D491" s="380"/>
      <c r="E491" s="380"/>
      <c r="F491" s="309"/>
      <c r="G491" s="374"/>
      <c r="J491" s="357"/>
    </row>
    <row r="492" spans="1:10" s="312" customFormat="1" ht="22.5" customHeight="1" x14ac:dyDescent="0.2">
      <c r="A492" s="309"/>
      <c r="B492" s="309"/>
      <c r="C492" s="381" t="s">
        <v>932</v>
      </c>
      <c r="D492" s="380"/>
      <c r="E492" s="380"/>
      <c r="F492" s="309"/>
      <c r="G492" s="374"/>
      <c r="J492" s="357"/>
    </row>
    <row r="493" spans="1:10" s="312" customFormat="1" ht="22.5" customHeight="1" x14ac:dyDescent="0.2">
      <c r="A493" s="309"/>
      <c r="B493" s="309"/>
      <c r="C493" s="381" t="s">
        <v>933</v>
      </c>
      <c r="D493" s="380"/>
      <c r="E493" s="380"/>
      <c r="F493" s="309"/>
      <c r="G493" s="374"/>
      <c r="J493" s="357"/>
    </row>
    <row r="494" spans="1:10" s="312" customFormat="1" ht="22.5" customHeight="1" x14ac:dyDescent="0.2">
      <c r="A494" s="309"/>
      <c r="B494" s="309"/>
      <c r="C494" s="381" t="s">
        <v>934</v>
      </c>
      <c r="D494" s="380"/>
      <c r="E494" s="380"/>
      <c r="F494" s="309"/>
      <c r="G494" s="374"/>
      <c r="J494" s="357"/>
    </row>
    <row r="495" spans="1:10" s="312" customFormat="1" ht="22.5" customHeight="1" x14ac:dyDescent="0.2">
      <c r="A495" s="309"/>
      <c r="B495" s="309"/>
      <c r="C495" s="381" t="s">
        <v>715</v>
      </c>
      <c r="D495" s="380"/>
      <c r="E495" s="380"/>
      <c r="F495" s="309"/>
      <c r="G495" s="374"/>
      <c r="J495" s="357"/>
    </row>
    <row r="496" spans="1:10" s="312" customFormat="1" ht="22.5" customHeight="1" x14ac:dyDescent="0.2">
      <c r="A496" s="309"/>
      <c r="B496" s="309"/>
      <c r="C496" s="381" t="s">
        <v>935</v>
      </c>
      <c r="D496" s="380"/>
      <c r="E496" s="380"/>
      <c r="F496" s="309"/>
      <c r="G496" s="374"/>
      <c r="J496" s="357"/>
    </row>
    <row r="497" spans="1:10" s="312" customFormat="1" ht="22.5" customHeight="1" x14ac:dyDescent="0.2">
      <c r="A497" s="309"/>
      <c r="B497" s="309"/>
      <c r="C497" s="381" t="s">
        <v>936</v>
      </c>
      <c r="D497" s="380"/>
      <c r="E497" s="380"/>
      <c r="F497" s="309"/>
      <c r="G497" s="374"/>
      <c r="J497" s="357"/>
    </row>
    <row r="498" spans="1:10" s="312" customFormat="1" ht="22.5" customHeight="1" x14ac:dyDescent="0.2">
      <c r="A498" s="309"/>
      <c r="B498" s="309"/>
      <c r="C498" s="381" t="s">
        <v>938</v>
      </c>
      <c r="D498" s="380"/>
      <c r="E498" s="380"/>
      <c r="F498" s="309"/>
      <c r="G498" s="374"/>
      <c r="J498" s="357"/>
    </row>
    <row r="499" spans="1:10" s="312" customFormat="1" ht="22.5" customHeight="1" x14ac:dyDescent="0.2">
      <c r="A499" s="309"/>
      <c r="B499" s="309"/>
      <c r="C499" s="382" t="s">
        <v>937</v>
      </c>
      <c r="D499" s="385"/>
      <c r="E499" s="385"/>
      <c r="F499" s="309"/>
      <c r="G499" s="374"/>
      <c r="J499" s="357"/>
    </row>
    <row r="500" spans="1:10" s="312" customFormat="1" ht="22.5" customHeight="1" x14ac:dyDescent="0.2">
      <c r="A500" s="309"/>
      <c r="B500" s="309"/>
      <c r="C500" s="387"/>
      <c r="D500" s="388"/>
      <c r="E500" s="388"/>
      <c r="F500" s="309"/>
      <c r="G500" s="374"/>
      <c r="J500" s="357"/>
    </row>
    <row r="501" spans="1:10" s="312" customFormat="1" ht="22.5" customHeight="1" x14ac:dyDescent="0.2">
      <c r="A501" s="309"/>
      <c r="B501" s="309"/>
      <c r="C501" s="387"/>
      <c r="D501" s="388"/>
      <c r="E501" s="388"/>
      <c r="F501" s="309"/>
      <c r="G501" s="374"/>
      <c r="J501" s="357"/>
    </row>
    <row r="502" spans="1:10" s="312" customFormat="1" ht="22.5" customHeight="1" x14ac:dyDescent="0.5">
      <c r="A502" s="309"/>
      <c r="B502" s="309"/>
      <c r="C502" s="286" t="s">
        <v>101</v>
      </c>
      <c r="D502" s="309"/>
      <c r="E502" s="309"/>
      <c r="F502" s="309"/>
      <c r="G502" s="374"/>
      <c r="J502" s="357"/>
    </row>
    <row r="503" spans="1:10" s="312" customFormat="1" ht="22.5" customHeight="1" x14ac:dyDescent="0.2">
      <c r="A503" s="309"/>
      <c r="B503" s="309"/>
      <c r="C503" s="487" t="s">
        <v>939</v>
      </c>
      <c r="D503" s="487"/>
      <c r="E503" s="487"/>
      <c r="F503" s="309"/>
      <c r="G503" s="374"/>
      <c r="J503" s="357"/>
    </row>
    <row r="504" spans="1:10" s="312" customFormat="1" ht="22.5" customHeight="1" x14ac:dyDescent="0.2">
      <c r="A504" s="309"/>
      <c r="B504" s="309"/>
      <c r="C504" s="380" t="s">
        <v>941</v>
      </c>
      <c r="D504" s="380"/>
      <c r="E504" s="380"/>
      <c r="F504" s="309"/>
      <c r="G504" s="374"/>
      <c r="J504" s="357"/>
    </row>
    <row r="505" spans="1:10" s="312" customFormat="1" ht="22.5" customHeight="1" x14ac:dyDescent="0.2">
      <c r="A505" s="309"/>
      <c r="B505" s="309"/>
      <c r="C505" s="381" t="s">
        <v>940</v>
      </c>
      <c r="D505" s="380"/>
      <c r="E505" s="380"/>
      <c r="F505" s="309"/>
      <c r="G505" s="374"/>
      <c r="J505" s="357"/>
    </row>
    <row r="506" spans="1:10" s="312" customFormat="1" ht="22.5" customHeight="1" x14ac:dyDescent="0.2">
      <c r="A506" s="309"/>
      <c r="B506" s="309"/>
      <c r="C506" s="380"/>
      <c r="D506" s="380"/>
      <c r="E506" s="380"/>
      <c r="F506" s="309"/>
      <c r="G506" s="374"/>
      <c r="J506" s="357"/>
    </row>
    <row r="507" spans="1:10" s="312" customFormat="1" ht="22.5" customHeight="1" x14ac:dyDescent="0.2">
      <c r="B507" s="309" t="s">
        <v>719</v>
      </c>
      <c r="C507" s="295" t="s">
        <v>716</v>
      </c>
      <c r="D507" s="309"/>
      <c r="E507" s="309"/>
      <c r="F507" s="315"/>
      <c r="G507" s="316"/>
      <c r="J507" s="357"/>
    </row>
    <row r="508" spans="1:10" s="312" customFormat="1" ht="22.5" customHeight="1" x14ac:dyDescent="0.2">
      <c r="B508" s="309"/>
      <c r="C508" s="312" t="s">
        <v>717</v>
      </c>
      <c r="D508" s="382"/>
      <c r="E508" s="382"/>
      <c r="F508" s="315"/>
      <c r="G508" s="316"/>
      <c r="J508" s="357"/>
    </row>
    <row r="509" spans="1:10" s="312" customFormat="1" ht="22.5" customHeight="1" x14ac:dyDescent="0.2">
      <c r="B509" s="309"/>
      <c r="C509" s="312" t="s">
        <v>718</v>
      </c>
      <c r="D509" s="382"/>
      <c r="F509" s="315">
        <v>10000000</v>
      </c>
      <c r="G509" s="316" t="s">
        <v>13</v>
      </c>
      <c r="J509" s="357"/>
    </row>
    <row r="510" spans="1:10" s="312" customFormat="1" ht="22.5" customHeight="1" x14ac:dyDescent="0.5">
      <c r="B510" s="309"/>
      <c r="C510" s="383"/>
      <c r="D510" s="382"/>
      <c r="F510" s="315"/>
      <c r="G510" s="316"/>
      <c r="J510" s="357"/>
    </row>
    <row r="511" spans="1:10" s="312" customFormat="1" ht="22.5" customHeight="1" x14ac:dyDescent="0.2">
      <c r="B511" s="309"/>
      <c r="C511" s="380" t="s">
        <v>107</v>
      </c>
      <c r="D511" s="380"/>
      <c r="E511" s="316" t="s">
        <v>120</v>
      </c>
      <c r="F511" s="303" t="s">
        <v>121</v>
      </c>
      <c r="G511" s="316"/>
      <c r="J511" s="357"/>
    </row>
    <row r="512" spans="1:10" s="312" customFormat="1" ht="22.5" customHeight="1" x14ac:dyDescent="0.2">
      <c r="B512" s="309"/>
      <c r="C512" s="380"/>
      <c r="D512" s="380"/>
      <c r="E512" s="316" t="s">
        <v>122</v>
      </c>
      <c r="F512" s="303" t="s">
        <v>122</v>
      </c>
      <c r="G512" s="316"/>
      <c r="J512" s="357"/>
    </row>
    <row r="513" spans="1:10" s="312" customFormat="1" ht="22.5" customHeight="1" x14ac:dyDescent="0.2">
      <c r="B513" s="309"/>
      <c r="C513" s="317" t="s">
        <v>102</v>
      </c>
      <c r="E513" s="299">
        <f>E514+E515</f>
        <v>30000000</v>
      </c>
      <c r="F513" s="303">
        <v>0</v>
      </c>
      <c r="G513" s="303" t="s">
        <v>13</v>
      </c>
      <c r="J513" s="357"/>
    </row>
    <row r="514" spans="1:10" s="312" customFormat="1" ht="22.5" customHeight="1" x14ac:dyDescent="0.2">
      <c r="B514" s="309"/>
      <c r="C514" s="317" t="s">
        <v>662</v>
      </c>
      <c r="E514" s="299">
        <v>10000000</v>
      </c>
      <c r="F514" s="303">
        <v>0</v>
      </c>
      <c r="G514" s="316" t="s">
        <v>13</v>
      </c>
      <c r="J514" s="357"/>
    </row>
    <row r="515" spans="1:10" s="312" customFormat="1" ht="22.5" customHeight="1" x14ac:dyDescent="0.2">
      <c r="B515" s="309"/>
      <c r="C515" s="317" t="s">
        <v>170</v>
      </c>
      <c r="E515" s="326">
        <v>20000000</v>
      </c>
      <c r="F515" s="303">
        <v>0</v>
      </c>
      <c r="G515" s="316" t="s">
        <v>13</v>
      </c>
      <c r="J515" s="357"/>
    </row>
    <row r="516" spans="1:10" s="312" customFormat="1" ht="22.5" customHeight="1" x14ac:dyDescent="0.2">
      <c r="B516" s="309"/>
      <c r="C516" s="317"/>
      <c r="E516" s="326"/>
      <c r="F516" s="303"/>
      <c r="G516" s="316"/>
      <c r="J516" s="357"/>
    </row>
    <row r="517" spans="1:10" s="312" customFormat="1" ht="22.5" customHeight="1" x14ac:dyDescent="0.2">
      <c r="A517" s="311" t="s">
        <v>1083</v>
      </c>
      <c r="C517" s="372" t="s">
        <v>902</v>
      </c>
      <c r="D517" s="309"/>
      <c r="E517" s="309"/>
      <c r="F517" s="300"/>
      <c r="G517" s="373"/>
      <c r="J517" s="357"/>
    </row>
    <row r="518" spans="1:10" s="312" customFormat="1" ht="22.5" customHeight="1" x14ac:dyDescent="0.2">
      <c r="B518" s="309"/>
      <c r="C518" s="372" t="s">
        <v>721</v>
      </c>
      <c r="D518" s="309"/>
      <c r="E518" s="309"/>
      <c r="F518" s="309"/>
      <c r="G518" s="374"/>
      <c r="J518" s="357"/>
    </row>
    <row r="519" spans="1:10" s="312" customFormat="1" ht="22.5" customHeight="1" x14ac:dyDescent="0.2">
      <c r="A519" s="309"/>
      <c r="B519" s="309"/>
      <c r="C519" s="375"/>
      <c r="D519" s="309"/>
      <c r="E519" s="309"/>
      <c r="F519" s="309"/>
      <c r="G519" s="374"/>
      <c r="J519" s="357"/>
    </row>
    <row r="520" spans="1:10" s="312" customFormat="1" ht="22.5" customHeight="1" x14ac:dyDescent="0.5">
      <c r="A520" s="309"/>
      <c r="B520" s="309"/>
      <c r="C520" s="286" t="s">
        <v>106</v>
      </c>
      <c r="D520" s="309"/>
      <c r="E520" s="309"/>
      <c r="F520" s="309"/>
      <c r="G520" s="374"/>
      <c r="J520" s="357"/>
    </row>
    <row r="521" spans="1:10" s="312" customFormat="1" ht="22.5" customHeight="1" x14ac:dyDescent="0.2">
      <c r="A521" s="309"/>
      <c r="B521" s="309"/>
      <c r="C521" s="490" t="s">
        <v>653</v>
      </c>
      <c r="D521" s="491"/>
      <c r="E521" s="491"/>
      <c r="F521" s="315"/>
      <c r="G521" s="374"/>
      <c r="J521" s="357"/>
    </row>
    <row r="522" spans="1:10" s="312" customFormat="1" ht="22.5" customHeight="1" x14ac:dyDescent="0.5">
      <c r="A522" s="309"/>
      <c r="B522" s="309"/>
      <c r="C522" s="378"/>
      <c r="D522" s="309"/>
      <c r="E522" s="309"/>
      <c r="F522" s="309"/>
      <c r="G522" s="374"/>
      <c r="J522" s="357"/>
    </row>
    <row r="523" spans="1:10" s="312" customFormat="1" ht="22.5" customHeight="1" x14ac:dyDescent="0.2">
      <c r="A523" s="309"/>
      <c r="B523" s="309"/>
      <c r="C523" s="488" t="s">
        <v>652</v>
      </c>
      <c r="D523" s="488"/>
      <c r="E523" s="309"/>
      <c r="F523" s="309"/>
      <c r="G523" s="374"/>
      <c r="J523" s="357"/>
    </row>
    <row r="524" spans="1:10" s="312" customFormat="1" ht="22.5" customHeight="1" x14ac:dyDescent="0.5">
      <c r="A524" s="309"/>
      <c r="B524" s="309"/>
      <c r="C524" s="286"/>
      <c r="D524" s="309"/>
      <c r="E524" s="309"/>
      <c r="F524" s="309"/>
      <c r="G524" s="374"/>
      <c r="J524" s="357"/>
    </row>
    <row r="525" spans="1:10" s="312" customFormat="1" ht="22.5" customHeight="1" x14ac:dyDescent="0.5">
      <c r="A525" s="309"/>
      <c r="B525" s="309"/>
      <c r="C525" s="286" t="s">
        <v>100</v>
      </c>
      <c r="D525" s="309"/>
      <c r="E525" s="309"/>
      <c r="F525" s="309"/>
      <c r="G525" s="374"/>
      <c r="J525" s="357"/>
    </row>
    <row r="526" spans="1:10" s="312" customFormat="1" ht="22.5" customHeight="1" x14ac:dyDescent="0.2">
      <c r="A526" s="309"/>
      <c r="B526" s="309"/>
      <c r="C526" s="487" t="s">
        <v>898</v>
      </c>
      <c r="D526" s="487"/>
      <c r="E526" s="487"/>
      <c r="F526" s="309"/>
      <c r="G526" s="374"/>
      <c r="J526" s="357"/>
    </row>
    <row r="527" spans="1:10" s="312" customFormat="1" ht="22.5" customHeight="1" x14ac:dyDescent="0.2">
      <c r="A527" s="309"/>
      <c r="B527" s="309"/>
      <c r="C527" s="380" t="s">
        <v>944</v>
      </c>
      <c r="D527" s="380"/>
      <c r="E527" s="380"/>
      <c r="F527" s="309"/>
      <c r="G527" s="374"/>
      <c r="J527" s="357"/>
    </row>
    <row r="528" spans="1:10" s="312" customFormat="1" ht="22.5" customHeight="1" x14ac:dyDescent="0.2">
      <c r="A528" s="309"/>
      <c r="B528" s="309"/>
      <c r="C528" s="317"/>
      <c r="D528" s="309"/>
      <c r="E528" s="309"/>
      <c r="F528" s="309"/>
      <c r="G528" s="374"/>
      <c r="J528" s="357"/>
    </row>
    <row r="529" spans="1:10" s="312" customFormat="1" ht="22.5" customHeight="1" x14ac:dyDescent="0.5">
      <c r="A529" s="309"/>
      <c r="B529" s="309"/>
      <c r="C529" s="286" t="s">
        <v>101</v>
      </c>
      <c r="D529" s="309"/>
      <c r="E529" s="309"/>
      <c r="F529" s="309"/>
      <c r="G529" s="374"/>
      <c r="J529" s="357"/>
    </row>
    <row r="530" spans="1:10" s="312" customFormat="1" ht="22.5" customHeight="1" x14ac:dyDescent="0.2">
      <c r="A530" s="309"/>
      <c r="B530" s="309"/>
      <c r="C530" s="487" t="s">
        <v>654</v>
      </c>
      <c r="D530" s="487"/>
      <c r="E530" s="487"/>
      <c r="F530" s="309"/>
      <c r="G530" s="374"/>
      <c r="J530" s="357"/>
    </row>
    <row r="531" spans="1:10" s="312" customFormat="1" ht="22.5" customHeight="1" x14ac:dyDescent="0.2">
      <c r="A531" s="309"/>
      <c r="B531" s="309"/>
      <c r="C531" s="487" t="s">
        <v>655</v>
      </c>
      <c r="D531" s="487"/>
      <c r="E531" s="487"/>
      <c r="F531" s="309"/>
      <c r="G531" s="374"/>
      <c r="J531" s="357"/>
    </row>
    <row r="532" spans="1:10" s="312" customFormat="1" ht="22.5" customHeight="1" x14ac:dyDescent="0.2">
      <c r="A532" s="309"/>
      <c r="B532" s="309"/>
      <c r="C532" s="380" t="s">
        <v>656</v>
      </c>
      <c r="D532" s="380"/>
      <c r="E532" s="380"/>
      <c r="F532" s="309"/>
      <c r="G532" s="374"/>
      <c r="J532" s="357"/>
    </row>
    <row r="533" spans="1:10" s="312" customFormat="1" ht="22.5" customHeight="1" x14ac:dyDescent="0.2">
      <c r="A533" s="309"/>
      <c r="B533" s="309"/>
      <c r="C533" s="381" t="s">
        <v>657</v>
      </c>
      <c r="D533" s="380"/>
      <c r="E533" s="380"/>
      <c r="F533" s="309"/>
      <c r="G533" s="374"/>
      <c r="J533" s="357"/>
    </row>
    <row r="534" spans="1:10" s="312" customFormat="1" ht="22.5" customHeight="1" x14ac:dyDescent="0.2">
      <c r="A534" s="309"/>
      <c r="B534" s="309"/>
      <c r="C534" s="380" t="s">
        <v>658</v>
      </c>
      <c r="D534" s="380"/>
      <c r="E534" s="380"/>
      <c r="F534" s="309"/>
      <c r="G534" s="374"/>
      <c r="J534" s="357"/>
    </row>
    <row r="535" spans="1:10" s="312" customFormat="1" ht="22.5" customHeight="1" x14ac:dyDescent="0.2">
      <c r="A535" s="309"/>
      <c r="B535" s="309"/>
      <c r="C535" s="380"/>
      <c r="D535" s="380"/>
      <c r="E535" s="380"/>
      <c r="F535" s="309"/>
      <c r="G535" s="374"/>
      <c r="J535" s="357"/>
    </row>
    <row r="536" spans="1:10" s="312" customFormat="1" ht="22.5" customHeight="1" x14ac:dyDescent="0.2">
      <c r="A536" s="309"/>
      <c r="B536" s="309"/>
      <c r="C536" s="380"/>
      <c r="D536" s="380"/>
      <c r="E536" s="380"/>
      <c r="F536" s="309"/>
      <c r="G536" s="374"/>
      <c r="J536" s="357"/>
    </row>
    <row r="537" spans="1:10" s="312" customFormat="1" ht="22.5" customHeight="1" x14ac:dyDescent="0.2">
      <c r="B537" s="309" t="s">
        <v>720</v>
      </c>
      <c r="C537" s="295" t="s">
        <v>660</v>
      </c>
      <c r="D537" s="309"/>
      <c r="E537" s="309"/>
      <c r="F537" s="315"/>
      <c r="G537" s="316"/>
      <c r="J537" s="357"/>
    </row>
    <row r="538" spans="1:10" s="312" customFormat="1" ht="22.5" customHeight="1" x14ac:dyDescent="0.2">
      <c r="B538" s="309"/>
      <c r="C538" s="312" t="s">
        <v>721</v>
      </c>
      <c r="D538" s="382"/>
      <c r="E538" s="382"/>
      <c r="F538" s="315">
        <v>1000000</v>
      </c>
      <c r="G538" s="316" t="s">
        <v>13</v>
      </c>
      <c r="J538" s="357"/>
    </row>
    <row r="539" spans="1:10" s="312" customFormat="1" ht="22.5" customHeight="1" x14ac:dyDescent="0.5">
      <c r="B539" s="309"/>
      <c r="C539" s="383"/>
      <c r="D539" s="382"/>
      <c r="F539" s="315"/>
      <c r="G539" s="316"/>
      <c r="J539" s="357"/>
    </row>
    <row r="540" spans="1:10" s="312" customFormat="1" ht="22.5" customHeight="1" x14ac:dyDescent="0.2">
      <c r="B540" s="309"/>
      <c r="C540" s="380" t="s">
        <v>107</v>
      </c>
      <c r="D540" s="380"/>
      <c r="E540" s="316" t="s">
        <v>120</v>
      </c>
      <c r="F540" s="303" t="s">
        <v>121</v>
      </c>
      <c r="G540" s="316"/>
      <c r="J540" s="357"/>
    </row>
    <row r="541" spans="1:10" s="312" customFormat="1" ht="22.5" customHeight="1" x14ac:dyDescent="0.2">
      <c r="B541" s="309"/>
      <c r="C541" s="380"/>
      <c r="D541" s="380"/>
      <c r="E541" s="316" t="s">
        <v>122</v>
      </c>
      <c r="F541" s="303" t="s">
        <v>122</v>
      </c>
      <c r="G541" s="316"/>
      <c r="J541" s="357"/>
    </row>
    <row r="542" spans="1:10" s="312" customFormat="1" ht="22.5" customHeight="1" x14ac:dyDescent="0.2">
      <c r="B542" s="309"/>
      <c r="C542" s="317" t="s">
        <v>102</v>
      </c>
      <c r="E542" s="299">
        <f>E543+E544</f>
        <v>6450000</v>
      </c>
      <c r="F542" s="303">
        <v>0</v>
      </c>
      <c r="G542" s="303" t="s">
        <v>13</v>
      </c>
      <c r="J542" s="357"/>
    </row>
    <row r="543" spans="1:10" s="312" customFormat="1" ht="22.5" customHeight="1" x14ac:dyDescent="0.2">
      <c r="B543" s="309"/>
      <c r="C543" s="317" t="s">
        <v>662</v>
      </c>
      <c r="E543" s="299">
        <v>1000000</v>
      </c>
      <c r="F543" s="303">
        <v>0</v>
      </c>
      <c r="G543" s="316" t="s">
        <v>13</v>
      </c>
      <c r="J543" s="357"/>
    </row>
    <row r="544" spans="1:10" s="312" customFormat="1" ht="22.5" customHeight="1" x14ac:dyDescent="0.2">
      <c r="B544" s="309"/>
      <c r="C544" s="317" t="s">
        <v>170</v>
      </c>
      <c r="E544" s="326">
        <v>5450000</v>
      </c>
      <c r="F544" s="303">
        <v>0</v>
      </c>
      <c r="G544" s="316" t="s">
        <v>13</v>
      </c>
      <c r="J544" s="357"/>
    </row>
    <row r="545" spans="1:10" s="312" customFormat="1" ht="22.5" customHeight="1" x14ac:dyDescent="0.2">
      <c r="B545" s="309"/>
      <c r="C545" s="317"/>
      <c r="E545" s="326"/>
      <c r="F545" s="303"/>
      <c r="G545" s="316"/>
      <c r="J545" s="357"/>
    </row>
    <row r="546" spans="1:10" s="312" customFormat="1" ht="22.5" customHeight="1" x14ac:dyDescent="0.2">
      <c r="A546" s="311" t="s">
        <v>1085</v>
      </c>
      <c r="C546" s="372" t="s">
        <v>905</v>
      </c>
      <c r="D546" s="309"/>
      <c r="E546" s="309"/>
      <c r="F546" s="300"/>
      <c r="G546" s="373"/>
      <c r="J546" s="357"/>
    </row>
    <row r="547" spans="1:10" s="312" customFormat="1" ht="22.5" customHeight="1" x14ac:dyDescent="0.2">
      <c r="B547" s="309"/>
      <c r="C547" s="372" t="s">
        <v>903</v>
      </c>
      <c r="D547" s="309"/>
      <c r="E547" s="309"/>
      <c r="F547" s="309"/>
      <c r="G547" s="374"/>
      <c r="J547" s="357"/>
    </row>
    <row r="548" spans="1:10" s="312" customFormat="1" ht="22.5" customHeight="1" x14ac:dyDescent="0.2">
      <c r="A548" s="309"/>
      <c r="B548" s="309"/>
      <c r="C548" s="375" t="s">
        <v>943</v>
      </c>
      <c r="D548" s="309"/>
      <c r="E548" s="309"/>
      <c r="F548" s="309"/>
      <c r="G548" s="374"/>
      <c r="J548" s="357"/>
    </row>
    <row r="549" spans="1:10" s="312" customFormat="1" ht="22.5" customHeight="1" x14ac:dyDescent="0.2">
      <c r="A549" s="309"/>
      <c r="B549" s="309"/>
      <c r="C549" s="375"/>
      <c r="D549" s="309"/>
      <c r="E549" s="309"/>
      <c r="F549" s="309"/>
      <c r="G549" s="374"/>
      <c r="J549" s="357"/>
    </row>
    <row r="550" spans="1:10" s="312" customFormat="1" ht="22.5" customHeight="1" x14ac:dyDescent="0.5">
      <c r="A550" s="309"/>
      <c r="B550" s="309"/>
      <c r="C550" s="286" t="s">
        <v>106</v>
      </c>
      <c r="D550" s="309"/>
      <c r="E550" s="309"/>
      <c r="F550" s="309"/>
      <c r="G550" s="374"/>
      <c r="J550" s="357"/>
    </row>
    <row r="551" spans="1:10" s="312" customFormat="1" ht="22.5" customHeight="1" x14ac:dyDescent="0.2">
      <c r="A551" s="309"/>
      <c r="B551" s="309"/>
      <c r="C551" s="490" t="s">
        <v>653</v>
      </c>
      <c r="D551" s="491"/>
      <c r="E551" s="491"/>
      <c r="F551" s="315"/>
      <c r="G551" s="374"/>
      <c r="J551" s="357"/>
    </row>
    <row r="552" spans="1:10" s="312" customFormat="1" ht="22.5" customHeight="1" x14ac:dyDescent="0.5">
      <c r="A552" s="309"/>
      <c r="B552" s="309"/>
      <c r="C552" s="378"/>
      <c r="D552" s="309"/>
      <c r="E552" s="309"/>
      <c r="F552" s="309"/>
      <c r="G552" s="374"/>
      <c r="J552" s="357"/>
    </row>
    <row r="553" spans="1:10" s="312" customFormat="1" ht="22.5" customHeight="1" x14ac:dyDescent="0.2">
      <c r="A553" s="309"/>
      <c r="B553" s="309"/>
      <c r="C553" s="488" t="s">
        <v>652</v>
      </c>
      <c r="D553" s="488"/>
      <c r="E553" s="309"/>
      <c r="F553" s="309"/>
      <c r="G553" s="374"/>
      <c r="J553" s="357"/>
    </row>
    <row r="554" spans="1:10" s="312" customFormat="1" ht="22.5" customHeight="1" x14ac:dyDescent="0.5">
      <c r="A554" s="309"/>
      <c r="B554" s="309"/>
      <c r="C554" s="286"/>
      <c r="D554" s="309"/>
      <c r="E554" s="309"/>
      <c r="F554" s="309"/>
      <c r="G554" s="374"/>
      <c r="J554" s="357"/>
    </row>
    <row r="555" spans="1:10" s="312" customFormat="1" ht="22.5" customHeight="1" x14ac:dyDescent="0.5">
      <c r="A555" s="309"/>
      <c r="B555" s="309"/>
      <c r="C555" s="286" t="s">
        <v>100</v>
      </c>
      <c r="D555" s="309"/>
      <c r="E555" s="309"/>
      <c r="F555" s="309"/>
      <c r="G555" s="374"/>
      <c r="J555" s="357"/>
    </row>
    <row r="556" spans="1:10" s="312" customFormat="1" ht="22.5" customHeight="1" x14ac:dyDescent="0.2">
      <c r="A556" s="309"/>
      <c r="B556" s="309"/>
      <c r="C556" s="487" t="s">
        <v>664</v>
      </c>
      <c r="D556" s="487"/>
      <c r="E556" s="487"/>
      <c r="F556" s="309"/>
      <c r="G556" s="374"/>
      <c r="J556" s="357"/>
    </row>
    <row r="557" spans="1:10" s="312" customFormat="1" ht="22.5" customHeight="1" x14ac:dyDescent="0.2">
      <c r="A557" s="309"/>
      <c r="B557" s="309"/>
      <c r="C557" s="317" t="s">
        <v>722</v>
      </c>
      <c r="D557" s="309"/>
      <c r="E557" s="309"/>
      <c r="F557" s="309"/>
      <c r="G557" s="374"/>
      <c r="J557" s="357"/>
    </row>
    <row r="558" spans="1:10" s="312" customFormat="1" ht="22.5" customHeight="1" x14ac:dyDescent="0.2">
      <c r="A558" s="309"/>
      <c r="B558" s="309"/>
      <c r="C558" s="317"/>
      <c r="D558" s="309"/>
      <c r="E558" s="309"/>
      <c r="F558" s="309"/>
      <c r="G558" s="374"/>
      <c r="J558" s="357"/>
    </row>
    <row r="559" spans="1:10" s="312" customFormat="1" ht="22.5" customHeight="1" x14ac:dyDescent="0.5">
      <c r="A559" s="309"/>
      <c r="B559" s="309"/>
      <c r="C559" s="286" t="s">
        <v>101</v>
      </c>
      <c r="D559" s="309"/>
      <c r="E559" s="309"/>
      <c r="F559" s="309"/>
      <c r="G559" s="374"/>
      <c r="J559" s="357"/>
    </row>
    <row r="560" spans="1:10" s="312" customFormat="1" ht="22.5" customHeight="1" x14ac:dyDescent="0.2">
      <c r="A560" s="309"/>
      <c r="B560" s="309"/>
      <c r="C560" s="487" t="s">
        <v>896</v>
      </c>
      <c r="D560" s="487"/>
      <c r="E560" s="487"/>
      <c r="F560" s="309"/>
      <c r="G560" s="374"/>
      <c r="J560" s="357"/>
    </row>
    <row r="561" spans="1:10" s="312" customFormat="1" ht="22.5" customHeight="1" x14ac:dyDescent="0.2">
      <c r="A561" s="309"/>
      <c r="B561" s="309"/>
      <c r="C561" s="487" t="s">
        <v>897</v>
      </c>
      <c r="D561" s="487"/>
      <c r="E561" s="487"/>
      <c r="F561" s="309"/>
      <c r="G561" s="374"/>
      <c r="J561" s="357"/>
    </row>
    <row r="562" spans="1:10" s="312" customFormat="1" ht="22.5" customHeight="1" x14ac:dyDescent="0.2">
      <c r="A562" s="309"/>
      <c r="B562" s="309"/>
      <c r="C562" s="380" t="s">
        <v>656</v>
      </c>
      <c r="D562" s="380"/>
      <c r="E562" s="380"/>
      <c r="F562" s="309"/>
      <c r="G562" s="374"/>
      <c r="J562" s="357"/>
    </row>
    <row r="563" spans="1:10" s="312" customFormat="1" ht="22.5" customHeight="1" x14ac:dyDescent="0.2">
      <c r="A563" s="309"/>
      <c r="B563" s="309"/>
      <c r="C563" s="381" t="s">
        <v>894</v>
      </c>
      <c r="D563" s="380"/>
      <c r="E563" s="380"/>
      <c r="F563" s="309"/>
      <c r="G563" s="374"/>
      <c r="J563" s="357"/>
    </row>
    <row r="564" spans="1:10" s="312" customFormat="1" ht="22.5" customHeight="1" x14ac:dyDescent="0.2">
      <c r="A564" s="309"/>
      <c r="B564" s="309"/>
      <c r="C564" s="380" t="s">
        <v>895</v>
      </c>
      <c r="D564" s="380"/>
      <c r="E564" s="380"/>
      <c r="F564" s="309"/>
      <c r="G564" s="374"/>
      <c r="J564" s="357"/>
    </row>
    <row r="565" spans="1:10" s="312" customFormat="1" ht="22.5" customHeight="1" x14ac:dyDescent="0.2">
      <c r="A565" s="309"/>
      <c r="B565" s="309"/>
      <c r="C565" s="381" t="s">
        <v>666</v>
      </c>
      <c r="D565" s="380"/>
      <c r="E565" s="380"/>
      <c r="F565" s="309"/>
      <c r="G565" s="374"/>
      <c r="J565" s="357"/>
    </row>
    <row r="566" spans="1:10" s="312" customFormat="1" ht="22.5" customHeight="1" x14ac:dyDescent="0.2">
      <c r="A566" s="309"/>
      <c r="B566" s="309"/>
      <c r="C566" s="381" t="s">
        <v>837</v>
      </c>
      <c r="D566" s="380"/>
      <c r="E566" s="380"/>
      <c r="F566" s="309"/>
      <c r="G566" s="374"/>
      <c r="J566" s="357"/>
    </row>
    <row r="567" spans="1:10" s="312" customFormat="1" ht="22.5" customHeight="1" x14ac:dyDescent="0.2">
      <c r="A567" s="309"/>
      <c r="B567" s="309"/>
      <c r="C567" s="381" t="s">
        <v>723</v>
      </c>
      <c r="D567" s="380"/>
      <c r="E567" s="380"/>
      <c r="F567" s="309"/>
      <c r="G567" s="374"/>
      <c r="J567" s="357"/>
    </row>
    <row r="568" spans="1:10" s="312" customFormat="1" ht="22.5" customHeight="1" x14ac:dyDescent="0.2">
      <c r="A568" s="309"/>
      <c r="B568" s="309"/>
      <c r="C568" s="381" t="s">
        <v>893</v>
      </c>
      <c r="D568" s="380"/>
      <c r="E568" s="380"/>
      <c r="F568" s="309"/>
      <c r="G568" s="374"/>
      <c r="J568" s="357"/>
    </row>
    <row r="569" spans="1:10" s="312" customFormat="1" ht="22.5" customHeight="1" x14ac:dyDescent="0.2">
      <c r="A569" s="309"/>
      <c r="B569" s="309"/>
      <c r="C569" s="380"/>
      <c r="D569" s="380"/>
      <c r="E569" s="380"/>
      <c r="F569" s="309"/>
      <c r="G569" s="374"/>
      <c r="J569" s="357"/>
    </row>
    <row r="570" spans="1:10" s="312" customFormat="1" ht="22.5" customHeight="1" x14ac:dyDescent="0.2">
      <c r="A570" s="309"/>
      <c r="B570" s="309"/>
      <c r="C570" s="380"/>
      <c r="D570" s="380"/>
      <c r="E570" s="380"/>
      <c r="F570" s="309"/>
      <c r="G570" s="374"/>
      <c r="J570" s="357"/>
    </row>
    <row r="571" spans="1:10" s="312" customFormat="1" ht="22.5" customHeight="1" x14ac:dyDescent="0.2">
      <c r="A571" s="309"/>
      <c r="B571" s="309"/>
      <c r="C571" s="380"/>
      <c r="D571" s="380"/>
      <c r="E571" s="380"/>
      <c r="F571" s="309"/>
      <c r="G571" s="374"/>
      <c r="J571" s="357"/>
    </row>
    <row r="572" spans="1:10" s="312" customFormat="1" ht="22.5" customHeight="1" x14ac:dyDescent="0.2">
      <c r="B572" s="309" t="s">
        <v>724</v>
      </c>
      <c r="C572" s="295" t="s">
        <v>660</v>
      </c>
      <c r="D572" s="309"/>
      <c r="E572" s="309"/>
      <c r="F572" s="315"/>
      <c r="G572" s="316"/>
      <c r="J572" s="357"/>
    </row>
    <row r="573" spans="1:10" s="312" customFormat="1" ht="22.5" customHeight="1" x14ac:dyDescent="0.2">
      <c r="B573" s="309"/>
      <c r="C573" s="312" t="s">
        <v>725</v>
      </c>
      <c r="D573" s="382"/>
      <c r="E573" s="382"/>
      <c r="F573" s="315">
        <v>2000000</v>
      </c>
      <c r="G573" s="316" t="s">
        <v>13</v>
      </c>
      <c r="J573" s="357"/>
    </row>
    <row r="574" spans="1:10" s="312" customFormat="1" ht="22.5" customHeight="1" x14ac:dyDescent="0.5">
      <c r="B574" s="309"/>
      <c r="C574" s="383"/>
      <c r="D574" s="382"/>
      <c r="F574" s="315"/>
      <c r="G574" s="316"/>
      <c r="J574" s="357"/>
    </row>
    <row r="575" spans="1:10" s="312" customFormat="1" ht="22.5" customHeight="1" x14ac:dyDescent="0.2">
      <c r="B575" s="309"/>
      <c r="C575" s="380" t="s">
        <v>107</v>
      </c>
      <c r="D575" s="380"/>
      <c r="E575" s="316" t="s">
        <v>120</v>
      </c>
      <c r="F575" s="303" t="s">
        <v>121</v>
      </c>
      <c r="G575" s="316"/>
      <c r="J575" s="357"/>
    </row>
    <row r="576" spans="1:10" s="312" customFormat="1" ht="22.5" customHeight="1" x14ac:dyDescent="0.2">
      <c r="B576" s="309"/>
      <c r="C576" s="380"/>
      <c r="D576" s="380"/>
      <c r="E576" s="316" t="s">
        <v>122</v>
      </c>
      <c r="F576" s="303" t="s">
        <v>122</v>
      </c>
      <c r="G576" s="316"/>
      <c r="J576" s="357"/>
    </row>
    <row r="577" spans="1:10" s="312" customFormat="1" ht="22.5" customHeight="1" x14ac:dyDescent="0.2">
      <c r="B577" s="309"/>
      <c r="C577" s="317" t="s">
        <v>102</v>
      </c>
      <c r="E577" s="299">
        <f>E578+E579</f>
        <v>52730000</v>
      </c>
      <c r="F577" s="303">
        <v>0</v>
      </c>
      <c r="G577" s="303" t="s">
        <v>13</v>
      </c>
      <c r="J577" s="357"/>
    </row>
    <row r="578" spans="1:10" s="312" customFormat="1" ht="22.5" customHeight="1" x14ac:dyDescent="0.2">
      <c r="B578" s="309"/>
      <c r="C578" s="317" t="s">
        <v>662</v>
      </c>
      <c r="E578" s="299">
        <v>2000000</v>
      </c>
      <c r="F578" s="303">
        <v>0</v>
      </c>
      <c r="G578" s="316" t="s">
        <v>13</v>
      </c>
      <c r="J578" s="357"/>
    </row>
    <row r="579" spans="1:10" s="312" customFormat="1" ht="22.5" customHeight="1" x14ac:dyDescent="0.2">
      <c r="B579" s="309"/>
      <c r="C579" s="317" t="s">
        <v>170</v>
      </c>
      <c r="E579" s="326">
        <v>50730000</v>
      </c>
      <c r="F579" s="303">
        <v>0</v>
      </c>
      <c r="G579" s="316" t="s">
        <v>13</v>
      </c>
      <c r="J579" s="357"/>
    </row>
    <row r="580" spans="1:10" s="312" customFormat="1" ht="22.5" customHeight="1" x14ac:dyDescent="0.2">
      <c r="B580" s="309"/>
      <c r="C580" s="317"/>
      <c r="E580" s="326"/>
      <c r="F580" s="303"/>
      <c r="G580" s="316"/>
      <c r="J580" s="357"/>
    </row>
    <row r="581" spans="1:10" s="312" customFormat="1" ht="22.5" customHeight="1" x14ac:dyDescent="0.2">
      <c r="A581" s="311" t="s">
        <v>726</v>
      </c>
      <c r="C581" s="372" t="s">
        <v>907</v>
      </c>
      <c r="D581" s="309"/>
      <c r="E581" s="309"/>
      <c r="F581" s="300"/>
      <c r="G581" s="373"/>
      <c r="J581" s="357"/>
    </row>
    <row r="582" spans="1:10" s="312" customFormat="1" ht="22.5" customHeight="1" x14ac:dyDescent="0.2">
      <c r="B582" s="309"/>
      <c r="C582" s="372" t="s">
        <v>1129</v>
      </c>
      <c r="D582" s="309"/>
      <c r="E582" s="309"/>
      <c r="F582" s="309"/>
      <c r="G582" s="374"/>
      <c r="J582" s="357"/>
    </row>
    <row r="583" spans="1:10" s="312" customFormat="1" ht="22.5" customHeight="1" x14ac:dyDescent="0.2">
      <c r="A583" s="309"/>
      <c r="B583" s="309"/>
      <c r="C583" s="375" t="s">
        <v>899</v>
      </c>
      <c r="D583" s="309"/>
      <c r="E583" s="309"/>
      <c r="F583" s="309"/>
      <c r="G583" s="374"/>
      <c r="J583" s="357"/>
    </row>
    <row r="584" spans="1:10" s="312" customFormat="1" ht="22.5" customHeight="1" x14ac:dyDescent="0.2">
      <c r="A584" s="309"/>
      <c r="B584" s="309"/>
      <c r="C584" s="375"/>
      <c r="D584" s="309"/>
      <c r="E584" s="309"/>
      <c r="F584" s="309"/>
      <c r="G584" s="374"/>
      <c r="J584" s="357"/>
    </row>
    <row r="585" spans="1:10" s="312" customFormat="1" ht="22.5" customHeight="1" x14ac:dyDescent="0.5">
      <c r="A585" s="309"/>
      <c r="B585" s="309"/>
      <c r="C585" s="286" t="s">
        <v>106</v>
      </c>
      <c r="D585" s="309"/>
      <c r="E585" s="309"/>
      <c r="F585" s="309"/>
      <c r="G585" s="374"/>
      <c r="J585" s="357"/>
    </row>
    <row r="586" spans="1:10" s="312" customFormat="1" ht="22.5" customHeight="1" x14ac:dyDescent="0.2">
      <c r="A586" s="309"/>
      <c r="B586" s="309"/>
      <c r="C586" s="490" t="s">
        <v>653</v>
      </c>
      <c r="D586" s="491"/>
      <c r="E586" s="491"/>
      <c r="F586" s="315"/>
      <c r="G586" s="374"/>
      <c r="J586" s="357"/>
    </row>
    <row r="587" spans="1:10" s="312" customFormat="1" ht="22.5" customHeight="1" x14ac:dyDescent="0.5">
      <c r="A587" s="309"/>
      <c r="B587" s="309"/>
      <c r="C587" s="378"/>
      <c r="D587" s="309"/>
      <c r="E587" s="309"/>
      <c r="F587" s="309"/>
      <c r="G587" s="374"/>
      <c r="J587" s="357"/>
    </row>
    <row r="588" spans="1:10" s="312" customFormat="1" ht="22.5" customHeight="1" x14ac:dyDescent="0.2">
      <c r="A588" s="309"/>
      <c r="B588" s="309"/>
      <c r="C588" s="488" t="s">
        <v>652</v>
      </c>
      <c r="D588" s="488"/>
      <c r="E588" s="309"/>
      <c r="F588" s="309"/>
      <c r="G588" s="374"/>
      <c r="J588" s="357"/>
    </row>
    <row r="589" spans="1:10" s="312" customFormat="1" ht="22.5" customHeight="1" x14ac:dyDescent="0.5">
      <c r="A589" s="309"/>
      <c r="B589" s="309"/>
      <c r="C589" s="286"/>
      <c r="D589" s="309"/>
      <c r="E589" s="309"/>
      <c r="F589" s="309"/>
      <c r="G589" s="374"/>
      <c r="J589" s="357"/>
    </row>
    <row r="590" spans="1:10" s="312" customFormat="1" ht="22.5" customHeight="1" x14ac:dyDescent="0.5">
      <c r="A590" s="309"/>
      <c r="B590" s="309"/>
      <c r="C590" s="286" t="s">
        <v>100</v>
      </c>
      <c r="D590" s="309"/>
      <c r="E590" s="309"/>
      <c r="F590" s="309"/>
      <c r="G590" s="374"/>
      <c r="J590" s="357"/>
    </row>
    <row r="591" spans="1:10" s="312" customFormat="1" ht="22.5" customHeight="1" x14ac:dyDescent="0.2">
      <c r="A591" s="309"/>
      <c r="B591" s="309"/>
      <c r="C591" s="487" t="s">
        <v>664</v>
      </c>
      <c r="D591" s="487"/>
      <c r="E591" s="487"/>
      <c r="F591" s="309"/>
      <c r="G591" s="374"/>
      <c r="J591" s="357"/>
    </row>
    <row r="592" spans="1:10" s="312" customFormat="1" ht="22.5" customHeight="1" x14ac:dyDescent="0.2">
      <c r="A592" s="309"/>
      <c r="B592" s="309"/>
      <c r="C592" s="317" t="s">
        <v>727</v>
      </c>
      <c r="D592" s="309"/>
      <c r="E592" s="309"/>
      <c r="F592" s="309"/>
      <c r="G592" s="374"/>
      <c r="J592" s="357"/>
    </row>
    <row r="593" spans="1:10" s="312" customFormat="1" ht="22.5" customHeight="1" x14ac:dyDescent="0.2">
      <c r="A593" s="309"/>
      <c r="B593" s="309"/>
      <c r="C593" s="317"/>
      <c r="D593" s="309"/>
      <c r="E593" s="309"/>
      <c r="F593" s="309"/>
      <c r="G593" s="374"/>
      <c r="J593" s="357"/>
    </row>
    <row r="594" spans="1:10" s="312" customFormat="1" ht="22.5" customHeight="1" x14ac:dyDescent="0.5">
      <c r="A594" s="309"/>
      <c r="B594" s="309"/>
      <c r="C594" s="286" t="s">
        <v>101</v>
      </c>
      <c r="D594" s="309"/>
      <c r="E594" s="309"/>
      <c r="F594" s="309"/>
      <c r="G594" s="374"/>
      <c r="J594" s="357"/>
    </row>
    <row r="595" spans="1:10" s="312" customFormat="1" ht="22.5" customHeight="1" x14ac:dyDescent="0.2">
      <c r="A595" s="309"/>
      <c r="B595" s="309"/>
      <c r="C595" s="487" t="s">
        <v>947</v>
      </c>
      <c r="D595" s="487"/>
      <c r="E595" s="487"/>
      <c r="F595" s="309"/>
      <c r="G595" s="374"/>
      <c r="J595" s="357"/>
    </row>
    <row r="596" spans="1:10" s="312" customFormat="1" ht="22.5" customHeight="1" x14ac:dyDescent="0.2">
      <c r="A596" s="309"/>
      <c r="B596" s="309"/>
      <c r="C596" s="487" t="s">
        <v>897</v>
      </c>
      <c r="D596" s="487"/>
      <c r="E596" s="487"/>
      <c r="F596" s="309"/>
      <c r="G596" s="374"/>
      <c r="J596" s="357"/>
    </row>
    <row r="597" spans="1:10" s="312" customFormat="1" ht="22.5" customHeight="1" x14ac:dyDescent="0.2">
      <c r="A597" s="309"/>
      <c r="B597" s="309"/>
      <c r="C597" s="380" t="s">
        <v>656</v>
      </c>
      <c r="D597" s="380"/>
      <c r="E597" s="380"/>
      <c r="F597" s="309"/>
      <c r="G597" s="374"/>
      <c r="J597" s="357"/>
    </row>
    <row r="598" spans="1:10" s="312" customFormat="1" ht="22.5" customHeight="1" x14ac:dyDescent="0.2">
      <c r="A598" s="309"/>
      <c r="B598" s="309"/>
      <c r="C598" s="381" t="s">
        <v>913</v>
      </c>
      <c r="D598" s="380"/>
      <c r="E598" s="380"/>
      <c r="F598" s="309"/>
      <c r="G598" s="374"/>
      <c r="J598" s="357"/>
    </row>
    <row r="599" spans="1:10" s="312" customFormat="1" ht="22.5" customHeight="1" x14ac:dyDescent="0.2">
      <c r="A599" s="309"/>
      <c r="B599" s="309"/>
      <c r="C599" s="380" t="s">
        <v>895</v>
      </c>
      <c r="D599" s="380"/>
      <c r="E599" s="380"/>
      <c r="F599" s="309"/>
      <c r="G599" s="374"/>
      <c r="J599" s="357"/>
    </row>
    <row r="600" spans="1:10" s="312" customFormat="1" ht="22.5" customHeight="1" x14ac:dyDescent="0.2">
      <c r="A600" s="309"/>
      <c r="B600" s="309"/>
      <c r="C600" s="381" t="s">
        <v>666</v>
      </c>
      <c r="D600" s="380"/>
      <c r="E600" s="380"/>
      <c r="F600" s="309"/>
      <c r="G600" s="374"/>
      <c r="J600" s="357"/>
    </row>
    <row r="601" spans="1:10" s="312" customFormat="1" ht="22.5" customHeight="1" x14ac:dyDescent="0.2">
      <c r="A601" s="309"/>
      <c r="B601" s="309"/>
      <c r="C601" s="381" t="s">
        <v>837</v>
      </c>
      <c r="D601" s="380"/>
      <c r="E601" s="380"/>
      <c r="F601" s="309"/>
      <c r="G601" s="374"/>
      <c r="J601" s="357"/>
    </row>
    <row r="602" spans="1:10" s="312" customFormat="1" ht="22.5" customHeight="1" x14ac:dyDescent="0.2">
      <c r="A602" s="309"/>
      <c r="B602" s="309"/>
      <c r="C602" s="381" t="s">
        <v>723</v>
      </c>
      <c r="D602" s="380"/>
      <c r="E602" s="380"/>
      <c r="F602" s="309"/>
      <c r="G602" s="374"/>
      <c r="J602" s="357"/>
    </row>
    <row r="603" spans="1:10" s="312" customFormat="1" ht="22.5" customHeight="1" x14ac:dyDescent="0.2">
      <c r="A603" s="309"/>
      <c r="B603" s="309"/>
      <c r="C603" s="381" t="s">
        <v>893</v>
      </c>
      <c r="D603" s="380"/>
      <c r="E603" s="380"/>
      <c r="F603" s="309"/>
      <c r="G603" s="374"/>
      <c r="J603" s="357"/>
    </row>
    <row r="604" spans="1:10" s="312" customFormat="1" ht="22.5" customHeight="1" x14ac:dyDescent="0.2">
      <c r="A604" s="309"/>
      <c r="B604" s="309"/>
      <c r="C604" s="380"/>
      <c r="D604" s="380"/>
      <c r="E604" s="380"/>
      <c r="F604" s="309"/>
      <c r="G604" s="374"/>
      <c r="J604" s="357"/>
    </row>
    <row r="605" spans="1:10" s="312" customFormat="1" ht="22.5" customHeight="1" x14ac:dyDescent="0.2">
      <c r="B605" s="309" t="s">
        <v>728</v>
      </c>
      <c r="C605" s="295" t="s">
        <v>660</v>
      </c>
      <c r="D605" s="309"/>
      <c r="E605" s="309"/>
      <c r="F605" s="315"/>
      <c r="G605" s="316"/>
      <c r="J605" s="357"/>
    </row>
    <row r="606" spans="1:10" s="312" customFormat="1" ht="22.5" customHeight="1" x14ac:dyDescent="0.2">
      <c r="B606" s="309"/>
      <c r="C606" s="312" t="s">
        <v>1130</v>
      </c>
      <c r="D606" s="382"/>
      <c r="E606" s="382"/>
      <c r="F606" s="315">
        <v>2000000</v>
      </c>
      <c r="G606" s="316" t="s">
        <v>13</v>
      </c>
      <c r="J606" s="357"/>
    </row>
    <row r="607" spans="1:10" s="312" customFormat="1" ht="22.5" customHeight="1" x14ac:dyDescent="0.2">
      <c r="B607" s="309"/>
      <c r="C607" s="380" t="s">
        <v>107</v>
      </c>
      <c r="D607" s="380"/>
      <c r="E607" s="316" t="s">
        <v>120</v>
      </c>
      <c r="F607" s="303" t="s">
        <v>121</v>
      </c>
      <c r="G607" s="316"/>
      <c r="J607" s="357"/>
    </row>
    <row r="608" spans="1:10" s="312" customFormat="1" ht="22.5" customHeight="1" x14ac:dyDescent="0.2">
      <c r="B608" s="309"/>
      <c r="C608" s="380"/>
      <c r="D608" s="380"/>
      <c r="E608" s="316" t="s">
        <v>122</v>
      </c>
      <c r="F608" s="303" t="s">
        <v>122</v>
      </c>
      <c r="G608" s="316"/>
      <c r="J608" s="357"/>
    </row>
    <row r="609" spans="1:10" s="312" customFormat="1" ht="22.5" customHeight="1" x14ac:dyDescent="0.2">
      <c r="B609" s="309"/>
      <c r="C609" s="317" t="s">
        <v>102</v>
      </c>
      <c r="E609" s="299">
        <f>E610+E611</f>
        <v>68180000</v>
      </c>
      <c r="F609" s="303">
        <v>0</v>
      </c>
      <c r="G609" s="303" t="s">
        <v>13</v>
      </c>
      <c r="J609" s="357"/>
    </row>
    <row r="610" spans="1:10" s="312" customFormat="1" ht="22.5" customHeight="1" x14ac:dyDescent="0.2">
      <c r="B610" s="309"/>
      <c r="C610" s="317" t="s">
        <v>662</v>
      </c>
      <c r="E610" s="299">
        <v>2000000</v>
      </c>
      <c r="F610" s="303">
        <v>0</v>
      </c>
      <c r="G610" s="316" t="s">
        <v>13</v>
      </c>
      <c r="J610" s="357"/>
    </row>
    <row r="611" spans="1:10" s="312" customFormat="1" ht="22.5" customHeight="1" x14ac:dyDescent="0.2">
      <c r="B611" s="309"/>
      <c r="C611" s="317" t="s">
        <v>170</v>
      </c>
      <c r="E611" s="326">
        <v>66180000</v>
      </c>
      <c r="F611" s="303">
        <v>0</v>
      </c>
      <c r="G611" s="316" t="s">
        <v>13</v>
      </c>
      <c r="J611" s="357"/>
    </row>
    <row r="612" spans="1:10" s="312" customFormat="1" ht="22.5" customHeight="1" x14ac:dyDescent="0.2">
      <c r="B612" s="309"/>
      <c r="C612" s="317"/>
      <c r="E612" s="326"/>
      <c r="F612" s="303"/>
      <c r="G612" s="316"/>
      <c r="J612" s="357"/>
    </row>
    <row r="613" spans="1:10" s="312" customFormat="1" x14ac:dyDescent="0.2">
      <c r="A613" s="311" t="s">
        <v>651</v>
      </c>
      <c r="C613" s="372" t="s">
        <v>909</v>
      </c>
      <c r="D613" s="309"/>
      <c r="E613" s="309"/>
      <c r="F613" s="300"/>
      <c r="G613" s="373"/>
      <c r="J613" s="357"/>
    </row>
    <row r="614" spans="1:10" s="312" customFormat="1" x14ac:dyDescent="0.2">
      <c r="B614" s="309"/>
      <c r="C614" s="372" t="s">
        <v>661</v>
      </c>
      <c r="D614" s="309"/>
      <c r="E614" s="309"/>
      <c r="F614" s="309"/>
      <c r="G614" s="374"/>
      <c r="J614" s="357"/>
    </row>
    <row r="615" spans="1:10" s="312" customFormat="1" ht="22.5" customHeight="1" x14ac:dyDescent="0.2">
      <c r="A615" s="309"/>
      <c r="B615" s="309"/>
      <c r="C615" s="375"/>
      <c r="D615" s="309"/>
      <c r="E615" s="309"/>
      <c r="F615" s="309"/>
      <c r="G615" s="374"/>
      <c r="J615" s="357"/>
    </row>
    <row r="616" spans="1:10" s="312" customFormat="1" ht="22.5" customHeight="1" x14ac:dyDescent="0.5">
      <c r="A616" s="309"/>
      <c r="B616" s="309"/>
      <c r="C616" s="286" t="s">
        <v>106</v>
      </c>
      <c r="D616" s="309"/>
      <c r="E616" s="309"/>
      <c r="F616" s="309"/>
      <c r="G616" s="374"/>
      <c r="J616" s="357"/>
    </row>
    <row r="617" spans="1:10" s="312" customFormat="1" ht="23.25" customHeight="1" x14ac:dyDescent="0.2">
      <c r="A617" s="309"/>
      <c r="B617" s="309"/>
      <c r="C617" s="386" t="s">
        <v>653</v>
      </c>
      <c r="D617" s="377"/>
      <c r="E617" s="377"/>
      <c r="F617" s="315"/>
      <c r="G617" s="374"/>
      <c r="J617" s="357"/>
    </row>
    <row r="618" spans="1:10" s="312" customFormat="1" ht="22.5" customHeight="1" x14ac:dyDescent="0.5">
      <c r="A618" s="309"/>
      <c r="B618" s="309"/>
      <c r="C618" s="378"/>
      <c r="D618" s="309"/>
      <c r="E618" s="309"/>
      <c r="F618" s="309"/>
      <c r="G618" s="374"/>
      <c r="J618" s="357"/>
    </row>
    <row r="619" spans="1:10" s="312" customFormat="1" ht="22.5" customHeight="1" x14ac:dyDescent="0.2">
      <c r="A619" s="309"/>
      <c r="B619" s="309"/>
      <c r="C619" s="488" t="s">
        <v>652</v>
      </c>
      <c r="D619" s="488"/>
      <c r="E619" s="309"/>
      <c r="F619" s="309"/>
      <c r="G619" s="374"/>
      <c r="J619" s="357"/>
    </row>
    <row r="620" spans="1:10" s="312" customFormat="1" ht="22.5" customHeight="1" x14ac:dyDescent="0.2">
      <c r="A620" s="309"/>
      <c r="B620" s="309"/>
      <c r="C620" s="379"/>
      <c r="D620" s="379"/>
      <c r="E620" s="309"/>
      <c r="F620" s="309"/>
      <c r="G620" s="374"/>
      <c r="J620" s="357"/>
    </row>
    <row r="621" spans="1:10" s="312" customFormat="1" ht="22.5" customHeight="1" x14ac:dyDescent="0.5">
      <c r="A621" s="309"/>
      <c r="B621" s="309"/>
      <c r="C621" s="286" t="s">
        <v>100</v>
      </c>
      <c r="D621" s="309"/>
      <c r="E621" s="309"/>
      <c r="F621" s="309"/>
      <c r="G621" s="374"/>
      <c r="J621" s="357"/>
    </row>
    <row r="622" spans="1:10" s="312" customFormat="1" ht="22.5" customHeight="1" x14ac:dyDescent="0.2">
      <c r="A622" s="309"/>
      <c r="B622" s="309"/>
      <c r="C622" s="382" t="s">
        <v>898</v>
      </c>
      <c r="D622" s="382"/>
      <c r="E622" s="382"/>
      <c r="F622" s="309"/>
      <c r="G622" s="374"/>
      <c r="J622" s="357"/>
    </row>
    <row r="623" spans="1:10" s="312" customFormat="1" ht="22.5" customHeight="1" x14ac:dyDescent="0.2">
      <c r="A623" s="309"/>
      <c r="B623" s="309"/>
      <c r="C623" s="380" t="s">
        <v>900</v>
      </c>
      <c r="D623" s="380"/>
      <c r="E623" s="380"/>
      <c r="F623" s="309"/>
      <c r="G623" s="374"/>
      <c r="J623" s="357"/>
    </row>
    <row r="624" spans="1:10" s="312" customFormat="1" ht="22.5" customHeight="1" x14ac:dyDescent="0.2">
      <c r="A624" s="309"/>
      <c r="B624" s="309"/>
      <c r="C624" s="317"/>
      <c r="D624" s="309"/>
      <c r="E624" s="309"/>
      <c r="F624" s="309"/>
      <c r="G624" s="374"/>
      <c r="J624" s="357"/>
    </row>
    <row r="625" spans="1:10" s="312" customFormat="1" ht="22.5" customHeight="1" x14ac:dyDescent="0.5">
      <c r="A625" s="309"/>
      <c r="B625" s="309"/>
      <c r="C625" s="286" t="s">
        <v>101</v>
      </c>
      <c r="D625" s="309"/>
      <c r="E625" s="309"/>
      <c r="F625" s="309"/>
      <c r="G625" s="374"/>
      <c r="J625" s="357"/>
    </row>
    <row r="626" spans="1:10" s="312" customFormat="1" ht="22.5" customHeight="1" x14ac:dyDescent="0.2">
      <c r="A626" s="309"/>
      <c r="B626" s="309"/>
      <c r="C626" s="487" t="s">
        <v>654</v>
      </c>
      <c r="D626" s="487"/>
      <c r="E626" s="487"/>
      <c r="F626" s="309"/>
      <c r="G626" s="374"/>
      <c r="J626" s="357"/>
    </row>
    <row r="627" spans="1:10" s="312" customFormat="1" ht="22.5" customHeight="1" x14ac:dyDescent="0.2">
      <c r="A627" s="309"/>
      <c r="B627" s="309"/>
      <c r="C627" s="487" t="s">
        <v>655</v>
      </c>
      <c r="D627" s="487"/>
      <c r="E627" s="487"/>
      <c r="F627" s="309"/>
      <c r="G627" s="374"/>
      <c r="J627" s="357"/>
    </row>
    <row r="628" spans="1:10" s="312" customFormat="1" ht="22.5" customHeight="1" x14ac:dyDescent="0.2">
      <c r="A628" s="309"/>
      <c r="B628" s="309"/>
      <c r="C628" s="380" t="s">
        <v>656</v>
      </c>
      <c r="D628" s="380"/>
      <c r="E628" s="380"/>
      <c r="F628" s="309"/>
      <c r="G628" s="374"/>
      <c r="J628" s="357"/>
    </row>
    <row r="629" spans="1:10" s="312" customFormat="1" ht="22.5" customHeight="1" x14ac:dyDescent="0.2">
      <c r="A629" s="309"/>
      <c r="B629" s="309"/>
      <c r="C629" s="381" t="s">
        <v>657</v>
      </c>
      <c r="D629" s="380"/>
      <c r="E629" s="380"/>
      <c r="F629" s="309"/>
      <c r="G629" s="374"/>
      <c r="J629" s="357"/>
    </row>
    <row r="630" spans="1:10" s="312" customFormat="1" ht="22.5" customHeight="1" x14ac:dyDescent="0.2">
      <c r="A630" s="309"/>
      <c r="B630" s="309"/>
      <c r="C630" s="380" t="s">
        <v>658</v>
      </c>
      <c r="D630" s="380"/>
      <c r="E630" s="380"/>
      <c r="F630" s="309"/>
      <c r="G630" s="374"/>
      <c r="J630" s="357"/>
    </row>
    <row r="631" spans="1:10" s="312" customFormat="1" ht="22.5" customHeight="1" x14ac:dyDescent="0.2">
      <c r="A631" s="309"/>
      <c r="B631" s="309"/>
      <c r="C631" s="380"/>
      <c r="D631" s="380"/>
      <c r="E631" s="380"/>
      <c r="F631" s="309"/>
      <c r="G631" s="374"/>
      <c r="J631" s="357"/>
    </row>
    <row r="632" spans="1:10" s="312" customFormat="1" x14ac:dyDescent="0.2">
      <c r="B632" s="309" t="s">
        <v>659</v>
      </c>
      <c r="C632" s="295" t="s">
        <v>660</v>
      </c>
      <c r="D632" s="309"/>
      <c r="E632" s="309"/>
      <c r="F632" s="315"/>
      <c r="G632" s="316"/>
      <c r="J632" s="357"/>
    </row>
    <row r="633" spans="1:10" s="312" customFormat="1" x14ac:dyDescent="0.2">
      <c r="B633" s="309"/>
      <c r="C633" s="312" t="s">
        <v>661</v>
      </c>
      <c r="D633" s="382"/>
      <c r="E633" s="382"/>
      <c r="F633" s="315">
        <v>1000000</v>
      </c>
      <c r="G633" s="316" t="s">
        <v>13</v>
      </c>
      <c r="J633" s="357"/>
    </row>
    <row r="634" spans="1:10" s="312" customFormat="1" x14ac:dyDescent="0.2">
      <c r="B634" s="309"/>
      <c r="D634" s="382"/>
      <c r="E634" s="382"/>
      <c r="F634" s="315"/>
      <c r="G634" s="316"/>
      <c r="J634" s="357"/>
    </row>
    <row r="635" spans="1:10" s="312" customFormat="1" ht="22.5" customHeight="1" x14ac:dyDescent="0.2">
      <c r="B635" s="309"/>
      <c r="C635" s="380" t="s">
        <v>107</v>
      </c>
      <c r="D635" s="380"/>
      <c r="E635" s="316" t="s">
        <v>120</v>
      </c>
      <c r="F635" s="303" t="s">
        <v>121</v>
      </c>
      <c r="G635" s="316"/>
      <c r="J635" s="357"/>
    </row>
    <row r="636" spans="1:10" s="312" customFormat="1" ht="22.5" customHeight="1" x14ac:dyDescent="0.2">
      <c r="B636" s="309"/>
      <c r="C636" s="380"/>
      <c r="D636" s="380"/>
      <c r="E636" s="316" t="s">
        <v>122</v>
      </c>
      <c r="F636" s="303" t="s">
        <v>122</v>
      </c>
      <c r="G636" s="316"/>
      <c r="J636" s="357"/>
    </row>
    <row r="637" spans="1:10" s="312" customFormat="1" ht="22.5" customHeight="1" x14ac:dyDescent="0.2">
      <c r="B637" s="309"/>
      <c r="C637" s="317" t="s">
        <v>102</v>
      </c>
      <c r="E637" s="299">
        <f>E638+E639</f>
        <v>20400000</v>
      </c>
      <c r="F637" s="303">
        <v>0</v>
      </c>
      <c r="G637" s="303" t="s">
        <v>13</v>
      </c>
      <c r="J637" s="357"/>
    </row>
    <row r="638" spans="1:10" s="312" customFormat="1" ht="22.5" customHeight="1" x14ac:dyDescent="0.2">
      <c r="B638" s="309"/>
      <c r="C638" s="317" t="s">
        <v>662</v>
      </c>
      <c r="E638" s="299">
        <v>1000000</v>
      </c>
      <c r="F638" s="303">
        <v>0</v>
      </c>
      <c r="G638" s="316" t="s">
        <v>13</v>
      </c>
      <c r="J638" s="357"/>
    </row>
    <row r="639" spans="1:10" s="312" customFormat="1" ht="22.5" customHeight="1" x14ac:dyDescent="0.2">
      <c r="B639" s="309"/>
      <c r="C639" s="317" t="s">
        <v>170</v>
      </c>
      <c r="E639" s="326">
        <v>19400000</v>
      </c>
      <c r="F639" s="303">
        <v>0</v>
      </c>
      <c r="G639" s="316" t="s">
        <v>13</v>
      </c>
      <c r="J639" s="357"/>
    </row>
    <row r="640" spans="1:10" s="312" customFormat="1" ht="22.5" customHeight="1" x14ac:dyDescent="0.5">
      <c r="A640" s="286"/>
      <c r="B640" s="309"/>
      <c r="C640" s="322"/>
      <c r="E640" s="370"/>
      <c r="F640" s="384"/>
      <c r="G640" s="321"/>
      <c r="J640" s="357"/>
    </row>
    <row r="641" spans="1:10" s="312" customFormat="1" ht="22.5" customHeight="1" x14ac:dyDescent="0.5">
      <c r="A641" s="286"/>
      <c r="B641" s="309"/>
      <c r="C641" s="322"/>
      <c r="E641" s="370"/>
      <c r="F641" s="384"/>
      <c r="G641" s="321"/>
      <c r="J641" s="357"/>
    </row>
    <row r="642" spans="1:10" s="312" customFormat="1" ht="22.5" customHeight="1" x14ac:dyDescent="0.2">
      <c r="A642" s="311" t="s">
        <v>663</v>
      </c>
      <c r="C642" s="372" t="s">
        <v>911</v>
      </c>
      <c r="D642" s="309"/>
      <c r="E642" s="309"/>
      <c r="F642" s="300"/>
      <c r="G642" s="373"/>
      <c r="J642" s="357"/>
    </row>
    <row r="643" spans="1:10" s="312" customFormat="1" ht="22.5" customHeight="1" x14ac:dyDescent="0.2">
      <c r="B643" s="309"/>
      <c r="C643" s="372" t="s">
        <v>668</v>
      </c>
      <c r="D643" s="309"/>
      <c r="E643" s="309"/>
      <c r="F643" s="309"/>
      <c r="G643" s="374"/>
      <c r="J643" s="357"/>
    </row>
    <row r="644" spans="1:10" s="312" customFormat="1" ht="22.5" customHeight="1" x14ac:dyDescent="0.2">
      <c r="A644" s="309"/>
      <c r="B644" s="309"/>
      <c r="C644" s="375"/>
      <c r="D644" s="309"/>
      <c r="E644" s="309"/>
      <c r="F644" s="309"/>
      <c r="G644" s="374"/>
      <c r="J644" s="357"/>
    </row>
    <row r="645" spans="1:10" s="312" customFormat="1" ht="22.5" customHeight="1" x14ac:dyDescent="0.5">
      <c r="A645" s="309"/>
      <c r="B645" s="309"/>
      <c r="C645" s="286" t="s">
        <v>106</v>
      </c>
      <c r="D645" s="309"/>
      <c r="E645" s="309"/>
      <c r="F645" s="309"/>
      <c r="G645" s="374"/>
      <c r="J645" s="357"/>
    </row>
    <row r="646" spans="1:10" s="312" customFormat="1" ht="22.5" customHeight="1" x14ac:dyDescent="0.2">
      <c r="A646" s="309"/>
      <c r="B646" s="309"/>
      <c r="C646" s="490" t="s">
        <v>653</v>
      </c>
      <c r="D646" s="491"/>
      <c r="E646" s="491"/>
      <c r="F646" s="315"/>
      <c r="G646" s="374"/>
      <c r="J646" s="357"/>
    </row>
    <row r="647" spans="1:10" s="312" customFormat="1" ht="22.5" customHeight="1" x14ac:dyDescent="0.5">
      <c r="A647" s="309"/>
      <c r="B647" s="309"/>
      <c r="C647" s="378"/>
      <c r="D647" s="309"/>
      <c r="E647" s="309"/>
      <c r="F647" s="309"/>
      <c r="G647" s="374"/>
      <c r="J647" s="357"/>
    </row>
    <row r="648" spans="1:10" s="312" customFormat="1" ht="22.5" customHeight="1" x14ac:dyDescent="0.2">
      <c r="A648" s="309"/>
      <c r="B648" s="309"/>
      <c r="C648" s="488" t="s">
        <v>652</v>
      </c>
      <c r="D648" s="488"/>
      <c r="E648" s="309"/>
      <c r="F648" s="309"/>
      <c r="G648" s="374"/>
      <c r="J648" s="357"/>
    </row>
    <row r="649" spans="1:10" s="312" customFormat="1" ht="22.5" customHeight="1" x14ac:dyDescent="0.5">
      <c r="A649" s="309"/>
      <c r="B649" s="309"/>
      <c r="C649" s="286"/>
      <c r="D649" s="309"/>
      <c r="E649" s="309"/>
      <c r="F649" s="309"/>
      <c r="G649" s="374"/>
      <c r="J649" s="357"/>
    </row>
    <row r="650" spans="1:10" s="312" customFormat="1" ht="22.5" customHeight="1" x14ac:dyDescent="0.5">
      <c r="A650" s="309"/>
      <c r="B650" s="309"/>
      <c r="C650" s="286" t="s">
        <v>100</v>
      </c>
      <c r="D650" s="309"/>
      <c r="E650" s="309"/>
      <c r="F650" s="309"/>
      <c r="G650" s="374"/>
      <c r="J650" s="357"/>
    </row>
    <row r="651" spans="1:10" s="312" customFormat="1" ht="22.5" customHeight="1" x14ac:dyDescent="0.2">
      <c r="A651" s="309"/>
      <c r="B651" s="309"/>
      <c r="C651" s="487" t="s">
        <v>664</v>
      </c>
      <c r="D651" s="487"/>
      <c r="E651" s="487"/>
      <c r="F651" s="309"/>
      <c r="G651" s="374"/>
      <c r="J651" s="357"/>
    </row>
    <row r="652" spans="1:10" s="312" customFormat="1" ht="22.5" customHeight="1" x14ac:dyDescent="0.2">
      <c r="A652" s="309"/>
      <c r="B652" s="309"/>
      <c r="C652" s="317" t="s">
        <v>665</v>
      </c>
      <c r="D652" s="309"/>
      <c r="E652" s="309"/>
      <c r="F652" s="309"/>
      <c r="G652" s="374"/>
      <c r="J652" s="357"/>
    </row>
    <row r="653" spans="1:10" s="312" customFormat="1" ht="22.5" customHeight="1" x14ac:dyDescent="0.2">
      <c r="A653" s="309"/>
      <c r="B653" s="309"/>
      <c r="C653" s="317"/>
      <c r="D653" s="309"/>
      <c r="E653" s="309"/>
      <c r="F653" s="309"/>
      <c r="G653" s="374"/>
      <c r="J653" s="357"/>
    </row>
    <row r="654" spans="1:10" s="312" customFormat="1" ht="22.5" customHeight="1" x14ac:dyDescent="0.5">
      <c r="A654" s="309"/>
      <c r="B654" s="309"/>
      <c r="C654" s="286" t="s">
        <v>101</v>
      </c>
      <c r="D654" s="309"/>
      <c r="E654" s="309"/>
      <c r="F654" s="309"/>
      <c r="G654" s="374"/>
      <c r="J654" s="357"/>
    </row>
    <row r="655" spans="1:10" s="312" customFormat="1" ht="22.5" customHeight="1" x14ac:dyDescent="0.2">
      <c r="A655" s="309"/>
      <c r="B655" s="309"/>
      <c r="C655" s="487" t="s">
        <v>896</v>
      </c>
      <c r="D655" s="487"/>
      <c r="E655" s="487"/>
      <c r="F655" s="309"/>
      <c r="G655" s="374"/>
      <c r="J655" s="357"/>
    </row>
    <row r="656" spans="1:10" s="312" customFormat="1" ht="22.5" customHeight="1" x14ac:dyDescent="0.2">
      <c r="A656" s="309"/>
      <c r="B656" s="309"/>
      <c r="C656" s="487" t="s">
        <v>897</v>
      </c>
      <c r="D656" s="487"/>
      <c r="E656" s="487"/>
      <c r="F656" s="309"/>
      <c r="G656" s="374"/>
      <c r="J656" s="357"/>
    </row>
    <row r="657" spans="1:10" s="312" customFormat="1" ht="22.5" customHeight="1" x14ac:dyDescent="0.2">
      <c r="A657" s="309"/>
      <c r="B657" s="309"/>
      <c r="C657" s="380" t="s">
        <v>656</v>
      </c>
      <c r="D657" s="380"/>
      <c r="E657" s="380"/>
      <c r="F657" s="309"/>
      <c r="G657" s="374"/>
      <c r="J657" s="357"/>
    </row>
    <row r="658" spans="1:10" s="312" customFormat="1" ht="22.5" customHeight="1" x14ac:dyDescent="0.2">
      <c r="A658" s="309"/>
      <c r="B658" s="309"/>
      <c r="C658" s="381" t="s">
        <v>894</v>
      </c>
      <c r="D658" s="380"/>
      <c r="E658" s="380"/>
      <c r="F658" s="309"/>
      <c r="G658" s="374"/>
      <c r="J658" s="357"/>
    </row>
    <row r="659" spans="1:10" s="312" customFormat="1" ht="22.5" customHeight="1" x14ac:dyDescent="0.2">
      <c r="A659" s="309"/>
      <c r="B659" s="309"/>
      <c r="C659" s="380" t="s">
        <v>895</v>
      </c>
      <c r="D659" s="380"/>
      <c r="E659" s="380"/>
      <c r="F659" s="309"/>
      <c r="G659" s="374"/>
      <c r="J659" s="357"/>
    </row>
    <row r="660" spans="1:10" s="312" customFormat="1" ht="22.5" customHeight="1" x14ac:dyDescent="0.2">
      <c r="A660" s="309"/>
      <c r="B660" s="309"/>
      <c r="C660" s="381" t="s">
        <v>666</v>
      </c>
      <c r="D660" s="380"/>
      <c r="E660" s="380"/>
      <c r="F660" s="309"/>
      <c r="G660" s="374"/>
      <c r="J660" s="357"/>
    </row>
    <row r="661" spans="1:10" s="312" customFormat="1" ht="22.5" customHeight="1" x14ac:dyDescent="0.2">
      <c r="A661" s="309"/>
      <c r="B661" s="309"/>
      <c r="C661" s="381" t="s">
        <v>837</v>
      </c>
      <c r="D661" s="380"/>
      <c r="E661" s="380"/>
      <c r="F661" s="309"/>
      <c r="G661" s="374"/>
      <c r="J661" s="357"/>
    </row>
    <row r="662" spans="1:10" s="312" customFormat="1" ht="22.5" customHeight="1" x14ac:dyDescent="0.2">
      <c r="A662" s="309"/>
      <c r="B662" s="309"/>
      <c r="C662" s="381" t="s">
        <v>723</v>
      </c>
      <c r="D662" s="380"/>
      <c r="E662" s="380"/>
      <c r="F662" s="309"/>
      <c r="G662" s="374"/>
      <c r="J662" s="357"/>
    </row>
    <row r="663" spans="1:10" s="312" customFormat="1" ht="22.5" customHeight="1" x14ac:dyDescent="0.2">
      <c r="A663" s="309"/>
      <c r="B663" s="309"/>
      <c r="C663" s="380" t="s">
        <v>893</v>
      </c>
      <c r="D663" s="380"/>
      <c r="E663" s="380"/>
      <c r="F663" s="309"/>
      <c r="G663" s="374"/>
      <c r="J663" s="357"/>
    </row>
    <row r="664" spans="1:10" s="312" customFormat="1" ht="22.5" customHeight="1" x14ac:dyDescent="0.2">
      <c r="A664" s="309"/>
      <c r="B664" s="309"/>
      <c r="C664" s="380"/>
      <c r="D664" s="380"/>
      <c r="E664" s="380"/>
      <c r="F664" s="309"/>
      <c r="G664" s="374"/>
      <c r="J664" s="357"/>
    </row>
    <row r="665" spans="1:10" s="312" customFormat="1" ht="22.5" customHeight="1" x14ac:dyDescent="0.2">
      <c r="B665" s="309" t="s">
        <v>667</v>
      </c>
      <c r="C665" s="295" t="s">
        <v>660</v>
      </c>
      <c r="D665" s="309"/>
      <c r="E665" s="309"/>
      <c r="F665" s="315"/>
      <c r="G665" s="316"/>
      <c r="J665" s="357"/>
    </row>
    <row r="666" spans="1:10" s="312" customFormat="1" ht="22.5" customHeight="1" x14ac:dyDescent="0.2">
      <c r="B666" s="309"/>
      <c r="C666" s="312" t="s">
        <v>668</v>
      </c>
      <c r="D666" s="382"/>
      <c r="E666" s="382"/>
      <c r="F666" s="315">
        <v>2000000</v>
      </c>
      <c r="G666" s="316" t="s">
        <v>13</v>
      </c>
      <c r="J666" s="357"/>
    </row>
    <row r="667" spans="1:10" s="312" customFormat="1" ht="22.5" customHeight="1" x14ac:dyDescent="0.5">
      <c r="B667" s="309"/>
      <c r="C667" s="383"/>
      <c r="D667" s="382"/>
      <c r="F667" s="315"/>
      <c r="G667" s="316"/>
      <c r="J667" s="357"/>
    </row>
    <row r="668" spans="1:10" s="312" customFormat="1" ht="22.5" customHeight="1" x14ac:dyDescent="0.2">
      <c r="B668" s="309"/>
      <c r="C668" s="380" t="s">
        <v>107</v>
      </c>
      <c r="D668" s="380"/>
      <c r="E668" s="316" t="s">
        <v>120</v>
      </c>
      <c r="F668" s="303" t="s">
        <v>121</v>
      </c>
      <c r="G668" s="316"/>
      <c r="J668" s="357"/>
    </row>
    <row r="669" spans="1:10" s="312" customFormat="1" ht="22.5" customHeight="1" x14ac:dyDescent="0.2">
      <c r="B669" s="309"/>
      <c r="C669" s="380"/>
      <c r="D669" s="380"/>
      <c r="E669" s="316" t="s">
        <v>122</v>
      </c>
      <c r="F669" s="303" t="s">
        <v>122</v>
      </c>
      <c r="G669" s="316"/>
      <c r="J669" s="357"/>
    </row>
    <row r="670" spans="1:10" s="312" customFormat="1" ht="22.5" customHeight="1" x14ac:dyDescent="0.2">
      <c r="B670" s="309"/>
      <c r="C670" s="317" t="s">
        <v>102</v>
      </c>
      <c r="E670" s="299">
        <f>E671+E672</f>
        <v>56772000</v>
      </c>
      <c r="F670" s="303">
        <v>0</v>
      </c>
      <c r="G670" s="303" t="s">
        <v>13</v>
      </c>
      <c r="J670" s="357"/>
    </row>
    <row r="671" spans="1:10" s="312" customFormat="1" ht="22.5" customHeight="1" x14ac:dyDescent="0.2">
      <c r="B671" s="309"/>
      <c r="C671" s="317" t="s">
        <v>662</v>
      </c>
      <c r="E671" s="299">
        <v>2000000</v>
      </c>
      <c r="F671" s="303">
        <v>0</v>
      </c>
      <c r="G671" s="316" t="s">
        <v>13</v>
      </c>
      <c r="J671" s="357"/>
    </row>
    <row r="672" spans="1:10" s="312" customFormat="1" ht="22.5" customHeight="1" x14ac:dyDescent="0.2">
      <c r="B672" s="309"/>
      <c r="C672" s="317" t="s">
        <v>170</v>
      </c>
      <c r="E672" s="326">
        <v>54772000</v>
      </c>
      <c r="F672" s="303">
        <v>0</v>
      </c>
      <c r="G672" s="316" t="s">
        <v>13</v>
      </c>
      <c r="J672" s="357"/>
    </row>
    <row r="673" spans="1:10" s="312" customFormat="1" ht="22.5" customHeight="1" x14ac:dyDescent="0.5">
      <c r="A673" s="286"/>
      <c r="B673" s="309"/>
      <c r="C673" s="322"/>
      <c r="E673" s="370"/>
      <c r="F673" s="384"/>
      <c r="G673" s="321"/>
      <c r="J673" s="357"/>
    </row>
    <row r="674" spans="1:10" s="312" customFormat="1" ht="22.5" customHeight="1" x14ac:dyDescent="0.5">
      <c r="A674" s="286"/>
      <c r="B674" s="309"/>
      <c r="C674" s="322"/>
      <c r="E674" s="370"/>
      <c r="F674" s="384"/>
      <c r="G674" s="321"/>
      <c r="J674" s="357"/>
    </row>
    <row r="675" spans="1:10" s="312" customFormat="1" ht="22.5" customHeight="1" x14ac:dyDescent="0.5">
      <c r="A675" s="286"/>
      <c r="B675" s="309"/>
      <c r="C675" s="322"/>
      <c r="E675" s="370"/>
      <c r="F675" s="384"/>
      <c r="G675" s="321"/>
      <c r="J675" s="357"/>
    </row>
    <row r="676" spans="1:10" s="312" customFormat="1" ht="22.5" customHeight="1" x14ac:dyDescent="0.5">
      <c r="A676" s="286"/>
      <c r="B676" s="309"/>
      <c r="C676" s="322"/>
      <c r="E676" s="370"/>
      <c r="F676" s="384"/>
      <c r="G676" s="321"/>
      <c r="J676" s="357"/>
    </row>
    <row r="677" spans="1:10" s="312" customFormat="1" ht="22.5" customHeight="1" x14ac:dyDescent="0.2">
      <c r="A677" s="311" t="s">
        <v>669</v>
      </c>
      <c r="C677" s="372" t="s">
        <v>914</v>
      </c>
      <c r="D677" s="309"/>
      <c r="E677" s="309"/>
      <c r="F677" s="300"/>
      <c r="G677" s="373"/>
      <c r="J677" s="357"/>
    </row>
    <row r="678" spans="1:10" s="312" customFormat="1" ht="22.5" customHeight="1" x14ac:dyDescent="0.2">
      <c r="B678" s="309"/>
      <c r="C678" s="372" t="s">
        <v>671</v>
      </c>
      <c r="D678" s="309"/>
      <c r="E678" s="309"/>
      <c r="F678" s="309"/>
      <c r="G678" s="374"/>
      <c r="J678" s="357"/>
    </row>
    <row r="679" spans="1:10" s="312" customFormat="1" ht="22.5" customHeight="1" x14ac:dyDescent="0.2">
      <c r="A679" s="309"/>
      <c r="B679" s="309"/>
      <c r="C679" s="375"/>
      <c r="D679" s="309"/>
      <c r="E679" s="309"/>
      <c r="F679" s="309"/>
      <c r="G679" s="374"/>
      <c r="J679" s="357"/>
    </row>
    <row r="680" spans="1:10" s="312" customFormat="1" ht="22.5" customHeight="1" x14ac:dyDescent="0.5">
      <c r="A680" s="309"/>
      <c r="B680" s="309"/>
      <c r="C680" s="286" t="s">
        <v>106</v>
      </c>
      <c r="D680" s="309"/>
      <c r="E680" s="309"/>
      <c r="F680" s="309"/>
      <c r="G680" s="374"/>
      <c r="J680" s="357"/>
    </row>
    <row r="681" spans="1:10" s="312" customFormat="1" ht="22.5" customHeight="1" x14ac:dyDescent="0.2">
      <c r="A681" s="309"/>
      <c r="B681" s="309"/>
      <c r="C681" s="490" t="s">
        <v>653</v>
      </c>
      <c r="D681" s="491"/>
      <c r="E681" s="491"/>
      <c r="F681" s="315"/>
      <c r="G681" s="374"/>
      <c r="J681" s="357"/>
    </row>
    <row r="682" spans="1:10" s="312" customFormat="1" ht="22.5" customHeight="1" x14ac:dyDescent="0.2">
      <c r="A682" s="309"/>
      <c r="B682" s="309"/>
      <c r="C682" s="376"/>
      <c r="D682" s="377"/>
      <c r="E682" s="377"/>
      <c r="F682" s="315"/>
      <c r="G682" s="374"/>
      <c r="J682" s="357"/>
    </row>
    <row r="683" spans="1:10" s="312" customFormat="1" ht="22.5" customHeight="1" x14ac:dyDescent="0.2">
      <c r="A683" s="309"/>
      <c r="B683" s="309"/>
      <c r="C683" s="488" t="s">
        <v>652</v>
      </c>
      <c r="D683" s="488"/>
      <c r="E683" s="309"/>
      <c r="F683" s="309"/>
      <c r="G683" s="374"/>
      <c r="J683" s="357"/>
    </row>
    <row r="684" spans="1:10" s="312" customFormat="1" ht="22.5" customHeight="1" x14ac:dyDescent="0.5">
      <c r="A684" s="309"/>
      <c r="B684" s="309"/>
      <c r="C684" s="286"/>
      <c r="D684" s="309"/>
      <c r="E684" s="309"/>
      <c r="F684" s="309"/>
      <c r="G684" s="374"/>
      <c r="J684" s="357"/>
    </row>
    <row r="685" spans="1:10" s="312" customFormat="1" ht="22.5" customHeight="1" x14ac:dyDescent="0.5">
      <c r="A685" s="309"/>
      <c r="B685" s="309"/>
      <c r="C685" s="286" t="s">
        <v>100</v>
      </c>
      <c r="D685" s="309"/>
      <c r="E685" s="309"/>
      <c r="F685" s="309"/>
      <c r="G685" s="374"/>
      <c r="J685" s="357"/>
    </row>
    <row r="686" spans="1:10" s="312" customFormat="1" ht="22.5" customHeight="1" x14ac:dyDescent="0.2">
      <c r="A686" s="309"/>
      <c r="B686" s="309"/>
      <c r="C686" s="382" t="s">
        <v>898</v>
      </c>
      <c r="D686" s="382"/>
      <c r="E686" s="382"/>
      <c r="F686" s="309"/>
      <c r="G686" s="374"/>
      <c r="J686" s="357"/>
    </row>
    <row r="687" spans="1:10" s="312" customFormat="1" ht="22.5" customHeight="1" x14ac:dyDescent="0.2">
      <c r="A687" s="309"/>
      <c r="B687" s="309"/>
      <c r="C687" s="317" t="s">
        <v>901</v>
      </c>
      <c r="D687" s="309"/>
      <c r="E687" s="309"/>
      <c r="F687" s="309"/>
      <c r="G687" s="374"/>
      <c r="J687" s="357"/>
    </row>
    <row r="688" spans="1:10" s="312" customFormat="1" ht="22.5" customHeight="1" x14ac:dyDescent="0.2">
      <c r="A688" s="309"/>
      <c r="B688" s="309"/>
      <c r="C688" s="317"/>
      <c r="D688" s="309"/>
      <c r="E688" s="309"/>
      <c r="F688" s="309"/>
      <c r="G688" s="374"/>
      <c r="J688" s="357"/>
    </row>
    <row r="689" spans="1:10" s="312" customFormat="1" ht="22.5" customHeight="1" x14ac:dyDescent="0.5">
      <c r="A689" s="309"/>
      <c r="B689" s="309"/>
      <c r="C689" s="286" t="s">
        <v>101</v>
      </c>
      <c r="D689" s="309"/>
      <c r="E689" s="309"/>
      <c r="F689" s="309"/>
      <c r="G689" s="374"/>
      <c r="J689" s="357"/>
    </row>
    <row r="690" spans="1:10" s="312" customFormat="1" ht="22.5" customHeight="1" x14ac:dyDescent="0.2">
      <c r="A690" s="309"/>
      <c r="B690" s="309"/>
      <c r="C690" s="487" t="s">
        <v>654</v>
      </c>
      <c r="D690" s="487"/>
      <c r="E690" s="487"/>
      <c r="F690" s="309"/>
      <c r="G690" s="374"/>
      <c r="J690" s="357"/>
    </row>
    <row r="691" spans="1:10" s="312" customFormat="1" ht="22.5" customHeight="1" x14ac:dyDescent="0.2">
      <c r="A691" s="309"/>
      <c r="B691" s="309"/>
      <c r="C691" s="487" t="s">
        <v>655</v>
      </c>
      <c r="D691" s="487"/>
      <c r="E691" s="487"/>
      <c r="F691" s="309"/>
      <c r="G691" s="374"/>
      <c r="J691" s="357"/>
    </row>
    <row r="692" spans="1:10" s="312" customFormat="1" ht="22.5" customHeight="1" x14ac:dyDescent="0.2">
      <c r="A692" s="309"/>
      <c r="B692" s="309"/>
      <c r="C692" s="380" t="s">
        <v>656</v>
      </c>
      <c r="D692" s="380"/>
      <c r="E692" s="380"/>
      <c r="F692" s="309"/>
      <c r="G692" s="374"/>
      <c r="J692" s="357"/>
    </row>
    <row r="693" spans="1:10" s="312" customFormat="1" ht="22.5" customHeight="1" x14ac:dyDescent="0.2">
      <c r="A693" s="309"/>
      <c r="B693" s="309"/>
      <c r="C693" s="381" t="s">
        <v>657</v>
      </c>
      <c r="D693" s="380"/>
      <c r="E693" s="380"/>
      <c r="F693" s="309"/>
      <c r="G693" s="374"/>
      <c r="J693" s="357"/>
    </row>
    <row r="694" spans="1:10" s="312" customFormat="1" ht="22.5" customHeight="1" x14ac:dyDescent="0.2">
      <c r="A694" s="309"/>
      <c r="B694" s="309"/>
      <c r="C694" s="380" t="s">
        <v>658</v>
      </c>
      <c r="D694" s="380"/>
      <c r="E694" s="380"/>
      <c r="F694" s="309"/>
      <c r="G694" s="374"/>
      <c r="J694" s="357"/>
    </row>
    <row r="695" spans="1:10" s="312" customFormat="1" ht="22.5" customHeight="1" x14ac:dyDescent="0.2">
      <c r="A695" s="309"/>
      <c r="B695" s="309"/>
      <c r="C695" s="380"/>
      <c r="D695" s="380"/>
      <c r="E695" s="380"/>
      <c r="F695" s="309"/>
      <c r="G695" s="374"/>
      <c r="J695" s="357"/>
    </row>
    <row r="696" spans="1:10" s="312" customFormat="1" ht="22.5" customHeight="1" x14ac:dyDescent="0.2">
      <c r="B696" s="309" t="s">
        <v>670</v>
      </c>
      <c r="C696" s="295" t="s">
        <v>660</v>
      </c>
      <c r="D696" s="309"/>
      <c r="E696" s="309"/>
      <c r="F696" s="315"/>
      <c r="G696" s="316"/>
      <c r="J696" s="357"/>
    </row>
    <row r="697" spans="1:10" s="312" customFormat="1" ht="22.5" customHeight="1" x14ac:dyDescent="0.2">
      <c r="B697" s="309"/>
      <c r="C697" s="312" t="s">
        <v>671</v>
      </c>
      <c r="D697" s="382"/>
      <c r="E697" s="382"/>
      <c r="F697" s="315">
        <v>1000000</v>
      </c>
      <c r="G697" s="316" t="s">
        <v>13</v>
      </c>
      <c r="J697" s="357"/>
    </row>
    <row r="698" spans="1:10" s="312" customFormat="1" ht="22.5" customHeight="1" x14ac:dyDescent="0.5">
      <c r="B698" s="309"/>
      <c r="C698" s="383"/>
      <c r="D698" s="382"/>
      <c r="F698" s="315"/>
      <c r="G698" s="316"/>
      <c r="J698" s="357"/>
    </row>
    <row r="699" spans="1:10" s="312" customFormat="1" ht="22.5" customHeight="1" x14ac:dyDescent="0.2">
      <c r="B699" s="309"/>
      <c r="C699" s="380" t="s">
        <v>107</v>
      </c>
      <c r="D699" s="380"/>
      <c r="E699" s="316" t="s">
        <v>120</v>
      </c>
      <c r="F699" s="303" t="s">
        <v>121</v>
      </c>
      <c r="G699" s="316"/>
      <c r="J699" s="357"/>
    </row>
    <row r="700" spans="1:10" s="312" customFormat="1" ht="22.5" customHeight="1" x14ac:dyDescent="0.2">
      <c r="B700" s="309"/>
      <c r="C700" s="380"/>
      <c r="D700" s="380"/>
      <c r="E700" s="316" t="s">
        <v>122</v>
      </c>
      <c r="F700" s="303" t="s">
        <v>122</v>
      </c>
      <c r="G700" s="316"/>
      <c r="J700" s="357"/>
    </row>
    <row r="701" spans="1:10" s="312" customFormat="1" ht="22.5" customHeight="1" x14ac:dyDescent="0.2">
      <c r="B701" s="309"/>
      <c r="C701" s="317" t="s">
        <v>102</v>
      </c>
      <c r="E701" s="299">
        <f>E702+E703</f>
        <v>14543000</v>
      </c>
      <c r="F701" s="303">
        <v>0</v>
      </c>
      <c r="G701" s="303" t="s">
        <v>13</v>
      </c>
      <c r="J701" s="357"/>
    </row>
    <row r="702" spans="1:10" s="312" customFormat="1" ht="22.5" customHeight="1" x14ac:dyDescent="0.2">
      <c r="B702" s="309"/>
      <c r="C702" s="317" t="s">
        <v>662</v>
      </c>
      <c r="E702" s="299">
        <v>1000000</v>
      </c>
      <c r="F702" s="303">
        <v>0</v>
      </c>
      <c r="G702" s="316" t="s">
        <v>13</v>
      </c>
      <c r="J702" s="357"/>
    </row>
    <row r="703" spans="1:10" s="312" customFormat="1" ht="22.5" customHeight="1" x14ac:dyDescent="0.2">
      <c r="B703" s="309"/>
      <c r="C703" s="317" t="s">
        <v>170</v>
      </c>
      <c r="E703" s="326">
        <v>13543000</v>
      </c>
      <c r="F703" s="303">
        <v>0</v>
      </c>
      <c r="G703" s="316" t="s">
        <v>13</v>
      </c>
      <c r="J703" s="357"/>
    </row>
    <row r="704" spans="1:10" s="312" customFormat="1" ht="22.5" customHeight="1" x14ac:dyDescent="0.2">
      <c r="B704" s="309"/>
      <c r="C704" s="317"/>
      <c r="E704" s="326"/>
      <c r="F704" s="303"/>
      <c r="G704" s="316"/>
      <c r="J704" s="357"/>
    </row>
    <row r="705" spans="1:10" s="312" customFormat="1" ht="22.5" customHeight="1" x14ac:dyDescent="0.2">
      <c r="A705" s="311" t="s">
        <v>672</v>
      </c>
      <c r="C705" s="372" t="s">
        <v>1080</v>
      </c>
      <c r="D705" s="309"/>
      <c r="E705" s="309"/>
      <c r="F705" s="300"/>
      <c r="G705" s="373"/>
      <c r="J705" s="357"/>
    </row>
    <row r="706" spans="1:10" s="312" customFormat="1" ht="22.5" customHeight="1" x14ac:dyDescent="0.2">
      <c r="B706" s="309"/>
      <c r="C706" s="372" t="s">
        <v>903</v>
      </c>
      <c r="D706" s="309"/>
      <c r="E706" s="309"/>
      <c r="F706" s="309"/>
      <c r="G706" s="374"/>
      <c r="J706" s="357"/>
    </row>
    <row r="707" spans="1:10" s="312" customFormat="1" ht="22.5" customHeight="1" x14ac:dyDescent="0.2">
      <c r="A707" s="309"/>
      <c r="B707" s="309"/>
      <c r="C707" s="375" t="s">
        <v>904</v>
      </c>
      <c r="D707" s="309"/>
      <c r="E707" s="309"/>
      <c r="F707" s="309"/>
      <c r="G707" s="374"/>
      <c r="J707" s="357"/>
    </row>
    <row r="708" spans="1:10" s="312" customFormat="1" ht="22.5" customHeight="1" x14ac:dyDescent="0.2">
      <c r="A708" s="309"/>
      <c r="B708" s="309"/>
      <c r="C708" s="375"/>
      <c r="D708" s="309"/>
      <c r="E708" s="309"/>
      <c r="F708" s="309"/>
      <c r="G708" s="374"/>
      <c r="J708" s="357"/>
    </row>
    <row r="709" spans="1:10" s="312" customFormat="1" ht="22.5" customHeight="1" x14ac:dyDescent="0.5">
      <c r="A709" s="309"/>
      <c r="B709" s="309"/>
      <c r="C709" s="286" t="s">
        <v>106</v>
      </c>
      <c r="D709" s="309"/>
      <c r="E709" s="309"/>
      <c r="F709" s="309"/>
      <c r="G709" s="374"/>
      <c r="J709" s="357"/>
    </row>
    <row r="710" spans="1:10" s="312" customFormat="1" ht="22.5" customHeight="1" x14ac:dyDescent="0.2">
      <c r="A710" s="309"/>
      <c r="B710" s="309"/>
      <c r="C710" s="386" t="s">
        <v>653</v>
      </c>
      <c r="D710" s="431"/>
      <c r="E710" s="431"/>
      <c r="F710" s="315"/>
      <c r="G710" s="374"/>
      <c r="J710" s="357"/>
    </row>
    <row r="711" spans="1:10" s="312" customFormat="1" ht="22.5" customHeight="1" x14ac:dyDescent="0.5">
      <c r="A711" s="309"/>
      <c r="B711" s="309"/>
      <c r="C711" s="378"/>
      <c r="D711" s="309"/>
      <c r="E711" s="309"/>
      <c r="F711" s="309"/>
      <c r="G711" s="374"/>
      <c r="J711" s="357"/>
    </row>
    <row r="712" spans="1:10" s="312" customFormat="1" ht="22.5" customHeight="1" x14ac:dyDescent="0.2">
      <c r="A712" s="309"/>
      <c r="B712" s="309"/>
      <c r="C712" s="488" t="s">
        <v>652</v>
      </c>
      <c r="D712" s="488"/>
      <c r="E712" s="309"/>
      <c r="F712" s="309"/>
      <c r="G712" s="374"/>
      <c r="J712" s="357"/>
    </row>
    <row r="713" spans="1:10" s="312" customFormat="1" ht="22.5" customHeight="1" x14ac:dyDescent="0.2">
      <c r="A713" s="309"/>
      <c r="B713" s="309"/>
      <c r="C713" s="379"/>
      <c r="D713" s="379"/>
      <c r="E713" s="309"/>
      <c r="F713" s="309"/>
      <c r="G713" s="374"/>
      <c r="J713" s="357"/>
    </row>
    <row r="714" spans="1:10" s="312" customFormat="1" ht="22.5" customHeight="1" x14ac:dyDescent="0.5">
      <c r="A714" s="309"/>
      <c r="B714" s="309"/>
      <c r="C714" s="286" t="s">
        <v>100</v>
      </c>
      <c r="D714" s="309"/>
      <c r="E714" s="309"/>
      <c r="F714" s="309"/>
      <c r="G714" s="374"/>
      <c r="J714" s="357"/>
    </row>
    <row r="715" spans="1:10" s="312" customFormat="1" ht="22.5" customHeight="1" x14ac:dyDescent="0.2">
      <c r="A715" s="309"/>
      <c r="B715" s="309"/>
      <c r="C715" s="382" t="s">
        <v>664</v>
      </c>
      <c r="D715" s="382"/>
      <c r="E715" s="382"/>
      <c r="F715" s="309"/>
      <c r="G715" s="374"/>
      <c r="J715" s="357"/>
    </row>
    <row r="716" spans="1:10" s="312" customFormat="1" ht="22.5" customHeight="1" x14ac:dyDescent="0.2">
      <c r="A716" s="309"/>
      <c r="B716" s="309"/>
      <c r="C716" s="317" t="s">
        <v>673</v>
      </c>
      <c r="D716" s="309"/>
      <c r="E716" s="309"/>
      <c r="F716" s="309"/>
      <c r="G716" s="374"/>
      <c r="J716" s="357"/>
    </row>
    <row r="717" spans="1:10" s="312" customFormat="1" ht="22.5" customHeight="1" x14ac:dyDescent="0.2">
      <c r="A717" s="309"/>
      <c r="B717" s="309"/>
      <c r="C717" s="317"/>
      <c r="D717" s="309"/>
      <c r="E717" s="309"/>
      <c r="F717" s="309"/>
      <c r="G717" s="374"/>
      <c r="J717" s="357"/>
    </row>
    <row r="718" spans="1:10" s="312" customFormat="1" ht="22.5" customHeight="1" x14ac:dyDescent="0.5">
      <c r="A718" s="309"/>
      <c r="B718" s="309"/>
      <c r="C718" s="286" t="s">
        <v>101</v>
      </c>
      <c r="D718" s="309"/>
      <c r="E718" s="309"/>
      <c r="F718" s="309"/>
      <c r="G718" s="374"/>
      <c r="J718" s="357"/>
    </row>
    <row r="719" spans="1:10" s="312" customFormat="1" ht="22.5" customHeight="1" x14ac:dyDescent="0.2">
      <c r="A719" s="309"/>
      <c r="B719" s="309"/>
      <c r="C719" s="487" t="s">
        <v>896</v>
      </c>
      <c r="D719" s="487"/>
      <c r="E719" s="487"/>
      <c r="F719" s="309"/>
      <c r="G719" s="374"/>
      <c r="J719" s="357"/>
    </row>
    <row r="720" spans="1:10" s="312" customFormat="1" ht="22.5" customHeight="1" x14ac:dyDescent="0.2">
      <c r="A720" s="309"/>
      <c r="B720" s="309"/>
      <c r="C720" s="487" t="s">
        <v>897</v>
      </c>
      <c r="D720" s="487"/>
      <c r="E720" s="487"/>
      <c r="F720" s="309"/>
      <c r="G720" s="374"/>
      <c r="J720" s="357"/>
    </row>
    <row r="721" spans="1:10" s="312" customFormat="1" ht="22.5" customHeight="1" x14ac:dyDescent="0.2">
      <c r="A721" s="309"/>
      <c r="B721" s="309"/>
      <c r="C721" s="380" t="s">
        <v>656</v>
      </c>
      <c r="D721" s="380"/>
      <c r="E721" s="380"/>
      <c r="F721" s="309"/>
      <c r="G721" s="374"/>
      <c r="J721" s="357"/>
    </row>
    <row r="722" spans="1:10" s="312" customFormat="1" ht="22.5" customHeight="1" x14ac:dyDescent="0.2">
      <c r="A722" s="309"/>
      <c r="B722" s="309"/>
      <c r="C722" s="381" t="s">
        <v>894</v>
      </c>
      <c r="D722" s="380"/>
      <c r="E722" s="380"/>
      <c r="F722" s="309"/>
      <c r="G722" s="374"/>
      <c r="J722" s="357"/>
    </row>
    <row r="723" spans="1:10" s="312" customFormat="1" ht="22.5" customHeight="1" x14ac:dyDescent="0.2">
      <c r="A723" s="309"/>
      <c r="B723" s="309"/>
      <c r="C723" s="380" t="s">
        <v>895</v>
      </c>
      <c r="D723" s="380"/>
      <c r="E723" s="380"/>
      <c r="F723" s="309"/>
      <c r="G723" s="374"/>
      <c r="J723" s="357"/>
    </row>
    <row r="724" spans="1:10" s="312" customFormat="1" ht="22.5" customHeight="1" x14ac:dyDescent="0.2">
      <c r="A724" s="309"/>
      <c r="B724" s="309"/>
      <c r="C724" s="381" t="s">
        <v>666</v>
      </c>
      <c r="D724" s="380"/>
      <c r="E724" s="380"/>
      <c r="F724" s="309"/>
      <c r="G724" s="374"/>
      <c r="J724" s="357"/>
    </row>
    <row r="725" spans="1:10" s="312" customFormat="1" ht="22.5" customHeight="1" x14ac:dyDescent="0.2">
      <c r="A725" s="309"/>
      <c r="B725" s="309"/>
      <c r="C725" s="381" t="s">
        <v>837</v>
      </c>
      <c r="D725" s="380"/>
      <c r="E725" s="380"/>
      <c r="F725" s="309"/>
      <c r="G725" s="374"/>
      <c r="J725" s="357"/>
    </row>
    <row r="726" spans="1:10" s="312" customFormat="1" ht="22.5" customHeight="1" x14ac:dyDescent="0.2">
      <c r="A726" s="309"/>
      <c r="B726" s="309"/>
      <c r="C726" s="381" t="s">
        <v>723</v>
      </c>
      <c r="D726" s="380"/>
      <c r="E726" s="380"/>
      <c r="F726" s="309"/>
      <c r="G726" s="374"/>
      <c r="J726" s="357"/>
    </row>
    <row r="727" spans="1:10" s="312" customFormat="1" ht="22.5" customHeight="1" x14ac:dyDescent="0.2">
      <c r="A727" s="309"/>
      <c r="B727" s="309"/>
      <c r="C727" s="380" t="s">
        <v>893</v>
      </c>
      <c r="D727" s="380"/>
      <c r="E727" s="380"/>
      <c r="F727" s="309"/>
      <c r="G727" s="374"/>
      <c r="J727" s="357"/>
    </row>
    <row r="728" spans="1:10" s="312" customFormat="1" ht="22.5" customHeight="1" x14ac:dyDescent="0.2">
      <c r="A728" s="309"/>
      <c r="B728" s="309"/>
      <c r="C728" s="380"/>
      <c r="D728" s="380"/>
      <c r="E728" s="380"/>
      <c r="F728" s="309"/>
      <c r="G728" s="374"/>
      <c r="J728" s="357"/>
    </row>
    <row r="729" spans="1:10" s="312" customFormat="1" ht="22.5" customHeight="1" x14ac:dyDescent="0.2">
      <c r="B729" s="309" t="s">
        <v>675</v>
      </c>
      <c r="C729" s="295" t="s">
        <v>660</v>
      </c>
      <c r="D729" s="309"/>
      <c r="E729" s="309"/>
      <c r="F729" s="315"/>
      <c r="G729" s="316"/>
      <c r="J729" s="357"/>
    </row>
    <row r="730" spans="1:10" s="312" customFormat="1" ht="22.5" customHeight="1" x14ac:dyDescent="0.2">
      <c r="B730" s="309"/>
      <c r="C730" s="312" t="s">
        <v>676</v>
      </c>
      <c r="D730" s="382"/>
      <c r="E730" s="382"/>
      <c r="F730" s="315">
        <v>1000000</v>
      </c>
      <c r="G730" s="316" t="s">
        <v>13</v>
      </c>
      <c r="J730" s="357"/>
    </row>
    <row r="731" spans="1:10" s="312" customFormat="1" ht="22.5" customHeight="1" x14ac:dyDescent="0.5">
      <c r="B731" s="309"/>
      <c r="C731" s="383"/>
      <c r="D731" s="382"/>
      <c r="F731" s="315"/>
      <c r="G731" s="316"/>
      <c r="J731" s="357"/>
    </row>
    <row r="732" spans="1:10" s="312" customFormat="1" ht="22.5" customHeight="1" x14ac:dyDescent="0.2">
      <c r="B732" s="309"/>
      <c r="C732" s="380" t="s">
        <v>107</v>
      </c>
      <c r="D732" s="380"/>
      <c r="E732" s="316" t="s">
        <v>120</v>
      </c>
      <c r="F732" s="303" t="s">
        <v>121</v>
      </c>
      <c r="G732" s="316"/>
      <c r="J732" s="357"/>
    </row>
    <row r="733" spans="1:10" s="312" customFormat="1" ht="22.5" customHeight="1" x14ac:dyDescent="0.2">
      <c r="B733" s="309"/>
      <c r="C733" s="380"/>
      <c r="D733" s="380"/>
      <c r="E733" s="316" t="s">
        <v>122</v>
      </c>
      <c r="F733" s="303" t="s">
        <v>122</v>
      </c>
      <c r="G733" s="316"/>
      <c r="J733" s="357"/>
    </row>
    <row r="734" spans="1:10" s="312" customFormat="1" ht="22.5" customHeight="1" x14ac:dyDescent="0.2">
      <c r="B734" s="309"/>
      <c r="C734" s="317" t="s">
        <v>102</v>
      </c>
      <c r="E734" s="299">
        <f>E735+E736</f>
        <v>49749000</v>
      </c>
      <c r="F734" s="303">
        <v>0</v>
      </c>
      <c r="G734" s="303" t="s">
        <v>13</v>
      </c>
      <c r="J734" s="357"/>
    </row>
    <row r="735" spans="1:10" s="312" customFormat="1" ht="22.5" customHeight="1" x14ac:dyDescent="0.2">
      <c r="B735" s="309"/>
      <c r="C735" s="317" t="s">
        <v>662</v>
      </c>
      <c r="E735" s="299">
        <v>1000000</v>
      </c>
      <c r="F735" s="303">
        <v>0</v>
      </c>
      <c r="G735" s="316" t="s">
        <v>13</v>
      </c>
      <c r="J735" s="357"/>
    </row>
    <row r="736" spans="1:10" s="312" customFormat="1" ht="22.5" customHeight="1" x14ac:dyDescent="0.2">
      <c r="B736" s="309"/>
      <c r="C736" s="317" t="s">
        <v>170</v>
      </c>
      <c r="E736" s="326">
        <v>48749000</v>
      </c>
      <c r="F736" s="303">
        <v>0</v>
      </c>
      <c r="G736" s="316" t="s">
        <v>13</v>
      </c>
      <c r="J736" s="357"/>
    </row>
    <row r="737" spans="1:10" s="312" customFormat="1" ht="22.5" customHeight="1" x14ac:dyDescent="0.5">
      <c r="A737" s="286"/>
      <c r="B737" s="309"/>
      <c r="C737" s="322"/>
      <c r="E737" s="370"/>
      <c r="F737" s="384"/>
      <c r="G737" s="321"/>
      <c r="J737" s="357"/>
    </row>
    <row r="738" spans="1:10" s="312" customFormat="1" ht="22.5" customHeight="1" x14ac:dyDescent="0.2">
      <c r="A738" s="311" t="s">
        <v>677</v>
      </c>
      <c r="C738" s="372" t="s">
        <v>1081</v>
      </c>
      <c r="D738" s="309"/>
      <c r="E738" s="309"/>
      <c r="F738" s="300"/>
      <c r="G738" s="373"/>
      <c r="J738" s="357"/>
    </row>
    <row r="739" spans="1:10" s="312" customFormat="1" ht="22.5" customHeight="1" x14ac:dyDescent="0.2">
      <c r="B739" s="309"/>
      <c r="C739" s="372" t="s">
        <v>679</v>
      </c>
      <c r="D739" s="309"/>
      <c r="E739" s="309"/>
      <c r="F739" s="309"/>
      <c r="G739" s="374"/>
      <c r="J739" s="357"/>
    </row>
    <row r="740" spans="1:10" s="312" customFormat="1" ht="22.5" customHeight="1" x14ac:dyDescent="0.2">
      <c r="A740" s="309"/>
      <c r="B740" s="309"/>
      <c r="C740" s="375"/>
      <c r="D740" s="309"/>
      <c r="E740" s="309"/>
      <c r="F740" s="309"/>
      <c r="G740" s="374"/>
      <c r="J740" s="357"/>
    </row>
    <row r="741" spans="1:10" s="312" customFormat="1" ht="22.5" customHeight="1" x14ac:dyDescent="0.5">
      <c r="A741" s="309"/>
      <c r="B741" s="309"/>
      <c r="C741" s="286" t="s">
        <v>106</v>
      </c>
      <c r="D741" s="309"/>
      <c r="E741" s="309"/>
      <c r="F741" s="309"/>
      <c r="G741" s="374"/>
      <c r="J741" s="357"/>
    </row>
    <row r="742" spans="1:10" s="312" customFormat="1" ht="22.5" customHeight="1" x14ac:dyDescent="0.2">
      <c r="A742" s="309"/>
      <c r="B742" s="309"/>
      <c r="C742" s="386" t="s">
        <v>653</v>
      </c>
      <c r="D742" s="431"/>
      <c r="E742" s="431"/>
      <c r="F742" s="315"/>
      <c r="G742" s="374"/>
      <c r="J742" s="357"/>
    </row>
    <row r="743" spans="1:10" s="312" customFormat="1" ht="22.5" customHeight="1" x14ac:dyDescent="0.5">
      <c r="A743" s="309"/>
      <c r="B743" s="309"/>
      <c r="C743" s="378"/>
      <c r="D743" s="309"/>
      <c r="E743" s="309"/>
      <c r="F743" s="309"/>
      <c r="G743" s="374"/>
      <c r="J743" s="357"/>
    </row>
    <row r="744" spans="1:10" s="312" customFormat="1" ht="22.5" customHeight="1" x14ac:dyDescent="0.2">
      <c r="A744" s="309"/>
      <c r="B744" s="309"/>
      <c r="C744" s="488" t="s">
        <v>652</v>
      </c>
      <c r="D744" s="488"/>
      <c r="E744" s="309"/>
      <c r="F744" s="309"/>
      <c r="G744" s="374"/>
      <c r="J744" s="357"/>
    </row>
    <row r="745" spans="1:10" s="312" customFormat="1" ht="22.5" customHeight="1" x14ac:dyDescent="0.5">
      <c r="A745" s="309"/>
      <c r="B745" s="309"/>
      <c r="C745" s="286"/>
      <c r="D745" s="309"/>
      <c r="E745" s="309"/>
      <c r="F745" s="309"/>
      <c r="G745" s="374"/>
      <c r="J745" s="357"/>
    </row>
    <row r="746" spans="1:10" s="312" customFormat="1" ht="22.5" customHeight="1" x14ac:dyDescent="0.5">
      <c r="A746" s="309"/>
      <c r="B746" s="309"/>
      <c r="C746" s="286"/>
      <c r="D746" s="309"/>
      <c r="E746" s="309"/>
      <c r="F746" s="309"/>
      <c r="G746" s="374"/>
      <c r="J746" s="357"/>
    </row>
    <row r="747" spans="1:10" s="312" customFormat="1" ht="22.5" customHeight="1" x14ac:dyDescent="0.5">
      <c r="A747" s="309"/>
      <c r="B747" s="309"/>
      <c r="C747" s="286" t="s">
        <v>100</v>
      </c>
      <c r="D747" s="309"/>
      <c r="E747" s="309"/>
      <c r="F747" s="309"/>
      <c r="G747" s="374"/>
      <c r="J747" s="357"/>
    </row>
    <row r="748" spans="1:10" s="312" customFormat="1" ht="22.5" customHeight="1" x14ac:dyDescent="0.2">
      <c r="A748" s="309"/>
      <c r="B748" s="309"/>
      <c r="C748" s="382" t="s">
        <v>898</v>
      </c>
      <c r="D748" s="382"/>
      <c r="E748" s="382"/>
      <c r="F748" s="309"/>
      <c r="G748" s="374"/>
      <c r="J748" s="357"/>
    </row>
    <row r="749" spans="1:10" s="312" customFormat="1" ht="22.5" customHeight="1" x14ac:dyDescent="0.2">
      <c r="A749" s="309"/>
      <c r="B749" s="309"/>
      <c r="C749" s="382" t="s">
        <v>906</v>
      </c>
      <c r="D749" s="382"/>
      <c r="E749" s="382"/>
      <c r="F749" s="309"/>
      <c r="G749" s="374"/>
      <c r="J749" s="357"/>
    </row>
    <row r="750" spans="1:10" s="312" customFormat="1" ht="22.5" customHeight="1" x14ac:dyDescent="0.2">
      <c r="A750" s="309"/>
      <c r="B750" s="309"/>
      <c r="C750" s="317"/>
      <c r="D750" s="309"/>
      <c r="E750" s="309"/>
      <c r="F750" s="309"/>
      <c r="G750" s="374"/>
      <c r="J750" s="357"/>
    </row>
    <row r="751" spans="1:10" s="312" customFormat="1" ht="22.5" customHeight="1" x14ac:dyDescent="0.5">
      <c r="A751" s="309"/>
      <c r="B751" s="309"/>
      <c r="C751" s="286" t="s">
        <v>101</v>
      </c>
      <c r="D751" s="309"/>
      <c r="E751" s="309"/>
      <c r="F751" s="309"/>
      <c r="G751" s="374"/>
      <c r="J751" s="357"/>
    </row>
    <row r="752" spans="1:10" s="312" customFormat="1" ht="22.5" customHeight="1" x14ac:dyDescent="0.2">
      <c r="A752" s="309"/>
      <c r="B752" s="309"/>
      <c r="C752" s="382" t="s">
        <v>654</v>
      </c>
      <c r="D752" s="382"/>
      <c r="E752" s="382"/>
      <c r="F752" s="309"/>
      <c r="G752" s="374"/>
      <c r="J752" s="357"/>
    </row>
    <row r="753" spans="1:10" s="312" customFormat="1" ht="22.5" customHeight="1" x14ac:dyDescent="0.2">
      <c r="A753" s="309"/>
      <c r="B753" s="309"/>
      <c r="C753" s="487" t="s">
        <v>655</v>
      </c>
      <c r="D753" s="487"/>
      <c r="E753" s="487"/>
      <c r="F753" s="309"/>
      <c r="G753" s="374"/>
      <c r="J753" s="357"/>
    </row>
    <row r="754" spans="1:10" s="312" customFormat="1" ht="22.5" customHeight="1" x14ac:dyDescent="0.2">
      <c r="A754" s="309"/>
      <c r="B754" s="309"/>
      <c r="C754" s="380" t="s">
        <v>656</v>
      </c>
      <c r="D754" s="380"/>
      <c r="E754" s="380"/>
      <c r="F754" s="309"/>
      <c r="G754" s="374"/>
      <c r="J754" s="357"/>
    </row>
    <row r="755" spans="1:10" s="312" customFormat="1" ht="22.5" customHeight="1" x14ac:dyDescent="0.2">
      <c r="A755" s="309"/>
      <c r="B755" s="309"/>
      <c r="C755" s="381" t="s">
        <v>657</v>
      </c>
      <c r="D755" s="380"/>
      <c r="E755" s="380"/>
      <c r="F755" s="309"/>
      <c r="G755" s="374"/>
      <c r="J755" s="357"/>
    </row>
    <row r="756" spans="1:10" s="312" customFormat="1" ht="22.5" customHeight="1" x14ac:dyDescent="0.2">
      <c r="A756" s="309"/>
      <c r="B756" s="309"/>
      <c r="C756" s="380" t="s">
        <v>658</v>
      </c>
      <c r="D756" s="380"/>
      <c r="E756" s="380"/>
      <c r="F756" s="309"/>
      <c r="G756" s="374"/>
      <c r="J756" s="357"/>
    </row>
    <row r="757" spans="1:10" s="312" customFormat="1" ht="22.5" customHeight="1" x14ac:dyDescent="0.2">
      <c r="A757" s="309"/>
      <c r="B757" s="309"/>
      <c r="C757" s="380"/>
      <c r="D757" s="380"/>
      <c r="E757" s="380"/>
      <c r="F757" s="309"/>
      <c r="G757" s="374"/>
      <c r="J757" s="357"/>
    </row>
    <row r="758" spans="1:10" s="312" customFormat="1" ht="22.5" customHeight="1" x14ac:dyDescent="0.2">
      <c r="B758" s="309" t="s">
        <v>678</v>
      </c>
      <c r="C758" s="295" t="s">
        <v>660</v>
      </c>
      <c r="D758" s="309"/>
      <c r="E758" s="309"/>
      <c r="F758" s="315"/>
      <c r="G758" s="316"/>
      <c r="J758" s="357"/>
    </row>
    <row r="759" spans="1:10" s="312" customFormat="1" ht="22.5" customHeight="1" x14ac:dyDescent="0.2">
      <c r="B759" s="309"/>
      <c r="C759" s="312" t="s">
        <v>679</v>
      </c>
      <c r="D759" s="382"/>
      <c r="E759" s="382"/>
      <c r="F759" s="315">
        <v>1000000</v>
      </c>
      <c r="G759" s="316" t="s">
        <v>13</v>
      </c>
      <c r="J759" s="357"/>
    </row>
    <row r="760" spans="1:10" s="312" customFormat="1" ht="22.5" customHeight="1" x14ac:dyDescent="0.5">
      <c r="B760" s="309"/>
      <c r="C760" s="383"/>
      <c r="D760" s="382"/>
      <c r="F760" s="315"/>
      <c r="G760" s="316"/>
      <c r="J760" s="357"/>
    </row>
    <row r="761" spans="1:10" s="312" customFormat="1" ht="22.5" customHeight="1" x14ac:dyDescent="0.2">
      <c r="B761" s="309"/>
      <c r="C761" s="380" t="s">
        <v>107</v>
      </c>
      <c r="D761" s="380"/>
      <c r="E761" s="316" t="s">
        <v>120</v>
      </c>
      <c r="F761" s="303" t="s">
        <v>121</v>
      </c>
      <c r="G761" s="316"/>
      <c r="J761" s="357"/>
    </row>
    <row r="762" spans="1:10" s="312" customFormat="1" ht="22.5" customHeight="1" x14ac:dyDescent="0.2">
      <c r="B762" s="309"/>
      <c r="C762" s="380"/>
      <c r="D762" s="380"/>
      <c r="E762" s="316" t="s">
        <v>122</v>
      </c>
      <c r="F762" s="303" t="s">
        <v>122</v>
      </c>
      <c r="G762" s="316"/>
      <c r="J762" s="357"/>
    </row>
    <row r="763" spans="1:10" s="312" customFormat="1" ht="22.5" customHeight="1" x14ac:dyDescent="0.2">
      <c r="B763" s="309"/>
      <c r="C763" s="317" t="s">
        <v>102</v>
      </c>
      <c r="E763" s="299">
        <f>E764+E765</f>
        <v>6300000</v>
      </c>
      <c r="F763" s="303">
        <v>0</v>
      </c>
      <c r="G763" s="303" t="s">
        <v>13</v>
      </c>
      <c r="J763" s="357"/>
    </row>
    <row r="764" spans="1:10" s="312" customFormat="1" ht="22.5" customHeight="1" x14ac:dyDescent="0.2">
      <c r="B764" s="309"/>
      <c r="C764" s="317" t="s">
        <v>662</v>
      </c>
      <c r="E764" s="299">
        <v>1000000</v>
      </c>
      <c r="F764" s="303">
        <v>0</v>
      </c>
      <c r="G764" s="316" t="s">
        <v>13</v>
      </c>
      <c r="J764" s="357"/>
    </row>
    <row r="765" spans="1:10" s="312" customFormat="1" ht="22.5" customHeight="1" x14ac:dyDescent="0.2">
      <c r="B765" s="309"/>
      <c r="C765" s="317" t="s">
        <v>170</v>
      </c>
      <c r="E765" s="326">
        <v>5300000</v>
      </c>
      <c r="F765" s="303">
        <v>0</v>
      </c>
      <c r="G765" s="316" t="s">
        <v>13</v>
      </c>
      <c r="J765" s="357"/>
    </row>
    <row r="766" spans="1:10" s="312" customFormat="1" ht="22.5" customHeight="1" x14ac:dyDescent="0.5">
      <c r="A766" s="286"/>
      <c r="B766" s="309"/>
      <c r="C766" s="322"/>
      <c r="E766" s="370"/>
      <c r="F766" s="384"/>
      <c r="G766" s="321"/>
      <c r="J766" s="357"/>
    </row>
    <row r="767" spans="1:10" s="312" customFormat="1" ht="22.5" customHeight="1" x14ac:dyDescent="0.2">
      <c r="A767" s="311" t="s">
        <v>680</v>
      </c>
      <c r="C767" s="372" t="s">
        <v>1082</v>
      </c>
      <c r="D767" s="309"/>
      <c r="E767" s="309"/>
      <c r="F767" s="300"/>
      <c r="G767" s="373"/>
      <c r="J767" s="357"/>
    </row>
    <row r="768" spans="1:10" s="312" customFormat="1" ht="22.5" customHeight="1" x14ac:dyDescent="0.2">
      <c r="B768" s="309"/>
      <c r="C768" s="372" t="s">
        <v>903</v>
      </c>
      <c r="D768" s="309"/>
      <c r="E768" s="309"/>
      <c r="F768" s="309"/>
      <c r="G768" s="374"/>
      <c r="J768" s="357"/>
    </row>
    <row r="769" spans="1:10" s="312" customFormat="1" ht="22.5" customHeight="1" x14ac:dyDescent="0.2">
      <c r="A769" s="309"/>
      <c r="B769" s="309"/>
      <c r="C769" s="375" t="s">
        <v>908</v>
      </c>
      <c r="D769" s="309"/>
      <c r="E769" s="309"/>
      <c r="F769" s="309"/>
      <c r="G769" s="374"/>
      <c r="J769" s="357"/>
    </row>
    <row r="770" spans="1:10" s="312" customFormat="1" ht="22.5" customHeight="1" x14ac:dyDescent="0.2">
      <c r="A770" s="309"/>
      <c r="B770" s="309"/>
      <c r="C770" s="375"/>
      <c r="D770" s="309"/>
      <c r="E770" s="309"/>
      <c r="F770" s="309"/>
      <c r="G770" s="374"/>
      <c r="J770" s="357"/>
    </row>
    <row r="771" spans="1:10" s="312" customFormat="1" ht="22.5" customHeight="1" x14ac:dyDescent="0.5">
      <c r="A771" s="309"/>
      <c r="B771" s="309"/>
      <c r="C771" s="286" t="s">
        <v>106</v>
      </c>
      <c r="D771" s="309"/>
      <c r="E771" s="309"/>
      <c r="F771" s="309"/>
      <c r="G771" s="374"/>
      <c r="J771" s="357"/>
    </row>
    <row r="772" spans="1:10" s="312" customFormat="1" ht="22.5" customHeight="1" x14ac:dyDescent="0.2">
      <c r="A772" s="309"/>
      <c r="B772" s="309"/>
      <c r="C772" s="490" t="s">
        <v>653</v>
      </c>
      <c r="D772" s="491"/>
      <c r="E772" s="491"/>
      <c r="F772" s="315"/>
      <c r="G772" s="374"/>
      <c r="J772" s="357"/>
    </row>
    <row r="773" spans="1:10" s="312" customFormat="1" ht="22.5" customHeight="1" x14ac:dyDescent="0.5">
      <c r="A773" s="309"/>
      <c r="B773" s="309"/>
      <c r="C773" s="378"/>
      <c r="D773" s="309"/>
      <c r="E773" s="309"/>
      <c r="F773" s="309"/>
      <c r="G773" s="374"/>
      <c r="J773" s="357"/>
    </row>
    <row r="774" spans="1:10" s="312" customFormat="1" ht="22.5" customHeight="1" x14ac:dyDescent="0.2">
      <c r="A774" s="309"/>
      <c r="B774" s="309"/>
      <c r="C774" s="488" t="s">
        <v>652</v>
      </c>
      <c r="D774" s="488"/>
      <c r="E774" s="309"/>
      <c r="F774" s="309"/>
      <c r="G774" s="374"/>
      <c r="J774" s="357"/>
    </row>
    <row r="775" spans="1:10" s="312" customFormat="1" ht="22.5" customHeight="1" x14ac:dyDescent="0.5">
      <c r="A775" s="309"/>
      <c r="B775" s="309"/>
      <c r="C775" s="286"/>
      <c r="D775" s="309"/>
      <c r="E775" s="309"/>
      <c r="F775" s="309"/>
      <c r="G775" s="374"/>
      <c r="J775" s="357"/>
    </row>
    <row r="776" spans="1:10" s="312" customFormat="1" ht="22.5" customHeight="1" x14ac:dyDescent="0.5">
      <c r="A776" s="309"/>
      <c r="B776" s="309"/>
      <c r="C776" s="286" t="s">
        <v>100</v>
      </c>
      <c r="D776" s="309"/>
      <c r="E776" s="309"/>
      <c r="F776" s="309"/>
      <c r="G776" s="374"/>
      <c r="J776" s="357"/>
    </row>
    <row r="777" spans="1:10" s="312" customFormat="1" ht="22.5" customHeight="1" x14ac:dyDescent="0.2">
      <c r="A777" s="309"/>
      <c r="B777" s="309"/>
      <c r="C777" s="487" t="s">
        <v>664</v>
      </c>
      <c r="D777" s="487"/>
      <c r="E777" s="487"/>
      <c r="F777" s="309"/>
      <c r="G777" s="374"/>
      <c r="J777" s="357"/>
    </row>
    <row r="778" spans="1:10" s="312" customFormat="1" ht="22.5" customHeight="1" x14ac:dyDescent="0.2">
      <c r="A778" s="309"/>
      <c r="B778" s="309"/>
      <c r="C778" s="317" t="s">
        <v>681</v>
      </c>
      <c r="D778" s="309"/>
      <c r="E778" s="309"/>
      <c r="F778" s="309"/>
      <c r="G778" s="374"/>
      <c r="J778" s="357"/>
    </row>
    <row r="779" spans="1:10" s="312" customFormat="1" ht="22.5" customHeight="1" x14ac:dyDescent="0.2">
      <c r="A779" s="309"/>
      <c r="B779" s="309"/>
      <c r="C779" s="317"/>
      <c r="D779" s="309"/>
      <c r="E779" s="309"/>
      <c r="F779" s="309"/>
      <c r="G779" s="374"/>
      <c r="J779" s="357"/>
    </row>
    <row r="780" spans="1:10" s="312" customFormat="1" ht="22.5" customHeight="1" x14ac:dyDescent="0.2">
      <c r="A780" s="309"/>
      <c r="B780" s="309"/>
      <c r="C780" s="317"/>
      <c r="D780" s="309"/>
      <c r="E780" s="309"/>
      <c r="F780" s="309"/>
      <c r="G780" s="374"/>
      <c r="J780" s="357"/>
    </row>
    <row r="781" spans="1:10" s="312" customFormat="1" ht="22.5" customHeight="1" x14ac:dyDescent="0.2">
      <c r="A781" s="309"/>
      <c r="B781" s="309"/>
      <c r="C781" s="317"/>
      <c r="D781" s="309"/>
      <c r="E781" s="309"/>
      <c r="F781" s="309"/>
      <c r="G781" s="374"/>
      <c r="J781" s="357"/>
    </row>
    <row r="782" spans="1:10" s="312" customFormat="1" ht="22.5" customHeight="1" x14ac:dyDescent="0.5">
      <c r="A782" s="309"/>
      <c r="B782" s="309"/>
      <c r="C782" s="286" t="s">
        <v>101</v>
      </c>
      <c r="D782" s="309"/>
      <c r="E782" s="309"/>
      <c r="F782" s="309"/>
      <c r="G782" s="374"/>
      <c r="J782" s="357"/>
    </row>
    <row r="783" spans="1:10" s="312" customFormat="1" ht="22.5" customHeight="1" x14ac:dyDescent="0.2">
      <c r="A783" s="309"/>
      <c r="B783" s="309"/>
      <c r="C783" s="487" t="s">
        <v>896</v>
      </c>
      <c r="D783" s="487"/>
      <c r="E783" s="487"/>
      <c r="F783" s="309"/>
      <c r="G783" s="374"/>
      <c r="J783" s="357"/>
    </row>
    <row r="784" spans="1:10" s="312" customFormat="1" ht="22.5" customHeight="1" x14ac:dyDescent="0.2">
      <c r="A784" s="309"/>
      <c r="B784" s="309"/>
      <c r="C784" s="487" t="s">
        <v>897</v>
      </c>
      <c r="D784" s="487"/>
      <c r="E784" s="487"/>
      <c r="F784" s="309"/>
      <c r="G784" s="374"/>
      <c r="J784" s="357"/>
    </row>
    <row r="785" spans="1:10" s="312" customFormat="1" ht="22.5" customHeight="1" x14ac:dyDescent="0.2">
      <c r="A785" s="309"/>
      <c r="B785" s="309"/>
      <c r="C785" s="380" t="s">
        <v>656</v>
      </c>
      <c r="D785" s="380"/>
      <c r="E785" s="380"/>
      <c r="F785" s="309"/>
      <c r="G785" s="374"/>
      <c r="J785" s="357"/>
    </row>
    <row r="786" spans="1:10" s="312" customFormat="1" ht="22.5" customHeight="1" x14ac:dyDescent="0.2">
      <c r="A786" s="309"/>
      <c r="B786" s="309"/>
      <c r="C786" s="381" t="s">
        <v>894</v>
      </c>
      <c r="D786" s="380"/>
      <c r="E786" s="380"/>
      <c r="F786" s="309"/>
      <c r="G786" s="374"/>
      <c r="J786" s="357"/>
    </row>
    <row r="787" spans="1:10" s="312" customFormat="1" ht="22.5" customHeight="1" x14ac:dyDescent="0.2">
      <c r="A787" s="309"/>
      <c r="B787" s="309"/>
      <c r="C787" s="380" t="s">
        <v>895</v>
      </c>
      <c r="D787" s="380"/>
      <c r="E787" s="380"/>
      <c r="F787" s="309"/>
      <c r="G787" s="374"/>
      <c r="J787" s="357"/>
    </row>
    <row r="788" spans="1:10" s="312" customFormat="1" ht="22.5" customHeight="1" x14ac:dyDescent="0.2">
      <c r="A788" s="309"/>
      <c r="B788" s="309"/>
      <c r="C788" s="381" t="s">
        <v>666</v>
      </c>
      <c r="D788" s="380"/>
      <c r="E788" s="380"/>
      <c r="F788" s="309"/>
      <c r="G788" s="374"/>
      <c r="J788" s="357"/>
    </row>
    <row r="789" spans="1:10" s="312" customFormat="1" ht="22.5" customHeight="1" x14ac:dyDescent="0.2">
      <c r="A789" s="309"/>
      <c r="B789" s="309"/>
      <c r="C789" s="381" t="s">
        <v>837</v>
      </c>
      <c r="D789" s="380"/>
      <c r="E789" s="380"/>
      <c r="F789" s="309"/>
      <c r="G789" s="374"/>
      <c r="J789" s="357"/>
    </row>
    <row r="790" spans="1:10" s="312" customFormat="1" ht="22.5" customHeight="1" x14ac:dyDescent="0.2">
      <c r="A790" s="309"/>
      <c r="B790" s="309"/>
      <c r="C790" s="381" t="s">
        <v>723</v>
      </c>
      <c r="D790" s="380"/>
      <c r="E790" s="380"/>
      <c r="F790" s="309"/>
      <c r="G790" s="374"/>
      <c r="J790" s="357"/>
    </row>
    <row r="791" spans="1:10" s="312" customFormat="1" ht="22.5" customHeight="1" x14ac:dyDescent="0.2">
      <c r="A791" s="309"/>
      <c r="B791" s="309"/>
      <c r="C791" s="381" t="s">
        <v>893</v>
      </c>
      <c r="D791" s="380"/>
      <c r="E791" s="380"/>
      <c r="F791" s="309"/>
      <c r="G791" s="374"/>
      <c r="J791" s="357"/>
    </row>
    <row r="792" spans="1:10" s="312" customFormat="1" ht="22.5" customHeight="1" x14ac:dyDescent="0.2">
      <c r="A792" s="309"/>
      <c r="B792" s="309"/>
      <c r="C792" s="380"/>
      <c r="D792" s="380"/>
      <c r="E792" s="380"/>
      <c r="F792" s="309"/>
      <c r="G792" s="374"/>
      <c r="J792" s="357"/>
    </row>
    <row r="793" spans="1:10" s="312" customFormat="1" ht="22.5" customHeight="1" x14ac:dyDescent="0.2">
      <c r="B793" s="309" t="s">
        <v>682</v>
      </c>
      <c r="C793" s="295" t="s">
        <v>660</v>
      </c>
      <c r="D793" s="309"/>
      <c r="E793" s="309"/>
      <c r="F793" s="315"/>
      <c r="G793" s="316"/>
      <c r="J793" s="357"/>
    </row>
    <row r="794" spans="1:10" s="312" customFormat="1" ht="22.5" customHeight="1" x14ac:dyDescent="0.2">
      <c r="B794" s="309"/>
      <c r="C794" s="312" t="s">
        <v>683</v>
      </c>
      <c r="D794" s="382"/>
      <c r="E794" s="382"/>
      <c r="F794" s="315">
        <v>1000000</v>
      </c>
      <c r="G794" s="316" t="s">
        <v>13</v>
      </c>
      <c r="J794" s="357"/>
    </row>
    <row r="795" spans="1:10" s="312" customFormat="1" ht="22.5" customHeight="1" x14ac:dyDescent="0.5">
      <c r="B795" s="309"/>
      <c r="C795" s="383"/>
      <c r="D795" s="382"/>
      <c r="F795" s="315"/>
      <c r="G795" s="316"/>
      <c r="J795" s="357"/>
    </row>
    <row r="796" spans="1:10" s="312" customFormat="1" ht="22.5" customHeight="1" x14ac:dyDescent="0.2">
      <c r="B796" s="309"/>
      <c r="C796" s="380" t="s">
        <v>107</v>
      </c>
      <c r="D796" s="380"/>
      <c r="E796" s="316" t="s">
        <v>120</v>
      </c>
      <c r="F796" s="303" t="s">
        <v>121</v>
      </c>
      <c r="G796" s="316"/>
      <c r="J796" s="357"/>
    </row>
    <row r="797" spans="1:10" s="312" customFormat="1" ht="22.5" customHeight="1" x14ac:dyDescent="0.2">
      <c r="B797" s="309"/>
      <c r="C797" s="380"/>
      <c r="D797" s="380"/>
      <c r="E797" s="316" t="s">
        <v>122</v>
      </c>
      <c r="F797" s="303" t="s">
        <v>122</v>
      </c>
      <c r="G797" s="316"/>
      <c r="J797" s="357"/>
    </row>
    <row r="798" spans="1:10" s="312" customFormat="1" ht="22.5" customHeight="1" x14ac:dyDescent="0.2">
      <c r="B798" s="309"/>
      <c r="C798" s="317" t="s">
        <v>102</v>
      </c>
      <c r="E798" s="299">
        <f>E799+E800</f>
        <v>14330000</v>
      </c>
      <c r="F798" s="303">
        <v>0</v>
      </c>
      <c r="G798" s="303" t="s">
        <v>13</v>
      </c>
      <c r="J798" s="357"/>
    </row>
    <row r="799" spans="1:10" s="312" customFormat="1" ht="22.5" customHeight="1" x14ac:dyDescent="0.2">
      <c r="B799" s="309"/>
      <c r="C799" s="317" t="s">
        <v>662</v>
      </c>
      <c r="E799" s="299">
        <v>1000000</v>
      </c>
      <c r="F799" s="303">
        <v>0</v>
      </c>
      <c r="G799" s="316" t="s">
        <v>13</v>
      </c>
      <c r="J799" s="357"/>
    </row>
    <row r="800" spans="1:10" s="309" customFormat="1" ht="21.75" customHeight="1" x14ac:dyDescent="0.2">
      <c r="A800" s="312"/>
      <c r="C800" s="317" t="s">
        <v>170</v>
      </c>
      <c r="D800" s="312"/>
      <c r="E800" s="326">
        <v>13330000</v>
      </c>
      <c r="F800" s="303">
        <v>0</v>
      </c>
      <c r="G800" s="316" t="s">
        <v>13</v>
      </c>
      <c r="I800" s="301"/>
    </row>
    <row r="801" spans="1:9" s="309" customFormat="1" ht="21.75" customHeight="1" x14ac:dyDescent="0.2">
      <c r="A801" s="312"/>
      <c r="C801" s="317"/>
      <c r="D801" s="312"/>
      <c r="E801" s="326"/>
      <c r="F801" s="303"/>
      <c r="G801" s="316"/>
      <c r="I801" s="301"/>
    </row>
    <row r="802" spans="1:9" s="309" customFormat="1" ht="21.75" customHeight="1" x14ac:dyDescent="0.2">
      <c r="A802" s="311" t="s">
        <v>1084</v>
      </c>
      <c r="B802" s="312"/>
      <c r="C802" s="372" t="s">
        <v>942</v>
      </c>
      <c r="F802" s="300"/>
      <c r="G802" s="373"/>
      <c r="I802" s="301"/>
    </row>
    <row r="803" spans="1:9" s="309" customFormat="1" ht="21.75" customHeight="1" x14ac:dyDescent="0.2">
      <c r="A803" s="312"/>
      <c r="C803" s="372" t="s">
        <v>685</v>
      </c>
      <c r="G803" s="374"/>
      <c r="I803" s="301"/>
    </row>
    <row r="804" spans="1:9" s="309" customFormat="1" ht="21.75" customHeight="1" x14ac:dyDescent="0.2">
      <c r="C804" s="375"/>
      <c r="G804" s="374"/>
      <c r="I804" s="301"/>
    </row>
    <row r="805" spans="1:9" s="309" customFormat="1" ht="21.75" customHeight="1" x14ac:dyDescent="0.5">
      <c r="C805" s="286" t="s">
        <v>106</v>
      </c>
      <c r="G805" s="374"/>
      <c r="I805" s="301"/>
    </row>
    <row r="806" spans="1:9" s="309" customFormat="1" ht="21.75" customHeight="1" x14ac:dyDescent="0.2">
      <c r="C806" s="490" t="s">
        <v>653</v>
      </c>
      <c r="D806" s="491"/>
      <c r="E806" s="491"/>
      <c r="F806" s="315"/>
      <c r="G806" s="374"/>
      <c r="I806" s="301"/>
    </row>
    <row r="807" spans="1:9" s="309" customFormat="1" ht="21.75" customHeight="1" x14ac:dyDescent="0.5">
      <c r="C807" s="378"/>
      <c r="G807" s="374"/>
      <c r="I807" s="301"/>
    </row>
    <row r="808" spans="1:9" s="309" customFormat="1" ht="21.75" customHeight="1" x14ac:dyDescent="0.2">
      <c r="C808" s="488" t="s">
        <v>652</v>
      </c>
      <c r="D808" s="488"/>
      <c r="G808" s="374"/>
      <c r="I808" s="301"/>
    </row>
    <row r="809" spans="1:9" s="309" customFormat="1" ht="21.75" customHeight="1" x14ac:dyDescent="0.5">
      <c r="C809" s="286"/>
      <c r="G809" s="374"/>
      <c r="I809" s="301"/>
    </row>
    <row r="810" spans="1:9" s="309" customFormat="1" ht="21.75" customHeight="1" x14ac:dyDescent="0.5">
      <c r="C810" s="286" t="s">
        <v>100</v>
      </c>
      <c r="G810" s="374"/>
      <c r="I810" s="301"/>
    </row>
    <row r="811" spans="1:9" s="309" customFormat="1" ht="21.75" customHeight="1" x14ac:dyDescent="0.2">
      <c r="C811" s="487" t="s">
        <v>898</v>
      </c>
      <c r="D811" s="487"/>
      <c r="E811" s="487"/>
      <c r="G811" s="374"/>
      <c r="I811" s="301"/>
    </row>
    <row r="812" spans="1:9" s="309" customFormat="1" ht="21.75" customHeight="1" x14ac:dyDescent="0.2">
      <c r="C812" s="317" t="s">
        <v>910</v>
      </c>
      <c r="G812" s="374"/>
      <c r="I812" s="301"/>
    </row>
    <row r="813" spans="1:9" s="309" customFormat="1" ht="21.75" customHeight="1" x14ac:dyDescent="0.2">
      <c r="C813" s="317"/>
      <c r="G813" s="374"/>
      <c r="I813" s="301"/>
    </row>
    <row r="814" spans="1:9" s="309" customFormat="1" ht="21.75" customHeight="1" x14ac:dyDescent="0.5">
      <c r="C814" s="286" t="s">
        <v>101</v>
      </c>
      <c r="G814" s="374"/>
      <c r="I814" s="301"/>
    </row>
    <row r="815" spans="1:9" s="309" customFormat="1" ht="21.75" customHeight="1" x14ac:dyDescent="0.2">
      <c r="C815" s="487" t="s">
        <v>654</v>
      </c>
      <c r="D815" s="487"/>
      <c r="E815" s="487"/>
      <c r="G815" s="374"/>
      <c r="I815" s="301"/>
    </row>
    <row r="816" spans="1:9" s="309" customFormat="1" ht="21.75" customHeight="1" x14ac:dyDescent="0.2">
      <c r="C816" s="487" t="s">
        <v>655</v>
      </c>
      <c r="D816" s="487"/>
      <c r="E816" s="487"/>
      <c r="G816" s="374"/>
      <c r="I816" s="301"/>
    </row>
    <row r="817" spans="1:9" s="309" customFormat="1" ht="21.75" customHeight="1" x14ac:dyDescent="0.2">
      <c r="C817" s="380" t="s">
        <v>656</v>
      </c>
      <c r="D817" s="380"/>
      <c r="E817" s="380"/>
      <c r="G817" s="374"/>
      <c r="I817" s="301"/>
    </row>
    <row r="818" spans="1:9" s="309" customFormat="1" ht="21.75" customHeight="1" x14ac:dyDescent="0.2">
      <c r="C818" s="381" t="s">
        <v>657</v>
      </c>
      <c r="D818" s="380"/>
      <c r="E818" s="380"/>
      <c r="G818" s="374"/>
      <c r="I818" s="301"/>
    </row>
    <row r="819" spans="1:9" s="309" customFormat="1" ht="21.75" customHeight="1" x14ac:dyDescent="0.2">
      <c r="C819" s="380" t="s">
        <v>658</v>
      </c>
      <c r="D819" s="380"/>
      <c r="E819" s="380"/>
      <c r="G819" s="374"/>
      <c r="I819" s="301"/>
    </row>
    <row r="820" spans="1:9" s="309" customFormat="1" ht="21.75" customHeight="1" x14ac:dyDescent="0.2">
      <c r="C820" s="380"/>
      <c r="D820" s="380"/>
      <c r="E820" s="380"/>
      <c r="G820" s="374"/>
      <c r="I820" s="301"/>
    </row>
    <row r="821" spans="1:9" s="309" customFormat="1" ht="21.75" customHeight="1" x14ac:dyDescent="0.2">
      <c r="A821" s="312"/>
      <c r="B821" s="309" t="s">
        <v>684</v>
      </c>
      <c r="C821" s="295" t="s">
        <v>660</v>
      </c>
      <c r="F821" s="315"/>
      <c r="G821" s="316"/>
      <c r="I821" s="301"/>
    </row>
    <row r="822" spans="1:9" s="309" customFormat="1" ht="21.75" customHeight="1" x14ac:dyDescent="0.2">
      <c r="A822" s="312"/>
      <c r="C822" s="312" t="s">
        <v>685</v>
      </c>
      <c r="D822" s="382"/>
      <c r="E822" s="382"/>
      <c r="F822" s="315">
        <v>1000000</v>
      </c>
      <c r="G822" s="316" t="s">
        <v>13</v>
      </c>
      <c r="I822" s="301"/>
    </row>
    <row r="823" spans="1:9" s="309" customFormat="1" ht="21.75" customHeight="1" x14ac:dyDescent="0.5">
      <c r="A823" s="312"/>
      <c r="C823" s="383"/>
      <c r="D823" s="382"/>
      <c r="E823" s="312"/>
      <c r="F823" s="315"/>
      <c r="G823" s="316"/>
      <c r="I823" s="301"/>
    </row>
    <row r="824" spans="1:9" s="309" customFormat="1" ht="21.75" customHeight="1" x14ac:dyDescent="0.2">
      <c r="A824" s="312"/>
      <c r="C824" s="380" t="s">
        <v>107</v>
      </c>
      <c r="D824" s="380"/>
      <c r="E824" s="316" t="s">
        <v>120</v>
      </c>
      <c r="F824" s="303" t="s">
        <v>121</v>
      </c>
      <c r="G824" s="316"/>
      <c r="I824" s="301"/>
    </row>
    <row r="825" spans="1:9" s="309" customFormat="1" ht="21.75" customHeight="1" x14ac:dyDescent="0.2">
      <c r="A825" s="312"/>
      <c r="C825" s="380"/>
      <c r="D825" s="380"/>
      <c r="E825" s="316" t="s">
        <v>122</v>
      </c>
      <c r="F825" s="303" t="s">
        <v>122</v>
      </c>
      <c r="G825" s="316"/>
      <c r="I825" s="301"/>
    </row>
    <row r="826" spans="1:9" s="309" customFormat="1" ht="21.75" customHeight="1" x14ac:dyDescent="0.2">
      <c r="A826" s="312"/>
      <c r="C826" s="317" t="s">
        <v>102</v>
      </c>
      <c r="D826" s="312"/>
      <c r="E826" s="299">
        <f>E827+E828</f>
        <v>9120000</v>
      </c>
      <c r="F826" s="303">
        <v>0</v>
      </c>
      <c r="G826" s="303" t="s">
        <v>13</v>
      </c>
      <c r="I826" s="301"/>
    </row>
    <row r="827" spans="1:9" s="309" customFormat="1" ht="21.75" customHeight="1" x14ac:dyDescent="0.2">
      <c r="A827" s="312"/>
      <c r="C827" s="317" t="s">
        <v>662</v>
      </c>
      <c r="D827" s="312"/>
      <c r="E827" s="299">
        <v>1000000</v>
      </c>
      <c r="F827" s="303">
        <v>0</v>
      </c>
      <c r="G827" s="316" t="s">
        <v>13</v>
      </c>
      <c r="I827" s="301"/>
    </row>
    <row r="828" spans="1:9" s="309" customFormat="1" ht="21.75" customHeight="1" x14ac:dyDescent="0.2">
      <c r="A828" s="312"/>
      <c r="C828" s="317" t="s">
        <v>170</v>
      </c>
      <c r="D828" s="312"/>
      <c r="E828" s="326">
        <v>8120000</v>
      </c>
      <c r="F828" s="303">
        <v>0</v>
      </c>
      <c r="G828" s="316" t="s">
        <v>13</v>
      </c>
      <c r="I828" s="301"/>
    </row>
    <row r="829" spans="1:9" s="309" customFormat="1" ht="21.75" customHeight="1" x14ac:dyDescent="0.2">
      <c r="A829" s="312"/>
      <c r="C829" s="317"/>
      <c r="D829" s="312"/>
      <c r="E829" s="326"/>
      <c r="F829" s="303"/>
      <c r="G829" s="316"/>
      <c r="I829" s="301"/>
    </row>
    <row r="830" spans="1:9" s="309" customFormat="1" ht="21.75" customHeight="1" x14ac:dyDescent="0.2">
      <c r="A830" s="311" t="s">
        <v>686</v>
      </c>
      <c r="B830" s="312"/>
      <c r="C830" s="372" t="s">
        <v>945</v>
      </c>
      <c r="F830" s="300"/>
      <c r="G830" s="373"/>
      <c r="I830" s="301"/>
    </row>
    <row r="831" spans="1:9" s="309" customFormat="1" ht="21.75" customHeight="1" x14ac:dyDescent="0.2">
      <c r="A831" s="312"/>
      <c r="C831" s="372" t="s">
        <v>903</v>
      </c>
      <c r="G831" s="374"/>
      <c r="I831" s="301"/>
    </row>
    <row r="832" spans="1:9" s="309" customFormat="1" ht="21.75" customHeight="1" x14ac:dyDescent="0.2">
      <c r="C832" s="375" t="s">
        <v>912</v>
      </c>
      <c r="G832" s="374"/>
      <c r="I832" s="301"/>
    </row>
    <row r="833" spans="3:9" s="309" customFormat="1" ht="21.75" customHeight="1" x14ac:dyDescent="0.2">
      <c r="C833" s="375"/>
      <c r="G833" s="374"/>
      <c r="I833" s="301"/>
    </row>
    <row r="834" spans="3:9" s="309" customFormat="1" ht="21.75" customHeight="1" x14ac:dyDescent="0.5">
      <c r="C834" s="286" t="s">
        <v>106</v>
      </c>
      <c r="G834" s="374"/>
      <c r="I834" s="301"/>
    </row>
    <row r="835" spans="3:9" s="309" customFormat="1" ht="21.75" customHeight="1" x14ac:dyDescent="0.2">
      <c r="C835" s="490" t="s">
        <v>653</v>
      </c>
      <c r="D835" s="491"/>
      <c r="E835" s="491"/>
      <c r="F835" s="315"/>
      <c r="G835" s="374"/>
      <c r="I835" s="301"/>
    </row>
    <row r="836" spans="3:9" s="309" customFormat="1" ht="21.75" customHeight="1" x14ac:dyDescent="0.5">
      <c r="C836" s="378"/>
      <c r="G836" s="374"/>
      <c r="I836" s="301"/>
    </row>
    <row r="837" spans="3:9" s="309" customFormat="1" ht="21.75" customHeight="1" x14ac:dyDescent="0.2">
      <c r="C837" s="488" t="s">
        <v>652</v>
      </c>
      <c r="D837" s="488"/>
      <c r="G837" s="374"/>
      <c r="I837" s="301"/>
    </row>
    <row r="838" spans="3:9" s="309" customFormat="1" ht="21.75" customHeight="1" x14ac:dyDescent="0.5">
      <c r="C838" s="286"/>
      <c r="G838" s="374"/>
      <c r="I838" s="301"/>
    </row>
    <row r="839" spans="3:9" s="309" customFormat="1" ht="21.75" customHeight="1" x14ac:dyDescent="0.5">
      <c r="C839" s="286" t="s">
        <v>100</v>
      </c>
      <c r="G839" s="374"/>
      <c r="I839" s="301"/>
    </row>
    <row r="840" spans="3:9" s="309" customFormat="1" ht="21.75" customHeight="1" x14ac:dyDescent="0.2">
      <c r="C840" s="487" t="s">
        <v>664</v>
      </c>
      <c r="D840" s="487"/>
      <c r="E840" s="487"/>
      <c r="G840" s="374"/>
      <c r="I840" s="301"/>
    </row>
    <row r="841" spans="3:9" s="309" customFormat="1" ht="21.75" customHeight="1" x14ac:dyDescent="0.2">
      <c r="C841" s="317" t="s">
        <v>687</v>
      </c>
      <c r="G841" s="374"/>
      <c r="I841" s="301"/>
    </row>
    <row r="842" spans="3:9" s="309" customFormat="1" ht="21.75" customHeight="1" x14ac:dyDescent="0.2">
      <c r="C842" s="317"/>
      <c r="G842" s="374"/>
      <c r="I842" s="301"/>
    </row>
    <row r="843" spans="3:9" s="309" customFormat="1" ht="21.75" customHeight="1" x14ac:dyDescent="0.5">
      <c r="C843" s="286" t="s">
        <v>101</v>
      </c>
      <c r="G843" s="374"/>
      <c r="I843" s="301"/>
    </row>
    <row r="844" spans="3:9" s="309" customFormat="1" ht="21.75" customHeight="1" x14ac:dyDescent="0.2">
      <c r="C844" s="487" t="s">
        <v>896</v>
      </c>
      <c r="D844" s="487"/>
      <c r="E844" s="487"/>
      <c r="G844" s="374"/>
      <c r="I844" s="301"/>
    </row>
    <row r="845" spans="3:9" s="309" customFormat="1" ht="21.75" customHeight="1" x14ac:dyDescent="0.2">
      <c r="C845" s="487" t="s">
        <v>897</v>
      </c>
      <c r="D845" s="487"/>
      <c r="E845" s="487"/>
      <c r="G845" s="374"/>
      <c r="I845" s="301"/>
    </row>
    <row r="846" spans="3:9" s="309" customFormat="1" ht="21.75" customHeight="1" x14ac:dyDescent="0.2">
      <c r="C846" s="380" t="s">
        <v>656</v>
      </c>
      <c r="D846" s="380"/>
      <c r="E846" s="380"/>
      <c r="G846" s="374"/>
      <c r="I846" s="301"/>
    </row>
    <row r="847" spans="3:9" s="309" customFormat="1" ht="21.75" customHeight="1" x14ac:dyDescent="0.2">
      <c r="C847" s="381" t="s">
        <v>913</v>
      </c>
      <c r="D847" s="380"/>
      <c r="E847" s="380"/>
      <c r="G847" s="374"/>
      <c r="I847" s="301"/>
    </row>
    <row r="848" spans="3:9" s="309" customFormat="1" ht="21.75" customHeight="1" x14ac:dyDescent="0.2">
      <c r="C848" s="380" t="s">
        <v>895</v>
      </c>
      <c r="D848" s="380"/>
      <c r="E848" s="380"/>
      <c r="G848" s="374"/>
      <c r="I848" s="301"/>
    </row>
    <row r="849" spans="1:9" s="309" customFormat="1" ht="21.75" customHeight="1" x14ac:dyDescent="0.2">
      <c r="C849" s="381" t="s">
        <v>666</v>
      </c>
      <c r="D849" s="380"/>
      <c r="E849" s="380"/>
      <c r="G849" s="374"/>
      <c r="I849" s="301"/>
    </row>
    <row r="850" spans="1:9" s="309" customFormat="1" ht="21.75" customHeight="1" x14ac:dyDescent="0.2">
      <c r="C850" s="381" t="s">
        <v>837</v>
      </c>
      <c r="D850" s="380"/>
      <c r="E850" s="380"/>
      <c r="G850" s="374"/>
      <c r="I850" s="301"/>
    </row>
    <row r="851" spans="1:9" s="309" customFormat="1" ht="21.75" customHeight="1" x14ac:dyDescent="0.2">
      <c r="C851" s="381" t="s">
        <v>723</v>
      </c>
      <c r="D851" s="380"/>
      <c r="E851" s="380"/>
      <c r="G851" s="374"/>
      <c r="I851" s="301"/>
    </row>
    <row r="852" spans="1:9" s="309" customFormat="1" ht="21.75" customHeight="1" x14ac:dyDescent="0.2">
      <c r="C852" s="381" t="s">
        <v>893</v>
      </c>
      <c r="D852" s="380"/>
      <c r="E852" s="380"/>
      <c r="G852" s="374"/>
      <c r="I852" s="301"/>
    </row>
    <row r="853" spans="1:9" s="309" customFormat="1" ht="21.75" customHeight="1" x14ac:dyDescent="0.2">
      <c r="C853" s="380"/>
      <c r="D853" s="380"/>
      <c r="E853" s="380"/>
      <c r="G853" s="374"/>
      <c r="I853" s="301"/>
    </row>
    <row r="854" spans="1:9" s="309" customFormat="1" ht="21.75" customHeight="1" x14ac:dyDescent="0.2">
      <c r="A854" s="312"/>
      <c r="B854" s="309" t="s">
        <v>688</v>
      </c>
      <c r="C854" s="295" t="s">
        <v>660</v>
      </c>
      <c r="F854" s="315"/>
      <c r="G854" s="316"/>
      <c r="I854" s="301"/>
    </row>
    <row r="855" spans="1:9" s="309" customFormat="1" ht="21.75" customHeight="1" x14ac:dyDescent="0.2">
      <c r="A855" s="312"/>
      <c r="C855" s="312" t="s">
        <v>689</v>
      </c>
      <c r="D855" s="382"/>
      <c r="E855" s="382"/>
      <c r="F855" s="315">
        <v>1000000</v>
      </c>
      <c r="G855" s="316" t="s">
        <v>13</v>
      </c>
      <c r="I855" s="301"/>
    </row>
    <row r="856" spans="1:9" s="309" customFormat="1" ht="21.75" customHeight="1" x14ac:dyDescent="0.5">
      <c r="A856" s="312"/>
      <c r="C856" s="383"/>
      <c r="D856" s="382"/>
      <c r="E856" s="312"/>
      <c r="F856" s="315"/>
      <c r="G856" s="316"/>
      <c r="I856" s="301"/>
    </row>
    <row r="857" spans="1:9" s="309" customFormat="1" ht="21.75" customHeight="1" x14ac:dyDescent="0.2">
      <c r="A857" s="312"/>
      <c r="C857" s="380" t="s">
        <v>107</v>
      </c>
      <c r="D857" s="380"/>
      <c r="E857" s="316" t="s">
        <v>120</v>
      </c>
      <c r="F857" s="303" t="s">
        <v>121</v>
      </c>
      <c r="G857" s="316"/>
      <c r="I857" s="301"/>
    </row>
    <row r="858" spans="1:9" s="309" customFormat="1" ht="21.75" customHeight="1" x14ac:dyDescent="0.2">
      <c r="A858" s="312"/>
      <c r="C858" s="380"/>
      <c r="D858" s="380"/>
      <c r="E858" s="316" t="s">
        <v>122</v>
      </c>
      <c r="F858" s="303" t="s">
        <v>122</v>
      </c>
      <c r="G858" s="316"/>
      <c r="I858" s="301"/>
    </row>
    <row r="859" spans="1:9" s="309" customFormat="1" ht="21.75" customHeight="1" x14ac:dyDescent="0.2">
      <c r="A859" s="312"/>
      <c r="C859" s="317" t="s">
        <v>102</v>
      </c>
      <c r="D859" s="312"/>
      <c r="E859" s="299">
        <f>E860+E861</f>
        <v>29480000</v>
      </c>
      <c r="F859" s="303">
        <v>0</v>
      </c>
      <c r="G859" s="303" t="s">
        <v>13</v>
      </c>
      <c r="I859" s="301"/>
    </row>
    <row r="860" spans="1:9" s="309" customFormat="1" ht="21.75" customHeight="1" x14ac:dyDescent="0.2">
      <c r="A860" s="312"/>
      <c r="C860" s="317" t="s">
        <v>662</v>
      </c>
      <c r="D860" s="312"/>
      <c r="E860" s="299">
        <v>1000000</v>
      </c>
      <c r="F860" s="303">
        <v>0</v>
      </c>
      <c r="G860" s="316" t="s">
        <v>13</v>
      </c>
      <c r="I860" s="301"/>
    </row>
    <row r="861" spans="1:9" s="309" customFormat="1" ht="21.75" customHeight="1" x14ac:dyDescent="0.2">
      <c r="A861" s="312"/>
      <c r="C861" s="317" t="s">
        <v>170</v>
      </c>
      <c r="D861" s="312"/>
      <c r="E861" s="326">
        <v>28480000</v>
      </c>
      <c r="F861" s="303">
        <v>0</v>
      </c>
      <c r="G861" s="316" t="s">
        <v>13</v>
      </c>
      <c r="I861" s="301"/>
    </row>
    <row r="862" spans="1:9" s="309" customFormat="1" ht="21.75" customHeight="1" x14ac:dyDescent="0.2">
      <c r="A862" s="312"/>
      <c r="C862" s="317"/>
      <c r="D862" s="312"/>
      <c r="E862" s="326"/>
      <c r="F862" s="303"/>
      <c r="G862" s="316"/>
      <c r="I862" s="301"/>
    </row>
    <row r="863" spans="1:9" s="309" customFormat="1" ht="21.75" customHeight="1" x14ac:dyDescent="0.2">
      <c r="A863" s="311" t="s">
        <v>690</v>
      </c>
      <c r="B863" s="312"/>
      <c r="C863" s="372" t="s">
        <v>946</v>
      </c>
      <c r="F863" s="300"/>
      <c r="G863" s="373"/>
      <c r="I863" s="301"/>
    </row>
    <row r="864" spans="1:9" s="309" customFormat="1" ht="21.75" customHeight="1" x14ac:dyDescent="0.2">
      <c r="A864" s="312"/>
      <c r="C864" s="372" t="s">
        <v>692</v>
      </c>
      <c r="G864" s="374"/>
      <c r="I864" s="301"/>
    </row>
    <row r="865" spans="3:9" s="309" customFormat="1" ht="21.75" customHeight="1" x14ac:dyDescent="0.2">
      <c r="C865" s="375"/>
      <c r="G865" s="374"/>
      <c r="I865" s="301"/>
    </row>
    <row r="866" spans="3:9" s="309" customFormat="1" ht="21.75" customHeight="1" x14ac:dyDescent="0.5">
      <c r="C866" s="286" t="s">
        <v>106</v>
      </c>
      <c r="G866" s="374"/>
      <c r="I866" s="301"/>
    </row>
    <row r="867" spans="3:9" s="309" customFormat="1" ht="21.75" customHeight="1" x14ac:dyDescent="0.2">
      <c r="C867" s="490" t="s">
        <v>653</v>
      </c>
      <c r="D867" s="491"/>
      <c r="E867" s="491"/>
      <c r="F867" s="315"/>
      <c r="G867" s="374"/>
      <c r="I867" s="301"/>
    </row>
    <row r="868" spans="3:9" s="309" customFormat="1" ht="21.75" customHeight="1" x14ac:dyDescent="0.5">
      <c r="C868" s="378"/>
      <c r="G868" s="374"/>
      <c r="I868" s="301"/>
    </row>
    <row r="869" spans="3:9" s="309" customFormat="1" ht="21.75" customHeight="1" x14ac:dyDescent="0.2">
      <c r="C869" s="488" t="s">
        <v>652</v>
      </c>
      <c r="D869" s="488"/>
      <c r="G869" s="374"/>
      <c r="I869" s="301"/>
    </row>
    <row r="870" spans="3:9" s="309" customFormat="1" ht="21.75" customHeight="1" x14ac:dyDescent="0.5">
      <c r="C870" s="286"/>
      <c r="G870" s="374"/>
      <c r="I870" s="301"/>
    </row>
    <row r="871" spans="3:9" s="309" customFormat="1" ht="21.75" customHeight="1" x14ac:dyDescent="0.5">
      <c r="C871" s="286" t="s">
        <v>100</v>
      </c>
      <c r="G871" s="374"/>
      <c r="I871" s="301"/>
    </row>
    <row r="872" spans="3:9" s="309" customFormat="1" ht="21.75" customHeight="1" x14ac:dyDescent="0.2">
      <c r="C872" s="487" t="s">
        <v>898</v>
      </c>
      <c r="D872" s="487"/>
      <c r="E872" s="487"/>
      <c r="G872" s="374"/>
      <c r="I872" s="301"/>
    </row>
    <row r="873" spans="3:9" s="309" customFormat="1" ht="21.75" customHeight="1" x14ac:dyDescent="0.2">
      <c r="C873" s="317" t="s">
        <v>915</v>
      </c>
      <c r="G873" s="374"/>
      <c r="I873" s="301"/>
    </row>
    <row r="874" spans="3:9" s="309" customFormat="1" ht="21.75" customHeight="1" x14ac:dyDescent="0.2">
      <c r="C874" s="317"/>
      <c r="G874" s="374"/>
      <c r="I874" s="301"/>
    </row>
    <row r="875" spans="3:9" s="309" customFormat="1" ht="21.75" customHeight="1" x14ac:dyDescent="0.5">
      <c r="C875" s="286" t="s">
        <v>101</v>
      </c>
      <c r="G875" s="374"/>
      <c r="I875" s="301"/>
    </row>
    <row r="876" spans="3:9" s="309" customFormat="1" ht="21.75" customHeight="1" x14ac:dyDescent="0.2">
      <c r="C876" s="487" t="s">
        <v>654</v>
      </c>
      <c r="D876" s="487"/>
      <c r="E876" s="487"/>
      <c r="G876" s="374"/>
      <c r="I876" s="301"/>
    </row>
    <row r="877" spans="3:9" s="309" customFormat="1" ht="21.75" customHeight="1" x14ac:dyDescent="0.2">
      <c r="C877" s="487" t="s">
        <v>655</v>
      </c>
      <c r="D877" s="487"/>
      <c r="E877" s="487"/>
      <c r="G877" s="374"/>
      <c r="I877" s="301"/>
    </row>
    <row r="878" spans="3:9" s="309" customFormat="1" ht="21.75" customHeight="1" x14ac:dyDescent="0.2">
      <c r="C878" s="380" t="s">
        <v>656</v>
      </c>
      <c r="D878" s="380"/>
      <c r="E878" s="380"/>
      <c r="G878" s="374"/>
      <c r="I878" s="301"/>
    </row>
    <row r="879" spans="3:9" s="309" customFormat="1" ht="21.75" customHeight="1" x14ac:dyDescent="0.2">
      <c r="C879" s="381" t="s">
        <v>657</v>
      </c>
      <c r="D879" s="380"/>
      <c r="E879" s="380"/>
      <c r="G879" s="374"/>
      <c r="I879" s="301"/>
    </row>
    <row r="880" spans="3:9" s="309" customFormat="1" ht="21.75" customHeight="1" x14ac:dyDescent="0.2">
      <c r="C880" s="380" t="s">
        <v>658</v>
      </c>
      <c r="D880" s="380"/>
      <c r="E880" s="380"/>
      <c r="G880" s="374"/>
      <c r="I880" s="301"/>
    </row>
    <row r="881" spans="1:9" s="309" customFormat="1" ht="21.75" customHeight="1" x14ac:dyDescent="0.2">
      <c r="C881" s="380"/>
      <c r="D881" s="380"/>
      <c r="E881" s="380"/>
      <c r="G881" s="374"/>
      <c r="I881" s="301"/>
    </row>
    <row r="882" spans="1:9" s="309" customFormat="1" ht="21.75" customHeight="1" x14ac:dyDescent="0.2">
      <c r="A882" s="312"/>
      <c r="B882" s="309" t="s">
        <v>691</v>
      </c>
      <c r="C882" s="295" t="s">
        <v>660</v>
      </c>
      <c r="F882" s="315"/>
      <c r="G882" s="316"/>
      <c r="I882" s="301"/>
    </row>
    <row r="883" spans="1:9" s="309" customFormat="1" ht="21.75" customHeight="1" x14ac:dyDescent="0.2">
      <c r="A883" s="312"/>
      <c r="C883" s="312" t="s">
        <v>692</v>
      </c>
      <c r="D883" s="382"/>
      <c r="E883" s="382"/>
      <c r="F883" s="315">
        <v>1000000</v>
      </c>
      <c r="G883" s="316" t="s">
        <v>13</v>
      </c>
      <c r="I883" s="301"/>
    </row>
    <row r="884" spans="1:9" s="309" customFormat="1" ht="21.75" customHeight="1" x14ac:dyDescent="0.5">
      <c r="A884" s="312"/>
      <c r="C884" s="383"/>
      <c r="D884" s="382"/>
      <c r="E884" s="312"/>
      <c r="F884" s="315"/>
      <c r="G884" s="316"/>
      <c r="I884" s="301"/>
    </row>
    <row r="885" spans="1:9" s="309" customFormat="1" ht="21.75" customHeight="1" x14ac:dyDescent="0.2">
      <c r="A885" s="312"/>
      <c r="C885" s="380" t="s">
        <v>107</v>
      </c>
      <c r="D885" s="380"/>
      <c r="E885" s="316" t="s">
        <v>120</v>
      </c>
      <c r="F885" s="303" t="s">
        <v>121</v>
      </c>
      <c r="G885" s="316"/>
      <c r="I885" s="301"/>
    </row>
    <row r="886" spans="1:9" s="309" customFormat="1" ht="21.75" customHeight="1" x14ac:dyDescent="0.2">
      <c r="A886" s="312"/>
      <c r="C886" s="380"/>
      <c r="D886" s="380"/>
      <c r="E886" s="316" t="s">
        <v>122</v>
      </c>
      <c r="F886" s="303" t="s">
        <v>122</v>
      </c>
      <c r="G886" s="316"/>
      <c r="I886" s="301"/>
    </row>
    <row r="887" spans="1:9" s="309" customFormat="1" ht="21.75" customHeight="1" x14ac:dyDescent="0.2">
      <c r="A887" s="312"/>
      <c r="C887" s="317" t="s">
        <v>102</v>
      </c>
      <c r="D887" s="312"/>
      <c r="E887" s="299">
        <f>E888+E889</f>
        <v>9240000</v>
      </c>
      <c r="F887" s="303">
        <v>0</v>
      </c>
      <c r="G887" s="303" t="s">
        <v>13</v>
      </c>
      <c r="I887" s="301"/>
    </row>
    <row r="888" spans="1:9" s="309" customFormat="1" ht="21.75" customHeight="1" x14ac:dyDescent="0.2">
      <c r="A888" s="312"/>
      <c r="C888" s="317" t="s">
        <v>662</v>
      </c>
      <c r="D888" s="312"/>
      <c r="E888" s="299">
        <v>1000000</v>
      </c>
      <c r="F888" s="303">
        <v>0</v>
      </c>
      <c r="G888" s="316" t="s">
        <v>13</v>
      </c>
      <c r="I888" s="301"/>
    </row>
    <row r="889" spans="1:9" s="309" customFormat="1" ht="21.75" customHeight="1" x14ac:dyDescent="0.2">
      <c r="A889" s="312"/>
      <c r="C889" s="317" t="s">
        <v>170</v>
      </c>
      <c r="D889" s="312"/>
      <c r="E889" s="326">
        <v>8240000</v>
      </c>
      <c r="F889" s="303">
        <v>0</v>
      </c>
      <c r="G889" s="316" t="s">
        <v>13</v>
      </c>
      <c r="I889" s="301"/>
    </row>
    <row r="890" spans="1:9" s="309" customFormat="1" ht="21.75" customHeight="1" x14ac:dyDescent="0.2">
      <c r="A890" s="499" t="s">
        <v>376</v>
      </c>
      <c r="B890" s="499"/>
      <c r="C890" s="499"/>
      <c r="D890" s="499"/>
      <c r="E890" s="389"/>
      <c r="F890" s="390">
        <f>E892+E903</f>
        <v>206361400</v>
      </c>
      <c r="G890" s="391" t="s">
        <v>13</v>
      </c>
      <c r="I890" s="301"/>
    </row>
    <row r="891" spans="1:9" s="309" customFormat="1" ht="21.75" customHeight="1" x14ac:dyDescent="0.2">
      <c r="A891" s="488" t="s">
        <v>139</v>
      </c>
      <c r="B891" s="488"/>
      <c r="C891" s="488"/>
      <c r="D891" s="379"/>
      <c r="E891" s="392"/>
      <c r="F891" s="392"/>
      <c r="G891" s="373"/>
    </row>
    <row r="892" spans="1:9" s="286" customFormat="1" x14ac:dyDescent="0.5">
      <c r="A892" s="286" t="s">
        <v>154</v>
      </c>
      <c r="E892" s="293">
        <f>E893</f>
        <v>67086800</v>
      </c>
      <c r="F892" s="288" t="s">
        <v>13</v>
      </c>
      <c r="I892" s="356"/>
    </row>
    <row r="893" spans="1:9" s="286" customFormat="1" x14ac:dyDescent="0.5">
      <c r="A893" s="325" t="s">
        <v>147</v>
      </c>
      <c r="B893" s="311"/>
      <c r="C893" s="311"/>
      <c r="D893" s="312"/>
      <c r="E893" s="298">
        <f>SUM(E894+E896)</f>
        <v>67086800</v>
      </c>
      <c r="F893" s="313" t="s">
        <v>13</v>
      </c>
      <c r="I893" s="356"/>
    </row>
    <row r="894" spans="1:9" s="286" customFormat="1" x14ac:dyDescent="0.5">
      <c r="A894" s="325" t="s">
        <v>239</v>
      </c>
      <c r="B894" s="311"/>
      <c r="C894" s="311"/>
      <c r="D894" s="312"/>
      <c r="E894" s="298">
        <v>98400</v>
      </c>
      <c r="F894" s="313" t="s">
        <v>13</v>
      </c>
      <c r="I894" s="356"/>
    </row>
    <row r="895" spans="1:9" s="286" customFormat="1" x14ac:dyDescent="0.5">
      <c r="A895" s="311"/>
      <c r="B895" s="311"/>
      <c r="C895" s="295" t="s">
        <v>81</v>
      </c>
      <c r="D895" s="312"/>
      <c r="E895" s="298"/>
      <c r="F895" s="384"/>
      <c r="G895" s="316"/>
      <c r="I895" s="356"/>
    </row>
    <row r="896" spans="1:9" s="286" customFormat="1" x14ac:dyDescent="0.5">
      <c r="A896" s="325" t="s">
        <v>240</v>
      </c>
      <c r="B896" s="311"/>
      <c r="C896" s="311"/>
      <c r="D896" s="312"/>
      <c r="E896" s="298">
        <v>66988400</v>
      </c>
      <c r="F896" s="313" t="s">
        <v>13</v>
      </c>
    </row>
    <row r="897" spans="1:10" s="286" customFormat="1" x14ac:dyDescent="0.5">
      <c r="A897" s="311"/>
      <c r="B897" s="311"/>
      <c r="C897" s="312" t="s">
        <v>729</v>
      </c>
      <c r="D897" s="328"/>
      <c r="E897" s="328"/>
      <c r="F897" s="313"/>
    </row>
    <row r="898" spans="1:10" s="286" customFormat="1" x14ac:dyDescent="0.5">
      <c r="A898" s="311"/>
      <c r="B898" s="311"/>
      <c r="C898" s="312" t="s">
        <v>730</v>
      </c>
      <c r="D898" s="328"/>
      <c r="E898" s="328"/>
      <c r="F898" s="313"/>
    </row>
    <row r="899" spans="1:10" s="286" customFormat="1" x14ac:dyDescent="0.5">
      <c r="A899" s="311"/>
      <c r="B899" s="311"/>
      <c r="C899" s="312" t="s">
        <v>731</v>
      </c>
      <c r="D899" s="328"/>
      <c r="E899" s="328"/>
      <c r="F899" s="313"/>
    </row>
    <row r="900" spans="1:10" s="286" customFormat="1" x14ac:dyDescent="0.5">
      <c r="A900" s="311"/>
      <c r="B900" s="311"/>
      <c r="C900" s="312" t="s">
        <v>232</v>
      </c>
      <c r="D900" s="328"/>
      <c r="E900" s="328"/>
      <c r="F900" s="313"/>
    </row>
    <row r="901" spans="1:10" s="286" customFormat="1" x14ac:dyDescent="0.5">
      <c r="A901" s="311"/>
      <c r="B901" s="311"/>
      <c r="C901" s="312" t="s">
        <v>233</v>
      </c>
      <c r="D901" s="328"/>
      <c r="E901" s="328"/>
      <c r="F901" s="313"/>
    </row>
    <row r="902" spans="1:10" s="286" customFormat="1" x14ac:dyDescent="0.5">
      <c r="B902" s="295"/>
      <c r="C902" s="295"/>
      <c r="D902" s="302"/>
      <c r="E902" s="312"/>
      <c r="F902" s="323"/>
    </row>
    <row r="903" spans="1:10" s="312" customFormat="1" x14ac:dyDescent="0.5">
      <c r="A903" s="286" t="s">
        <v>155</v>
      </c>
      <c r="B903" s="311"/>
      <c r="C903" s="311"/>
      <c r="E903" s="298">
        <f>E904</f>
        <v>139274600</v>
      </c>
      <c r="F903" s="356" t="s">
        <v>13</v>
      </c>
      <c r="G903" s="311"/>
      <c r="J903" s="299"/>
    </row>
    <row r="904" spans="1:10" s="312" customFormat="1" x14ac:dyDescent="0.5">
      <c r="A904" s="325" t="s">
        <v>321</v>
      </c>
      <c r="B904" s="309"/>
      <c r="C904" s="317"/>
      <c r="E904" s="298">
        <f>E905+E908</f>
        <v>139274600</v>
      </c>
      <c r="F904" s="356" t="s">
        <v>13</v>
      </c>
      <c r="G904" s="316"/>
    </row>
    <row r="905" spans="1:10" s="312" customFormat="1" x14ac:dyDescent="0.5">
      <c r="A905" s="327" t="s">
        <v>369</v>
      </c>
      <c r="B905" s="309"/>
      <c r="C905" s="317"/>
      <c r="E905" s="298">
        <f>F906</f>
        <v>834600</v>
      </c>
      <c r="F905" s="356" t="s">
        <v>13</v>
      </c>
    </row>
    <row r="906" spans="1:10" s="312" customFormat="1" x14ac:dyDescent="0.2">
      <c r="A906" s="311"/>
      <c r="B906" s="309" t="s">
        <v>244</v>
      </c>
      <c r="C906" s="295" t="s">
        <v>830</v>
      </c>
      <c r="F906" s="393">
        <v>834600</v>
      </c>
      <c r="G906" s="316" t="s">
        <v>13</v>
      </c>
    </row>
    <row r="907" spans="1:10" s="312" customFormat="1" x14ac:dyDescent="0.2">
      <c r="A907" s="311"/>
      <c r="B907" s="309"/>
      <c r="C907" s="317"/>
      <c r="E907" s="299"/>
      <c r="F907" s="315"/>
      <c r="G907" s="316"/>
    </row>
    <row r="908" spans="1:10" x14ac:dyDescent="0.5">
      <c r="A908" s="394" t="s">
        <v>370</v>
      </c>
      <c r="E908" s="356">
        <f>F909+F915+F960+F993+F1031</f>
        <v>138440000</v>
      </c>
      <c r="F908" s="356" t="s">
        <v>13</v>
      </c>
    </row>
    <row r="909" spans="1:10" x14ac:dyDescent="0.5">
      <c r="B909" s="295" t="s">
        <v>732</v>
      </c>
      <c r="C909" s="295" t="s">
        <v>1145</v>
      </c>
      <c r="F909" s="302">
        <v>11720000</v>
      </c>
      <c r="G909" s="316" t="s">
        <v>13</v>
      </c>
    </row>
    <row r="910" spans="1:10" x14ac:dyDescent="0.5">
      <c r="B910" s="295"/>
      <c r="C910" s="395" t="s">
        <v>1141</v>
      </c>
      <c r="F910" s="302"/>
      <c r="G910" s="316"/>
    </row>
    <row r="911" spans="1:10" x14ac:dyDescent="0.5">
      <c r="B911" s="295"/>
      <c r="C911" s="395" t="s">
        <v>1142</v>
      </c>
      <c r="F911" s="302"/>
      <c r="G911" s="316"/>
    </row>
    <row r="912" spans="1:10" x14ac:dyDescent="0.5">
      <c r="B912" s="295"/>
      <c r="C912" s="395" t="s">
        <v>1143</v>
      </c>
      <c r="F912" s="302"/>
      <c r="G912" s="316"/>
    </row>
    <row r="913" spans="1:7" x14ac:dyDescent="0.5">
      <c r="B913" s="295"/>
      <c r="C913" s="395" t="s">
        <v>1144</v>
      </c>
      <c r="F913" s="302"/>
      <c r="G913" s="316"/>
    </row>
    <row r="914" spans="1:7" x14ac:dyDescent="0.5">
      <c r="B914" s="295" t="s">
        <v>1059</v>
      </c>
      <c r="C914" s="295" t="s">
        <v>1146</v>
      </c>
      <c r="F914" s="302"/>
      <c r="G914" s="316"/>
    </row>
    <row r="915" spans="1:7" x14ac:dyDescent="0.5">
      <c r="B915" s="295"/>
      <c r="C915" s="295" t="s">
        <v>1147</v>
      </c>
      <c r="F915" s="302">
        <v>44700000</v>
      </c>
      <c r="G915" s="316" t="s">
        <v>13</v>
      </c>
    </row>
    <row r="916" spans="1:7" x14ac:dyDescent="0.5">
      <c r="B916" s="295"/>
      <c r="C916" s="395"/>
      <c r="F916" s="302"/>
      <c r="G916" s="316"/>
    </row>
    <row r="917" spans="1:7" x14ac:dyDescent="0.5">
      <c r="B917" s="295"/>
      <c r="C917" s="395"/>
      <c r="F917" s="302"/>
      <c r="G917" s="316"/>
    </row>
    <row r="918" spans="1:7" x14ac:dyDescent="0.5">
      <c r="B918" s="295"/>
      <c r="C918" s="395"/>
      <c r="F918" s="302"/>
      <c r="G918" s="316"/>
    </row>
    <row r="919" spans="1:7" x14ac:dyDescent="0.5">
      <c r="B919" s="295"/>
      <c r="C919" s="395"/>
      <c r="F919" s="302"/>
      <c r="G919" s="316"/>
    </row>
    <row r="920" spans="1:7" x14ac:dyDescent="0.5">
      <c r="B920" s="295"/>
      <c r="C920" s="395"/>
      <c r="F920" s="302"/>
      <c r="G920" s="316"/>
    </row>
    <row r="921" spans="1:7" x14ac:dyDescent="0.5">
      <c r="B921" s="295"/>
      <c r="C921" s="395"/>
      <c r="F921" s="302"/>
      <c r="G921" s="316"/>
    </row>
    <row r="922" spans="1:7" x14ac:dyDescent="0.5">
      <c r="B922" s="295"/>
      <c r="C922" s="395"/>
      <c r="F922" s="302"/>
      <c r="G922" s="316"/>
    </row>
    <row r="923" spans="1:7" x14ac:dyDescent="0.5">
      <c r="B923" s="295"/>
      <c r="C923" s="395"/>
      <c r="F923" s="302"/>
      <c r="G923" s="316"/>
    </row>
    <row r="924" spans="1:7" x14ac:dyDescent="0.5">
      <c r="B924" s="295"/>
      <c r="C924" s="395"/>
      <c r="F924" s="302"/>
      <c r="G924" s="316"/>
    </row>
    <row r="925" spans="1:7" x14ac:dyDescent="0.5">
      <c r="B925" s="295"/>
      <c r="C925" s="395"/>
      <c r="F925" s="302"/>
      <c r="G925" s="316"/>
    </row>
    <row r="926" spans="1:7" x14ac:dyDescent="0.5">
      <c r="A926" s="311" t="s">
        <v>105</v>
      </c>
      <c r="B926" s="309"/>
      <c r="C926" s="317"/>
      <c r="D926" s="312"/>
      <c r="E926" s="312"/>
      <c r="F926" s="315"/>
      <c r="G926" s="396"/>
    </row>
    <row r="927" spans="1:7" x14ac:dyDescent="0.5">
      <c r="A927" s="311" t="s">
        <v>733</v>
      </c>
      <c r="B927" s="312"/>
      <c r="C927" s="372" t="s">
        <v>734</v>
      </c>
      <c r="D927" s="309"/>
      <c r="E927" s="309"/>
      <c r="F927" s="300"/>
      <c r="G927" s="397"/>
    </row>
    <row r="928" spans="1:7" x14ac:dyDescent="0.5">
      <c r="A928" s="312"/>
      <c r="B928" s="309"/>
      <c r="C928" s="372" t="s">
        <v>735</v>
      </c>
      <c r="D928" s="309"/>
      <c r="E928" s="309"/>
      <c r="F928" s="309"/>
      <c r="G928" s="374"/>
    </row>
    <row r="929" spans="1:7" x14ac:dyDescent="0.5">
      <c r="A929" s="398"/>
      <c r="B929" s="398"/>
      <c r="C929" s="399"/>
      <c r="D929" s="398"/>
      <c r="E929" s="398"/>
      <c r="F929" s="398"/>
      <c r="G929" s="374"/>
    </row>
    <row r="930" spans="1:7" x14ac:dyDescent="0.5">
      <c r="A930" s="398"/>
      <c r="B930" s="398"/>
      <c r="C930" s="286" t="s">
        <v>106</v>
      </c>
      <c r="D930" s="309"/>
      <c r="E930" s="309"/>
      <c r="F930" s="398"/>
      <c r="G930" s="374"/>
    </row>
    <row r="931" spans="1:7" x14ac:dyDescent="0.5">
      <c r="A931" s="398"/>
      <c r="B931" s="398"/>
      <c r="C931" s="496" t="s">
        <v>949</v>
      </c>
      <c r="D931" s="497"/>
      <c r="E931" s="497"/>
      <c r="F931" s="402"/>
      <c r="G931" s="374"/>
    </row>
    <row r="932" spans="1:7" x14ac:dyDescent="0.5">
      <c r="A932" s="398"/>
      <c r="B932" s="398"/>
      <c r="C932" s="400" t="s">
        <v>950</v>
      </c>
      <c r="D932" s="401"/>
      <c r="E932" s="401"/>
      <c r="F932" s="402"/>
      <c r="G932" s="374"/>
    </row>
    <row r="933" spans="1:7" x14ac:dyDescent="0.5">
      <c r="A933" s="398"/>
      <c r="B933" s="398"/>
      <c r="C933" s="403" t="s">
        <v>951</v>
      </c>
      <c r="D933" s="401"/>
      <c r="E933" s="401"/>
      <c r="F933" s="402"/>
      <c r="G933" s="374"/>
    </row>
    <row r="934" spans="1:7" x14ac:dyDescent="0.5">
      <c r="A934" s="398"/>
      <c r="B934" s="398"/>
      <c r="C934" s="403" t="s">
        <v>952</v>
      </c>
      <c r="D934" s="401"/>
      <c r="E934" s="401"/>
      <c r="F934" s="402"/>
      <c r="G934" s="374"/>
    </row>
    <row r="935" spans="1:7" x14ac:dyDescent="0.5">
      <c r="A935" s="398"/>
      <c r="B935" s="398"/>
      <c r="C935" s="403" t="s">
        <v>953</v>
      </c>
      <c r="D935" s="401"/>
      <c r="E935" s="401"/>
      <c r="F935" s="402"/>
      <c r="G935" s="374"/>
    </row>
    <row r="936" spans="1:7" x14ac:dyDescent="0.5">
      <c r="A936" s="398"/>
      <c r="B936" s="398"/>
      <c r="C936" s="403" t="s">
        <v>954</v>
      </c>
      <c r="D936" s="401"/>
      <c r="E936" s="401"/>
      <c r="F936" s="402"/>
      <c r="G936" s="374"/>
    </row>
    <row r="937" spans="1:7" x14ac:dyDescent="0.5">
      <c r="A937" s="398"/>
      <c r="B937" s="398"/>
      <c r="C937" s="400" t="s">
        <v>955</v>
      </c>
      <c r="D937" s="401"/>
      <c r="E937" s="401"/>
      <c r="F937" s="402"/>
      <c r="G937" s="374"/>
    </row>
    <row r="938" spans="1:7" x14ac:dyDescent="0.5">
      <c r="A938" s="398"/>
      <c r="B938" s="398"/>
      <c r="C938" s="403" t="s">
        <v>956</v>
      </c>
      <c r="D938" s="401"/>
      <c r="E938" s="401"/>
      <c r="F938" s="402"/>
      <c r="G938" s="374"/>
    </row>
    <row r="939" spans="1:7" x14ac:dyDescent="0.5">
      <c r="A939" s="398"/>
      <c r="B939" s="398"/>
      <c r="C939" s="403" t="s">
        <v>957</v>
      </c>
      <c r="D939" s="401"/>
      <c r="E939" s="401"/>
      <c r="F939" s="402"/>
      <c r="G939" s="374"/>
    </row>
    <row r="940" spans="1:7" x14ac:dyDescent="0.5">
      <c r="A940" s="398"/>
      <c r="B940" s="398"/>
      <c r="C940" s="404"/>
      <c r="D940" s="398"/>
      <c r="E940" s="398"/>
      <c r="F940" s="398"/>
      <c r="G940" s="374"/>
    </row>
    <row r="941" spans="1:7" x14ac:dyDescent="0.5">
      <c r="A941" s="398"/>
      <c r="B941" s="398"/>
      <c r="C941" s="488" t="s">
        <v>1071</v>
      </c>
      <c r="D941" s="488"/>
      <c r="E941" s="398"/>
      <c r="F941" s="398"/>
      <c r="G941" s="374"/>
    </row>
    <row r="942" spans="1:7" x14ac:dyDescent="0.5">
      <c r="A942" s="398"/>
      <c r="B942" s="398"/>
      <c r="C942" s="405"/>
      <c r="D942" s="398"/>
      <c r="E942" s="398"/>
      <c r="F942" s="398"/>
      <c r="G942" s="374"/>
    </row>
    <row r="943" spans="1:7" x14ac:dyDescent="0.5">
      <c r="A943" s="398"/>
      <c r="B943" s="398"/>
      <c r="C943" s="286" t="s">
        <v>100</v>
      </c>
      <c r="D943" s="309"/>
      <c r="E943" s="309"/>
      <c r="F943" s="398"/>
      <c r="G943" s="374"/>
    </row>
    <row r="944" spans="1:7" x14ac:dyDescent="0.5">
      <c r="A944" s="398"/>
      <c r="B944" s="398"/>
      <c r="C944" s="498" t="s">
        <v>958</v>
      </c>
      <c r="D944" s="498"/>
      <c r="E944" s="498"/>
      <c r="F944" s="398"/>
      <c r="G944" s="374"/>
    </row>
    <row r="945" spans="1:7" x14ac:dyDescent="0.5">
      <c r="A945" s="398"/>
      <c r="B945" s="398"/>
      <c r="C945" s="381" t="s">
        <v>959</v>
      </c>
      <c r="D945" s="380"/>
      <c r="E945" s="380"/>
      <c r="F945" s="398"/>
      <c r="G945" s="374"/>
    </row>
    <row r="946" spans="1:7" x14ac:dyDescent="0.5">
      <c r="A946" s="398"/>
      <c r="B946" s="398"/>
      <c r="C946" s="381" t="s">
        <v>960</v>
      </c>
      <c r="D946" s="380"/>
      <c r="E946" s="380"/>
      <c r="F946" s="398"/>
      <c r="G946" s="374"/>
    </row>
    <row r="947" spans="1:7" x14ac:dyDescent="0.5">
      <c r="A947" s="398"/>
      <c r="B947" s="398"/>
      <c r="C947" s="381" t="s">
        <v>736</v>
      </c>
      <c r="D947" s="380"/>
      <c r="E947" s="380"/>
      <c r="F947" s="398"/>
      <c r="G947" s="374"/>
    </row>
    <row r="948" spans="1:7" x14ac:dyDescent="0.5">
      <c r="A948" s="398"/>
      <c r="B948" s="398"/>
      <c r="C948" s="381" t="s">
        <v>961</v>
      </c>
      <c r="D948" s="380"/>
      <c r="E948" s="380"/>
      <c r="F948" s="398"/>
      <c r="G948" s="374"/>
    </row>
    <row r="949" spans="1:7" x14ac:dyDescent="0.5">
      <c r="A949" s="398"/>
      <c r="B949" s="398"/>
      <c r="C949" s="380" t="s">
        <v>962</v>
      </c>
      <c r="D949" s="380"/>
      <c r="E949" s="380"/>
      <c r="F949" s="398"/>
      <c r="G949" s="374"/>
    </row>
    <row r="950" spans="1:7" x14ac:dyDescent="0.5">
      <c r="A950" s="398"/>
      <c r="B950" s="398"/>
      <c r="C950" s="406"/>
      <c r="D950" s="398"/>
      <c r="E950" s="398"/>
      <c r="F950" s="398"/>
      <c r="G950" s="374"/>
    </row>
    <row r="951" spans="1:7" x14ac:dyDescent="0.5">
      <c r="A951" s="398"/>
      <c r="B951" s="398"/>
      <c r="C951" s="286" t="s">
        <v>101</v>
      </c>
      <c r="D951" s="398"/>
      <c r="E951" s="398"/>
      <c r="F951" s="398"/>
      <c r="G951" s="374"/>
    </row>
    <row r="952" spans="1:7" ht="23.25" customHeight="1" x14ac:dyDescent="0.5">
      <c r="A952" s="398"/>
      <c r="B952" s="398"/>
      <c r="C952" s="498" t="s">
        <v>958</v>
      </c>
      <c r="D952" s="498"/>
      <c r="E952" s="498"/>
      <c r="F952" s="398"/>
      <c r="G952" s="374"/>
    </row>
    <row r="953" spans="1:7" ht="23.25" customHeight="1" x14ac:dyDescent="0.5">
      <c r="A953" s="398"/>
      <c r="B953" s="398"/>
      <c r="C953" s="381" t="s">
        <v>963</v>
      </c>
      <c r="D953" s="381"/>
      <c r="E953" s="381"/>
      <c r="F953" s="398"/>
      <c r="G953" s="374"/>
    </row>
    <row r="954" spans="1:7" x14ac:dyDescent="0.5">
      <c r="A954" s="398"/>
      <c r="B954" s="398"/>
      <c r="C954" s="381" t="s">
        <v>960</v>
      </c>
      <c r="D954" s="380"/>
      <c r="E954" s="380"/>
      <c r="F954" s="398"/>
      <c r="G954" s="374"/>
    </row>
    <row r="955" spans="1:7" x14ac:dyDescent="0.5">
      <c r="A955" s="398"/>
      <c r="B955" s="398"/>
      <c r="C955" s="381" t="s">
        <v>736</v>
      </c>
      <c r="D955" s="380"/>
      <c r="E955" s="380"/>
      <c r="F955" s="398"/>
      <c r="G955" s="374"/>
    </row>
    <row r="956" spans="1:7" x14ac:dyDescent="0.5">
      <c r="A956" s="398"/>
      <c r="B956" s="398"/>
      <c r="C956" s="381" t="s">
        <v>961</v>
      </c>
      <c r="D956" s="380"/>
      <c r="E956" s="380"/>
      <c r="F956" s="398"/>
      <c r="G956" s="374"/>
    </row>
    <row r="957" spans="1:7" x14ac:dyDescent="0.5">
      <c r="A957" s="398"/>
      <c r="B957" s="398"/>
      <c r="C957" s="380" t="s">
        <v>962</v>
      </c>
      <c r="D957" s="380"/>
      <c r="E957" s="380"/>
      <c r="F957" s="398"/>
      <c r="G957" s="374"/>
    </row>
    <row r="958" spans="1:7" x14ac:dyDescent="0.5">
      <c r="A958" s="398"/>
      <c r="B958" s="398"/>
      <c r="C958" s="388"/>
      <c r="D958" s="388"/>
      <c r="E958" s="388"/>
      <c r="F958" s="398"/>
      <c r="G958" s="374"/>
    </row>
    <row r="959" spans="1:7" x14ac:dyDescent="0.5">
      <c r="A959" s="312"/>
      <c r="B959" s="309" t="s">
        <v>737</v>
      </c>
      <c r="C959" s="309" t="s">
        <v>738</v>
      </c>
      <c r="D959" s="309"/>
      <c r="E959" s="309"/>
      <c r="F959" s="315"/>
      <c r="G959" s="316"/>
    </row>
    <row r="960" spans="1:7" x14ac:dyDescent="0.5">
      <c r="A960" s="312"/>
      <c r="B960" s="309"/>
      <c r="C960" s="312" t="s">
        <v>739</v>
      </c>
      <c r="D960" s="382"/>
      <c r="E960" s="382"/>
      <c r="F960" s="315">
        <v>34560000</v>
      </c>
      <c r="G960" s="316" t="s">
        <v>13</v>
      </c>
    </row>
    <row r="961" spans="1:7" x14ac:dyDescent="0.5">
      <c r="A961" s="364"/>
      <c r="B961" s="398"/>
      <c r="C961" s="407"/>
      <c r="D961" s="408"/>
      <c r="E961" s="364"/>
      <c r="F961" s="402"/>
      <c r="G961" s="374"/>
    </row>
    <row r="962" spans="1:7" x14ac:dyDescent="0.5">
      <c r="A962" s="312"/>
      <c r="B962" s="309"/>
      <c r="C962" s="380" t="s">
        <v>107</v>
      </c>
      <c r="D962" s="380"/>
      <c r="E962" s="316" t="s">
        <v>120</v>
      </c>
      <c r="F962" s="303" t="s">
        <v>121</v>
      </c>
      <c r="G962" s="316"/>
    </row>
    <row r="963" spans="1:7" x14ac:dyDescent="0.5">
      <c r="A963" s="312"/>
      <c r="B963" s="309"/>
      <c r="C963" s="380"/>
      <c r="D963" s="380"/>
      <c r="E963" s="316" t="s">
        <v>122</v>
      </c>
      <c r="F963" s="303" t="s">
        <v>122</v>
      </c>
      <c r="G963" s="316"/>
    </row>
    <row r="964" spans="1:7" x14ac:dyDescent="0.5">
      <c r="A964" s="312"/>
      <c r="B964" s="309"/>
      <c r="C964" s="317" t="s">
        <v>102</v>
      </c>
      <c r="D964" s="312"/>
      <c r="E964" s="299">
        <f>E965+E966</f>
        <v>57600000</v>
      </c>
      <c r="F964" s="303">
        <v>0</v>
      </c>
      <c r="G964" s="303" t="s">
        <v>13</v>
      </c>
    </row>
    <row r="965" spans="1:7" x14ac:dyDescent="0.5">
      <c r="A965" s="312"/>
      <c r="B965" s="309"/>
      <c r="C965" s="317" t="s">
        <v>662</v>
      </c>
      <c r="D965" s="312"/>
      <c r="E965" s="299">
        <v>34560000</v>
      </c>
      <c r="F965" s="303">
        <v>0</v>
      </c>
      <c r="G965" s="316" t="s">
        <v>13</v>
      </c>
    </row>
    <row r="966" spans="1:7" x14ac:dyDescent="0.5">
      <c r="A966" s="312"/>
      <c r="B966" s="309"/>
      <c r="C966" s="317" t="s">
        <v>170</v>
      </c>
      <c r="D966" s="312"/>
      <c r="E966" s="326">
        <v>23040000</v>
      </c>
      <c r="F966" s="303">
        <v>0</v>
      </c>
      <c r="G966" s="316" t="s">
        <v>13</v>
      </c>
    </row>
    <row r="967" spans="1:7" x14ac:dyDescent="0.5">
      <c r="B967" s="295"/>
      <c r="C967" s="395"/>
      <c r="F967" s="302"/>
      <c r="G967" s="316"/>
    </row>
    <row r="968" spans="1:7" x14ac:dyDescent="0.5">
      <c r="A968" s="311" t="s">
        <v>1061</v>
      </c>
      <c r="B968" s="312"/>
      <c r="C968" s="372" t="s">
        <v>1062</v>
      </c>
      <c r="D968" s="309"/>
      <c r="E968" s="309"/>
      <c r="F968" s="300"/>
      <c r="G968" s="397"/>
    </row>
    <row r="969" spans="1:7" x14ac:dyDescent="0.5">
      <c r="A969" s="312"/>
      <c r="B969" s="309"/>
      <c r="C969" s="372" t="s">
        <v>1063</v>
      </c>
      <c r="D969" s="309"/>
      <c r="E969" s="309"/>
      <c r="F969" s="309"/>
      <c r="G969" s="374"/>
    </row>
    <row r="970" spans="1:7" x14ac:dyDescent="0.5">
      <c r="A970" s="398"/>
      <c r="B970" s="398"/>
      <c r="C970" s="399"/>
      <c r="D970" s="398"/>
      <c r="E970" s="398"/>
      <c r="F970" s="398"/>
      <c r="G970" s="374"/>
    </row>
    <row r="971" spans="1:7" x14ac:dyDescent="0.5">
      <c r="A971" s="398"/>
      <c r="B971" s="398"/>
      <c r="C971" s="286" t="s">
        <v>106</v>
      </c>
      <c r="D971" s="309"/>
      <c r="E971" s="309"/>
      <c r="F971" s="398"/>
      <c r="G971" s="374"/>
    </row>
    <row r="972" spans="1:7" x14ac:dyDescent="0.5">
      <c r="A972" s="398"/>
      <c r="B972" s="398"/>
      <c r="C972" s="500" t="s">
        <v>1064</v>
      </c>
      <c r="D972" s="501"/>
      <c r="E972" s="501"/>
      <c r="F972" s="402"/>
      <c r="G972" s="374"/>
    </row>
    <row r="973" spans="1:7" x14ac:dyDescent="0.5">
      <c r="A973" s="398"/>
      <c r="B973" s="398"/>
      <c r="C973" s="403" t="s">
        <v>1065</v>
      </c>
      <c r="D973" s="442"/>
      <c r="E973" s="442"/>
      <c r="F973" s="402"/>
      <c r="G973" s="374"/>
    </row>
    <row r="974" spans="1:7" x14ac:dyDescent="0.5">
      <c r="A974" s="398"/>
      <c r="B974" s="398"/>
      <c r="C974" s="403" t="s">
        <v>1066</v>
      </c>
      <c r="D974" s="401"/>
      <c r="E974" s="401"/>
      <c r="F974" s="402"/>
      <c r="G974" s="374"/>
    </row>
    <row r="975" spans="1:7" x14ac:dyDescent="0.5">
      <c r="A975" s="398"/>
      <c r="B975" s="398"/>
      <c r="C975" s="403" t="s">
        <v>1067</v>
      </c>
      <c r="D975" s="401"/>
      <c r="E975" s="401"/>
      <c r="F975" s="402"/>
      <c r="G975" s="374"/>
    </row>
    <row r="976" spans="1:7" x14ac:dyDescent="0.5">
      <c r="A976" s="398"/>
      <c r="B976" s="398"/>
      <c r="C976" s="403" t="s">
        <v>1068</v>
      </c>
      <c r="D976" s="401"/>
      <c r="E976" s="401"/>
      <c r="F976" s="402"/>
      <c r="G976" s="374"/>
    </row>
    <row r="977" spans="1:7" x14ac:dyDescent="0.5">
      <c r="A977" s="398"/>
      <c r="B977" s="398"/>
      <c r="C977" s="403" t="s">
        <v>1069</v>
      </c>
      <c r="D977" s="401"/>
      <c r="E977" s="401"/>
      <c r="F977" s="402"/>
      <c r="G977" s="374"/>
    </row>
    <row r="978" spans="1:7" x14ac:dyDescent="0.5">
      <c r="A978" s="398"/>
      <c r="B978" s="398"/>
      <c r="C978" s="403" t="s">
        <v>1070</v>
      </c>
      <c r="D978" s="401"/>
      <c r="E978" s="401"/>
      <c r="F978" s="402"/>
      <c r="G978" s="374"/>
    </row>
    <row r="979" spans="1:7" x14ac:dyDescent="0.5">
      <c r="A979" s="398"/>
      <c r="B979" s="398"/>
      <c r="C979" s="403" t="s">
        <v>965</v>
      </c>
      <c r="D979" s="401"/>
      <c r="E979" s="401"/>
      <c r="F979" s="402"/>
      <c r="G979" s="374"/>
    </row>
    <row r="980" spans="1:7" x14ac:dyDescent="0.5">
      <c r="A980" s="398"/>
      <c r="B980" s="398"/>
      <c r="C980" s="403" t="s">
        <v>966</v>
      </c>
      <c r="D980" s="401"/>
      <c r="E980" s="401"/>
      <c r="F980" s="402"/>
      <c r="G980" s="374"/>
    </row>
    <row r="981" spans="1:7" x14ac:dyDescent="0.5">
      <c r="A981" s="398"/>
      <c r="B981" s="398"/>
      <c r="C981" s="404"/>
      <c r="D981" s="398"/>
      <c r="E981" s="398"/>
      <c r="F981" s="398"/>
      <c r="G981" s="374"/>
    </row>
    <row r="982" spans="1:7" x14ac:dyDescent="0.5">
      <c r="A982" s="398"/>
      <c r="B982" s="398"/>
      <c r="C982" s="488" t="s">
        <v>1071</v>
      </c>
      <c r="D982" s="488"/>
      <c r="E982" s="398"/>
      <c r="F982" s="398"/>
      <c r="G982" s="374"/>
    </row>
    <row r="983" spans="1:7" x14ac:dyDescent="0.5">
      <c r="A983" s="398"/>
      <c r="B983" s="398"/>
      <c r="C983" s="405"/>
      <c r="D983" s="398"/>
      <c r="E983" s="398"/>
      <c r="F983" s="398"/>
      <c r="G983" s="374"/>
    </row>
    <row r="984" spans="1:7" x14ac:dyDescent="0.5">
      <c r="A984" s="398"/>
      <c r="B984" s="398"/>
      <c r="C984" s="286" t="s">
        <v>100</v>
      </c>
      <c r="D984" s="309"/>
      <c r="E984" s="309"/>
      <c r="F984" s="398"/>
      <c r="G984" s="374"/>
    </row>
    <row r="985" spans="1:7" x14ac:dyDescent="0.5">
      <c r="A985" s="398"/>
      <c r="B985" s="398"/>
      <c r="C985" s="498" t="s">
        <v>1072</v>
      </c>
      <c r="D985" s="498"/>
      <c r="E985" s="498"/>
      <c r="F985" s="398"/>
      <c r="G985" s="374"/>
    </row>
    <row r="986" spans="1:7" x14ac:dyDescent="0.5">
      <c r="A986" s="398"/>
      <c r="B986" s="398"/>
      <c r="C986" s="381" t="s">
        <v>1073</v>
      </c>
      <c r="D986" s="381"/>
      <c r="E986" s="381"/>
      <c r="F986" s="398"/>
      <c r="G986" s="374"/>
    </row>
    <row r="987" spans="1:7" x14ac:dyDescent="0.5">
      <c r="A987" s="398"/>
      <c r="B987" s="398"/>
      <c r="C987" s="406"/>
      <c r="D987" s="398"/>
      <c r="E987" s="398"/>
      <c r="F987" s="398"/>
      <c r="G987" s="374"/>
    </row>
    <row r="988" spans="1:7" x14ac:dyDescent="0.5">
      <c r="A988" s="398"/>
      <c r="B988" s="398"/>
      <c r="C988" s="286" t="s">
        <v>101</v>
      </c>
      <c r="D988" s="398"/>
      <c r="E988" s="398"/>
      <c r="F988" s="398"/>
      <c r="G988" s="374"/>
    </row>
    <row r="989" spans="1:7" x14ac:dyDescent="0.5">
      <c r="A989" s="398"/>
      <c r="B989" s="398"/>
      <c r="C989" s="498" t="s">
        <v>1072</v>
      </c>
      <c r="D989" s="498"/>
      <c r="E989" s="498"/>
      <c r="F989" s="398"/>
      <c r="G989" s="374"/>
    </row>
    <row r="990" spans="1:7" x14ac:dyDescent="0.5">
      <c r="A990" s="398"/>
      <c r="B990" s="398"/>
      <c r="C990" s="381" t="s">
        <v>1073</v>
      </c>
      <c r="D990" s="381"/>
      <c r="E990" s="381"/>
      <c r="F990" s="398"/>
      <c r="G990" s="374"/>
    </row>
    <row r="991" spans="1:7" x14ac:dyDescent="0.5">
      <c r="A991" s="398"/>
      <c r="B991" s="398"/>
      <c r="C991" s="388"/>
      <c r="D991" s="388"/>
      <c r="E991" s="388"/>
      <c r="F991" s="398"/>
      <c r="G991" s="374"/>
    </row>
    <row r="992" spans="1:7" x14ac:dyDescent="0.5">
      <c r="A992" s="312"/>
      <c r="B992" s="309" t="s">
        <v>1074</v>
      </c>
      <c r="C992" s="309" t="s">
        <v>1075</v>
      </c>
      <c r="D992" s="309"/>
      <c r="E992" s="309"/>
      <c r="F992" s="315"/>
      <c r="G992" s="316"/>
    </row>
    <row r="993" spans="1:7" x14ac:dyDescent="0.5">
      <c r="A993" s="312"/>
      <c r="B993" s="309"/>
      <c r="C993" s="312" t="s">
        <v>1076</v>
      </c>
      <c r="D993" s="382"/>
      <c r="E993" s="382"/>
      <c r="F993" s="315">
        <v>30000000</v>
      </c>
      <c r="G993" s="316" t="s">
        <v>13</v>
      </c>
    </row>
    <row r="994" spans="1:7" x14ac:dyDescent="0.5">
      <c r="A994" s="364"/>
      <c r="B994" s="398"/>
      <c r="C994" s="407"/>
      <c r="D994" s="408"/>
      <c r="E994" s="364"/>
      <c r="F994" s="402"/>
      <c r="G994" s="374"/>
    </row>
    <row r="995" spans="1:7" x14ac:dyDescent="0.5">
      <c r="A995" s="312"/>
      <c r="B995" s="309"/>
      <c r="C995" s="317" t="s">
        <v>102</v>
      </c>
      <c r="D995" s="312"/>
      <c r="E995" s="299">
        <f>E996+E997</f>
        <v>155000000</v>
      </c>
      <c r="F995" s="303">
        <v>0</v>
      </c>
      <c r="G995" s="303" t="s">
        <v>13</v>
      </c>
    </row>
    <row r="996" spans="1:7" x14ac:dyDescent="0.5">
      <c r="A996" s="312"/>
      <c r="B996" s="309"/>
      <c r="C996" s="317" t="s">
        <v>662</v>
      </c>
      <c r="D996" s="312"/>
      <c r="E996" s="299">
        <v>30000000</v>
      </c>
      <c r="F996" s="303">
        <v>0</v>
      </c>
      <c r="G996" s="316" t="s">
        <v>13</v>
      </c>
    </row>
    <row r="997" spans="1:7" x14ac:dyDescent="0.5">
      <c r="A997" s="312"/>
      <c r="B997" s="309"/>
      <c r="C997" s="317" t="s">
        <v>170</v>
      </c>
      <c r="D997" s="312"/>
      <c r="E997" s="326">
        <v>125000000</v>
      </c>
      <c r="F997" s="303">
        <v>0</v>
      </c>
      <c r="G997" s="316" t="s">
        <v>13</v>
      </c>
    </row>
    <row r="998" spans="1:7" x14ac:dyDescent="0.5">
      <c r="A998" s="311" t="s">
        <v>740</v>
      </c>
      <c r="B998" s="312"/>
      <c r="C998" s="372" t="s">
        <v>1060</v>
      </c>
      <c r="D998" s="309"/>
      <c r="E998" s="309"/>
      <c r="F998" s="300"/>
      <c r="G998" s="397"/>
    </row>
    <row r="999" spans="1:7" x14ac:dyDescent="0.5">
      <c r="A999" s="312"/>
      <c r="B999" s="309"/>
      <c r="C999" s="372" t="s">
        <v>741</v>
      </c>
      <c r="D999" s="309"/>
      <c r="E999" s="309"/>
      <c r="F999" s="309"/>
      <c r="G999" s="374"/>
    </row>
    <row r="1000" spans="1:7" x14ac:dyDescent="0.5">
      <c r="A1000" s="398"/>
      <c r="B1000" s="398"/>
      <c r="C1000" s="399"/>
      <c r="D1000" s="398"/>
      <c r="E1000" s="398"/>
      <c r="F1000" s="398"/>
      <c r="G1000" s="374"/>
    </row>
    <row r="1001" spans="1:7" x14ac:dyDescent="0.5">
      <c r="A1001" s="398"/>
      <c r="B1001" s="398"/>
      <c r="C1001" s="286" t="s">
        <v>106</v>
      </c>
      <c r="D1001" s="309"/>
      <c r="E1001" s="309"/>
      <c r="F1001" s="398"/>
      <c r="G1001" s="374"/>
    </row>
    <row r="1002" spans="1:7" x14ac:dyDescent="0.5">
      <c r="A1002" s="398"/>
      <c r="B1002" s="398"/>
      <c r="C1002" s="496" t="s">
        <v>949</v>
      </c>
      <c r="D1002" s="497"/>
      <c r="E1002" s="497"/>
      <c r="F1002" s="402"/>
      <c r="G1002" s="374"/>
    </row>
    <row r="1003" spans="1:7" x14ac:dyDescent="0.5">
      <c r="A1003" s="398"/>
      <c r="B1003" s="398"/>
      <c r="C1003" s="400" t="s">
        <v>964</v>
      </c>
      <c r="D1003" s="401"/>
      <c r="E1003" s="401"/>
      <c r="F1003" s="402"/>
      <c r="G1003" s="374"/>
    </row>
    <row r="1004" spans="1:7" x14ac:dyDescent="0.5">
      <c r="A1004" s="398"/>
      <c r="B1004" s="398"/>
      <c r="C1004" s="403" t="s">
        <v>948</v>
      </c>
      <c r="D1004" s="401"/>
      <c r="E1004" s="401"/>
      <c r="F1004" s="402"/>
      <c r="G1004" s="374"/>
    </row>
    <row r="1005" spans="1:7" x14ac:dyDescent="0.5">
      <c r="A1005" s="398"/>
      <c r="B1005" s="398"/>
      <c r="C1005" s="403" t="s">
        <v>1148</v>
      </c>
      <c r="D1005" s="401"/>
      <c r="E1005" s="401"/>
      <c r="F1005" s="402"/>
      <c r="G1005" s="374"/>
    </row>
    <row r="1006" spans="1:7" x14ac:dyDescent="0.5">
      <c r="A1006" s="398"/>
      <c r="B1006" s="398"/>
      <c r="C1006" s="403" t="s">
        <v>953</v>
      </c>
      <c r="D1006" s="401"/>
      <c r="E1006" s="401"/>
      <c r="F1006" s="402"/>
      <c r="G1006" s="374"/>
    </row>
    <row r="1007" spans="1:7" x14ac:dyDescent="0.5">
      <c r="A1007" s="398"/>
      <c r="B1007" s="398"/>
      <c r="C1007" s="403" t="s">
        <v>954</v>
      </c>
      <c r="D1007" s="401"/>
      <c r="E1007" s="401"/>
      <c r="F1007" s="402"/>
      <c r="G1007" s="374"/>
    </row>
    <row r="1008" spans="1:7" x14ac:dyDescent="0.5">
      <c r="A1008" s="398"/>
      <c r="B1008" s="398"/>
      <c r="C1008" s="400" t="s">
        <v>955</v>
      </c>
      <c r="D1008" s="401"/>
      <c r="E1008" s="401"/>
      <c r="F1008" s="402"/>
      <c r="G1008" s="374"/>
    </row>
    <row r="1009" spans="1:7" x14ac:dyDescent="0.5">
      <c r="A1009" s="398"/>
      <c r="B1009" s="398"/>
      <c r="C1009" s="403" t="s">
        <v>965</v>
      </c>
      <c r="D1009" s="401"/>
      <c r="E1009" s="401"/>
      <c r="F1009" s="402"/>
      <c r="G1009" s="374"/>
    </row>
    <row r="1010" spans="1:7" x14ac:dyDescent="0.5">
      <c r="A1010" s="398"/>
      <c r="B1010" s="398"/>
      <c r="C1010" s="400" t="s">
        <v>966</v>
      </c>
      <c r="D1010" s="401"/>
      <c r="E1010" s="401"/>
      <c r="F1010" s="402"/>
      <c r="G1010" s="374"/>
    </row>
    <row r="1011" spans="1:7" x14ac:dyDescent="0.5">
      <c r="A1011" s="398"/>
      <c r="B1011" s="398"/>
      <c r="C1011" s="404"/>
      <c r="D1011" s="398"/>
      <c r="E1011" s="398"/>
      <c r="F1011" s="398"/>
      <c r="G1011" s="374"/>
    </row>
    <row r="1012" spans="1:7" x14ac:dyDescent="0.5">
      <c r="A1012" s="398"/>
      <c r="B1012" s="398"/>
      <c r="C1012" s="488" t="s">
        <v>1071</v>
      </c>
      <c r="D1012" s="488"/>
      <c r="E1012" s="398"/>
      <c r="F1012" s="398"/>
      <c r="G1012" s="374"/>
    </row>
    <row r="1013" spans="1:7" x14ac:dyDescent="0.5">
      <c r="A1013" s="398"/>
      <c r="B1013" s="398"/>
      <c r="C1013" s="405"/>
      <c r="D1013" s="398"/>
      <c r="E1013" s="398"/>
      <c r="F1013" s="398"/>
      <c r="G1013" s="374"/>
    </row>
    <row r="1014" spans="1:7" x14ac:dyDescent="0.5">
      <c r="A1014" s="398"/>
      <c r="B1014" s="398"/>
      <c r="C1014" s="286" t="s">
        <v>100</v>
      </c>
      <c r="D1014" s="309"/>
      <c r="E1014" s="309"/>
      <c r="F1014" s="398"/>
      <c r="G1014" s="374"/>
    </row>
    <row r="1015" spans="1:7" x14ac:dyDescent="0.5">
      <c r="A1015" s="398"/>
      <c r="B1015" s="398"/>
      <c r="C1015" s="498" t="s">
        <v>958</v>
      </c>
      <c r="D1015" s="498"/>
      <c r="E1015" s="498"/>
      <c r="F1015" s="398"/>
      <c r="G1015" s="374"/>
    </row>
    <row r="1016" spans="1:7" x14ac:dyDescent="0.5">
      <c r="A1016" s="398"/>
      <c r="B1016" s="398"/>
      <c r="C1016" s="381" t="s">
        <v>963</v>
      </c>
      <c r="D1016" s="381"/>
      <c r="E1016" s="381"/>
      <c r="F1016" s="398"/>
      <c r="G1016" s="374"/>
    </row>
    <row r="1017" spans="1:7" x14ac:dyDescent="0.5">
      <c r="A1017" s="398"/>
      <c r="B1017" s="398"/>
      <c r="C1017" s="381" t="s">
        <v>960</v>
      </c>
      <c r="D1017" s="380"/>
      <c r="E1017" s="380"/>
      <c r="F1017" s="398"/>
      <c r="G1017" s="374"/>
    </row>
    <row r="1018" spans="1:7" x14ac:dyDescent="0.5">
      <c r="A1018" s="398"/>
      <c r="B1018" s="398"/>
      <c r="C1018" s="381" t="s">
        <v>742</v>
      </c>
      <c r="D1018" s="380"/>
      <c r="E1018" s="380"/>
      <c r="F1018" s="398"/>
      <c r="G1018" s="374"/>
    </row>
    <row r="1019" spans="1:7" x14ac:dyDescent="0.5">
      <c r="A1019" s="398"/>
      <c r="B1019" s="398"/>
      <c r="C1019" s="381" t="s">
        <v>967</v>
      </c>
      <c r="D1019" s="380"/>
      <c r="E1019" s="380"/>
      <c r="F1019" s="398"/>
      <c r="G1019" s="374"/>
    </row>
    <row r="1020" spans="1:7" x14ac:dyDescent="0.5">
      <c r="A1020" s="398"/>
      <c r="B1020" s="398"/>
      <c r="C1020" s="380" t="s">
        <v>968</v>
      </c>
      <c r="D1020" s="380"/>
      <c r="E1020" s="380"/>
      <c r="F1020" s="398"/>
      <c r="G1020" s="374"/>
    </row>
    <row r="1021" spans="1:7" x14ac:dyDescent="0.5">
      <c r="A1021" s="398"/>
      <c r="B1021" s="398"/>
      <c r="C1021" s="406"/>
      <c r="D1021" s="398"/>
      <c r="E1021" s="398"/>
      <c r="F1021" s="398"/>
      <c r="G1021" s="374"/>
    </row>
    <row r="1022" spans="1:7" x14ac:dyDescent="0.5">
      <c r="A1022" s="398"/>
      <c r="B1022" s="398"/>
      <c r="C1022" s="286" t="s">
        <v>101</v>
      </c>
      <c r="D1022" s="398"/>
      <c r="E1022" s="398"/>
      <c r="F1022" s="398"/>
      <c r="G1022" s="374"/>
    </row>
    <row r="1023" spans="1:7" x14ac:dyDescent="0.5">
      <c r="A1023" s="398"/>
      <c r="B1023" s="398"/>
      <c r="C1023" s="498" t="s">
        <v>958</v>
      </c>
      <c r="D1023" s="498"/>
      <c r="E1023" s="498"/>
      <c r="F1023" s="398"/>
      <c r="G1023" s="374"/>
    </row>
    <row r="1024" spans="1:7" x14ac:dyDescent="0.5">
      <c r="A1024" s="398"/>
      <c r="B1024" s="398"/>
      <c r="C1024" s="381" t="s">
        <v>963</v>
      </c>
      <c r="D1024" s="381"/>
      <c r="E1024" s="381"/>
      <c r="F1024" s="398"/>
      <c r="G1024" s="374"/>
    </row>
    <row r="1025" spans="1:7" x14ac:dyDescent="0.5">
      <c r="A1025" s="398"/>
      <c r="B1025" s="398"/>
      <c r="C1025" s="381" t="s">
        <v>960</v>
      </c>
      <c r="D1025" s="380"/>
      <c r="E1025" s="380"/>
      <c r="F1025" s="398"/>
      <c r="G1025" s="374"/>
    </row>
    <row r="1026" spans="1:7" x14ac:dyDescent="0.5">
      <c r="A1026" s="398"/>
      <c r="B1026" s="398"/>
      <c r="C1026" s="381" t="s">
        <v>742</v>
      </c>
      <c r="D1026" s="380"/>
      <c r="E1026" s="380"/>
      <c r="F1026" s="398"/>
      <c r="G1026" s="374"/>
    </row>
    <row r="1027" spans="1:7" x14ac:dyDescent="0.5">
      <c r="A1027" s="398"/>
      <c r="B1027" s="398"/>
      <c r="C1027" s="381" t="s">
        <v>961</v>
      </c>
      <c r="D1027" s="380"/>
      <c r="E1027" s="380"/>
      <c r="F1027" s="398"/>
      <c r="G1027" s="374"/>
    </row>
    <row r="1028" spans="1:7" x14ac:dyDescent="0.5">
      <c r="A1028" s="398"/>
      <c r="B1028" s="398"/>
      <c r="C1028" s="380" t="s">
        <v>968</v>
      </c>
      <c r="D1028" s="380"/>
      <c r="E1028" s="380"/>
      <c r="F1028" s="398"/>
      <c r="G1028" s="374"/>
    </row>
    <row r="1029" spans="1:7" x14ac:dyDescent="0.5">
      <c r="A1029" s="398"/>
      <c r="B1029" s="398"/>
      <c r="C1029" s="388"/>
      <c r="D1029" s="388"/>
      <c r="E1029" s="388"/>
      <c r="F1029" s="398"/>
      <c r="G1029" s="374"/>
    </row>
    <row r="1030" spans="1:7" x14ac:dyDescent="0.5">
      <c r="A1030" s="312"/>
      <c r="B1030" s="309" t="s">
        <v>743</v>
      </c>
      <c r="C1030" s="309" t="s">
        <v>738</v>
      </c>
      <c r="D1030" s="309"/>
      <c r="E1030" s="309"/>
      <c r="F1030" s="315"/>
      <c r="G1030" s="316"/>
    </row>
    <row r="1031" spans="1:7" x14ac:dyDescent="0.5">
      <c r="A1031" s="312"/>
      <c r="B1031" s="309"/>
      <c r="C1031" s="312" t="s">
        <v>744</v>
      </c>
      <c r="D1031" s="382"/>
      <c r="E1031" s="382"/>
      <c r="F1031" s="315">
        <v>17460000</v>
      </c>
      <c r="G1031" s="316" t="s">
        <v>13</v>
      </c>
    </row>
    <row r="1032" spans="1:7" x14ac:dyDescent="0.5">
      <c r="A1032" s="364"/>
      <c r="B1032" s="398"/>
      <c r="C1032" s="407"/>
      <c r="D1032" s="408"/>
      <c r="E1032" s="364"/>
      <c r="F1032" s="402"/>
      <c r="G1032" s="374"/>
    </row>
    <row r="1033" spans="1:7" x14ac:dyDescent="0.5">
      <c r="A1033" s="364"/>
      <c r="B1033" s="398"/>
      <c r="C1033" s="407"/>
      <c r="D1033" s="408"/>
      <c r="E1033" s="364"/>
      <c r="F1033" s="402"/>
      <c r="G1033" s="374"/>
    </row>
    <row r="1034" spans="1:7" x14ac:dyDescent="0.5">
      <c r="A1034" s="312"/>
      <c r="B1034" s="309"/>
      <c r="C1034" s="380" t="s">
        <v>107</v>
      </c>
      <c r="D1034" s="380"/>
      <c r="E1034" s="316" t="s">
        <v>120</v>
      </c>
      <c r="F1034" s="303" t="s">
        <v>121</v>
      </c>
      <c r="G1034" s="316"/>
    </row>
    <row r="1035" spans="1:7" x14ac:dyDescent="0.5">
      <c r="A1035" s="312"/>
      <c r="B1035" s="309"/>
      <c r="C1035" s="380"/>
      <c r="D1035" s="380"/>
      <c r="E1035" s="316" t="s">
        <v>122</v>
      </c>
      <c r="F1035" s="303" t="s">
        <v>122</v>
      </c>
      <c r="G1035" s="316"/>
    </row>
    <row r="1036" spans="1:7" x14ac:dyDescent="0.5">
      <c r="A1036" s="312"/>
      <c r="B1036" s="309"/>
      <c r="C1036" s="317" t="s">
        <v>102</v>
      </c>
      <c r="D1036" s="312"/>
      <c r="E1036" s="299">
        <f>E1037+E1038</f>
        <v>29100000</v>
      </c>
      <c r="F1036" s="303">
        <v>0</v>
      </c>
      <c r="G1036" s="303" t="s">
        <v>13</v>
      </c>
    </row>
    <row r="1037" spans="1:7" x14ac:dyDescent="0.5">
      <c r="A1037" s="312"/>
      <c r="B1037" s="309"/>
      <c r="C1037" s="317" t="s">
        <v>662</v>
      </c>
      <c r="D1037" s="312"/>
      <c r="E1037" s="299">
        <v>17460000</v>
      </c>
      <c r="F1037" s="303">
        <v>0</v>
      </c>
      <c r="G1037" s="316" t="s">
        <v>13</v>
      </c>
    </row>
    <row r="1038" spans="1:7" x14ac:dyDescent="0.5">
      <c r="A1038" s="312"/>
      <c r="B1038" s="309"/>
      <c r="C1038" s="317" t="s">
        <v>170</v>
      </c>
      <c r="D1038" s="312"/>
      <c r="E1038" s="326">
        <v>11640000</v>
      </c>
      <c r="F1038" s="303">
        <v>0</v>
      </c>
      <c r="G1038" s="316" t="s">
        <v>13</v>
      </c>
    </row>
    <row r="1039" spans="1:7" x14ac:dyDescent="0.5">
      <c r="B1039" s="295"/>
      <c r="C1039" s="395"/>
      <c r="F1039" s="302"/>
      <c r="G1039" s="316"/>
    </row>
    <row r="1040" spans="1:7" x14ac:dyDescent="0.5">
      <c r="B1040" s="295"/>
      <c r="C1040" s="395"/>
      <c r="F1040" s="302"/>
      <c r="G1040" s="316"/>
    </row>
    <row r="1041" spans="2:7" x14ac:dyDescent="0.5">
      <c r="B1041" s="295"/>
      <c r="C1041" s="395"/>
      <c r="F1041" s="302"/>
      <c r="G1041" s="316"/>
    </row>
    <row r="1042" spans="2:7" x14ac:dyDescent="0.5">
      <c r="B1042" s="295"/>
      <c r="C1042" s="395"/>
      <c r="F1042" s="302"/>
      <c r="G1042" s="316"/>
    </row>
    <row r="1043" spans="2:7" x14ac:dyDescent="0.5">
      <c r="B1043" s="295"/>
      <c r="C1043" s="395"/>
      <c r="F1043" s="302"/>
      <c r="G1043" s="316"/>
    </row>
    <row r="1044" spans="2:7" x14ac:dyDescent="0.5">
      <c r="B1044" s="295"/>
      <c r="C1044" s="395"/>
      <c r="F1044" s="302"/>
      <c r="G1044" s="316"/>
    </row>
    <row r="1045" spans="2:7" x14ac:dyDescent="0.5">
      <c r="B1045" s="295"/>
      <c r="C1045" s="395"/>
      <c r="F1045" s="302"/>
      <c r="G1045" s="316"/>
    </row>
    <row r="1046" spans="2:7" x14ac:dyDescent="0.5">
      <c r="B1046" s="295"/>
      <c r="C1046" s="395"/>
      <c r="F1046" s="302"/>
      <c r="G1046" s="316"/>
    </row>
    <row r="1047" spans="2:7" x14ac:dyDescent="0.5">
      <c r="B1047" s="295"/>
      <c r="C1047" s="395"/>
      <c r="F1047" s="302"/>
      <c r="G1047" s="316"/>
    </row>
    <row r="1048" spans="2:7" x14ac:dyDescent="0.5">
      <c r="B1048" s="295"/>
      <c r="C1048" s="395"/>
      <c r="F1048" s="302"/>
      <c r="G1048" s="316"/>
    </row>
    <row r="1049" spans="2:7" x14ac:dyDescent="0.5">
      <c r="B1049" s="295"/>
      <c r="C1049" s="395"/>
      <c r="F1049" s="302"/>
      <c r="G1049" s="316"/>
    </row>
    <row r="1050" spans="2:7" x14ac:dyDescent="0.5">
      <c r="B1050" s="295"/>
      <c r="C1050" s="395"/>
      <c r="F1050" s="302"/>
      <c r="G1050" s="316"/>
    </row>
    <row r="1051" spans="2:7" x14ac:dyDescent="0.5">
      <c r="B1051" s="295"/>
      <c r="C1051" s="395"/>
      <c r="F1051" s="302"/>
      <c r="G1051" s="316"/>
    </row>
    <row r="1052" spans="2:7" x14ac:dyDescent="0.5">
      <c r="B1052" s="295"/>
      <c r="C1052" s="395"/>
      <c r="F1052" s="302"/>
      <c r="G1052" s="316"/>
    </row>
    <row r="1053" spans="2:7" x14ac:dyDescent="0.5">
      <c r="B1053" s="295"/>
      <c r="C1053" s="395"/>
      <c r="F1053" s="302"/>
      <c r="G1053" s="316"/>
    </row>
    <row r="1054" spans="2:7" x14ac:dyDescent="0.5">
      <c r="B1054" s="295"/>
      <c r="C1054" s="395"/>
      <c r="F1054" s="302"/>
      <c r="G1054" s="316"/>
    </row>
    <row r="1055" spans="2:7" x14ac:dyDescent="0.5">
      <c r="B1055" s="295"/>
      <c r="C1055" s="395"/>
      <c r="F1055" s="302"/>
      <c r="G1055" s="316"/>
    </row>
    <row r="1056" spans="2:7" x14ac:dyDescent="0.5">
      <c r="B1056" s="295"/>
      <c r="C1056" s="395"/>
      <c r="F1056" s="302"/>
      <c r="G1056" s="316"/>
    </row>
    <row r="1057" spans="1:9" x14ac:dyDescent="0.5">
      <c r="B1057" s="295"/>
      <c r="C1057" s="395"/>
      <c r="F1057" s="302"/>
      <c r="G1057" s="316"/>
    </row>
    <row r="1058" spans="1:9" x14ac:dyDescent="0.5">
      <c r="B1058" s="295"/>
      <c r="C1058" s="395"/>
      <c r="F1058" s="302"/>
      <c r="G1058" s="316"/>
    </row>
    <row r="1059" spans="1:9" x14ac:dyDescent="0.5">
      <c r="B1059" s="295"/>
      <c r="C1059" s="395"/>
      <c r="F1059" s="302"/>
      <c r="G1059" s="316"/>
    </row>
    <row r="1060" spans="1:9" x14ac:dyDescent="0.5">
      <c r="B1060" s="295"/>
      <c r="C1060" s="395"/>
      <c r="F1060" s="302"/>
      <c r="G1060" s="316"/>
    </row>
    <row r="1061" spans="1:9" x14ac:dyDescent="0.5">
      <c r="B1061" s="295"/>
      <c r="C1061" s="395"/>
      <c r="F1061" s="302"/>
      <c r="G1061" s="316"/>
    </row>
    <row r="1062" spans="1:9" x14ac:dyDescent="0.5">
      <c r="B1062" s="295"/>
      <c r="C1062" s="395"/>
      <c r="F1062" s="302"/>
      <c r="G1062" s="316"/>
    </row>
    <row r="1063" spans="1:9" x14ac:dyDescent="0.5">
      <c r="B1063" s="295"/>
      <c r="C1063" s="395"/>
      <c r="F1063" s="302"/>
      <c r="G1063" s="316"/>
    </row>
    <row r="1064" spans="1:9" x14ac:dyDescent="0.5">
      <c r="B1064" s="295"/>
      <c r="C1064" s="395"/>
      <c r="F1064" s="302"/>
      <c r="G1064" s="316"/>
    </row>
    <row r="1065" spans="1:9" x14ac:dyDescent="0.5">
      <c r="B1065" s="295"/>
      <c r="C1065" s="395"/>
      <c r="F1065" s="302"/>
      <c r="G1065" s="316"/>
    </row>
    <row r="1066" spans="1:9" x14ac:dyDescent="0.5">
      <c r="B1066" s="295"/>
      <c r="C1066" s="395"/>
      <c r="F1066" s="302"/>
      <c r="G1066" s="316"/>
    </row>
    <row r="1067" spans="1:9" x14ac:dyDescent="0.5">
      <c r="B1067" s="295"/>
      <c r="C1067" s="395"/>
      <c r="F1067" s="302"/>
      <c r="G1067" s="316"/>
    </row>
    <row r="1068" spans="1:9" x14ac:dyDescent="0.5">
      <c r="B1068" s="295"/>
      <c r="C1068" s="395"/>
      <c r="F1068" s="302"/>
      <c r="G1068" s="316"/>
    </row>
    <row r="1069" spans="1:9" x14ac:dyDescent="0.5">
      <c r="B1069" s="295"/>
      <c r="C1069" s="395"/>
      <c r="F1069" s="302"/>
      <c r="G1069" s="316"/>
    </row>
    <row r="1070" spans="1:9" x14ac:dyDescent="0.5">
      <c r="A1070" s="286" t="s">
        <v>158</v>
      </c>
      <c r="F1070" s="293">
        <f>E1071+E1084+E1142</f>
        <v>1410776470</v>
      </c>
      <c r="G1070" s="287" t="s">
        <v>13</v>
      </c>
    </row>
    <row r="1071" spans="1:9" s="286" customFormat="1" x14ac:dyDescent="0.5">
      <c r="A1071" s="286" t="s">
        <v>154</v>
      </c>
      <c r="E1071" s="293">
        <f>E1072+E1081</f>
        <v>142935900</v>
      </c>
      <c r="F1071" s="288" t="s">
        <v>13</v>
      </c>
      <c r="I1071" s="291"/>
    </row>
    <row r="1072" spans="1:9" s="312" customFormat="1" x14ac:dyDescent="0.2">
      <c r="A1072" s="325" t="s">
        <v>147</v>
      </c>
      <c r="B1072" s="311"/>
      <c r="C1072" s="311"/>
      <c r="E1072" s="298">
        <f>E1073+E1075</f>
        <v>139035900</v>
      </c>
      <c r="F1072" s="313" t="s">
        <v>13</v>
      </c>
      <c r="G1072" s="311"/>
    </row>
    <row r="1073" spans="1:7" s="312" customFormat="1" x14ac:dyDescent="0.2">
      <c r="A1073" s="325" t="s">
        <v>242</v>
      </c>
      <c r="B1073" s="311"/>
      <c r="C1073" s="311"/>
      <c r="E1073" s="298">
        <v>49200</v>
      </c>
      <c r="F1073" s="313" t="s">
        <v>13</v>
      </c>
      <c r="G1073" s="311"/>
    </row>
    <row r="1074" spans="1:7" s="312" customFormat="1" x14ac:dyDescent="0.2">
      <c r="A1074" s="311"/>
      <c r="B1074" s="311"/>
      <c r="C1074" s="295" t="s">
        <v>81</v>
      </c>
      <c r="E1074" s="298"/>
      <c r="F1074" s="393"/>
      <c r="G1074" s="316"/>
    </row>
    <row r="1075" spans="1:7" s="312" customFormat="1" x14ac:dyDescent="0.2">
      <c r="A1075" s="325" t="s">
        <v>243</v>
      </c>
      <c r="B1075" s="311"/>
      <c r="C1075" s="311"/>
      <c r="E1075" s="298">
        <v>138986700</v>
      </c>
      <c r="F1075" s="313" t="s">
        <v>13</v>
      </c>
      <c r="G1075" s="311"/>
    </row>
    <row r="1076" spans="1:7" s="312" customFormat="1" x14ac:dyDescent="0.2">
      <c r="A1076" s="311"/>
      <c r="B1076" s="311"/>
      <c r="C1076" s="312" t="s">
        <v>138</v>
      </c>
      <c r="E1076" s="298"/>
      <c r="F1076" s="313"/>
      <c r="G1076" s="311"/>
    </row>
    <row r="1077" spans="1:7" s="312" customFormat="1" x14ac:dyDescent="0.2">
      <c r="A1077" s="311"/>
      <c r="B1077" s="311"/>
      <c r="C1077" s="309" t="s">
        <v>745</v>
      </c>
      <c r="E1077" s="298"/>
      <c r="F1077" s="314"/>
      <c r="G1077" s="311"/>
    </row>
    <row r="1078" spans="1:7" s="312" customFormat="1" x14ac:dyDescent="0.2">
      <c r="A1078" s="311"/>
      <c r="B1078" s="311"/>
      <c r="C1078" s="309" t="s">
        <v>746</v>
      </c>
      <c r="E1078" s="298"/>
      <c r="F1078" s="313"/>
      <c r="G1078" s="311"/>
    </row>
    <row r="1079" spans="1:7" s="312" customFormat="1" x14ac:dyDescent="0.2">
      <c r="A1079" s="311"/>
      <c r="B1079" s="311"/>
      <c r="C1079" s="312" t="s">
        <v>747</v>
      </c>
      <c r="E1079" s="298"/>
      <c r="F1079" s="313"/>
      <c r="G1079" s="311"/>
    </row>
    <row r="1080" spans="1:7" s="312" customFormat="1" x14ac:dyDescent="0.2">
      <c r="A1080" s="311"/>
      <c r="B1080" s="311"/>
      <c r="C1080" s="317" t="s">
        <v>748</v>
      </c>
      <c r="E1080" s="298"/>
      <c r="F1080" s="313"/>
      <c r="G1080" s="311"/>
    </row>
    <row r="1081" spans="1:7" s="312" customFormat="1" x14ac:dyDescent="0.2">
      <c r="A1081" s="325" t="s">
        <v>1173</v>
      </c>
      <c r="B1081" s="309"/>
      <c r="C1081" s="317"/>
      <c r="E1081" s="298">
        <v>3900000</v>
      </c>
      <c r="F1081" s="313" t="s">
        <v>13</v>
      </c>
      <c r="G1081" s="316"/>
    </row>
    <row r="1082" spans="1:7" s="312" customFormat="1" x14ac:dyDescent="0.2">
      <c r="A1082" s="311"/>
      <c r="B1082" s="309"/>
      <c r="C1082" s="309" t="s">
        <v>1149</v>
      </c>
      <c r="E1082" s="298"/>
      <c r="F1082" s="313"/>
      <c r="G1082" s="316"/>
    </row>
    <row r="1083" spans="1:7" s="312" customFormat="1" x14ac:dyDescent="0.2">
      <c r="B1083" s="309"/>
      <c r="C1083" s="317"/>
      <c r="F1083" s="315"/>
      <c r="G1083" s="316"/>
    </row>
    <row r="1084" spans="1:7" s="312" customFormat="1" x14ac:dyDescent="0.2">
      <c r="A1084" s="311" t="s">
        <v>148</v>
      </c>
      <c r="B1084" s="309"/>
      <c r="C1084" s="317"/>
      <c r="E1084" s="298">
        <f>E1085</f>
        <v>20470000</v>
      </c>
      <c r="F1084" s="300" t="s">
        <v>13</v>
      </c>
      <c r="G1084" s="316"/>
    </row>
    <row r="1085" spans="1:7" s="312" customFormat="1" x14ac:dyDescent="0.2">
      <c r="A1085" s="311" t="s">
        <v>1175</v>
      </c>
      <c r="B1085" s="295"/>
      <c r="C1085" s="295"/>
      <c r="E1085" s="298">
        <f>E1086+E1132</f>
        <v>20470000</v>
      </c>
      <c r="F1085" s="300" t="s">
        <v>13</v>
      </c>
      <c r="G1085" s="319"/>
    </row>
    <row r="1086" spans="1:7" s="312" customFormat="1" x14ac:dyDescent="0.5">
      <c r="A1086" s="409" t="s">
        <v>1176</v>
      </c>
      <c r="B1086" s="309"/>
      <c r="C1086" s="309"/>
      <c r="E1086" s="298">
        <f>SUM(F1125)</f>
        <v>4000000</v>
      </c>
      <c r="F1086" s="300" t="s">
        <v>13</v>
      </c>
      <c r="G1086" s="316"/>
    </row>
    <row r="1087" spans="1:7" s="312" customFormat="1" x14ac:dyDescent="0.2">
      <c r="A1087" s="311" t="s">
        <v>105</v>
      </c>
      <c r="B1087" s="309"/>
      <c r="C1087" s="317"/>
      <c r="E1087" s="298"/>
      <c r="F1087" s="300"/>
      <c r="G1087" s="316"/>
    </row>
    <row r="1088" spans="1:7" s="312" customFormat="1" ht="23.25" customHeight="1" x14ac:dyDescent="0.5">
      <c r="A1088" s="495" t="s">
        <v>749</v>
      </c>
      <c r="B1088" s="495"/>
      <c r="C1088" s="488" t="s">
        <v>1177</v>
      </c>
      <c r="D1088" s="488"/>
      <c r="E1088" s="375"/>
      <c r="F1088" s="315"/>
      <c r="G1088" s="319"/>
    </row>
    <row r="1089" spans="1:7" s="312" customFormat="1" ht="23.25" customHeight="1" x14ac:dyDescent="0.2">
      <c r="A1089" s="372"/>
      <c r="B1089" s="375"/>
      <c r="C1089" s="372" t="s">
        <v>1128</v>
      </c>
      <c r="D1089" s="375"/>
      <c r="E1089" s="375"/>
      <c r="F1089" s="315"/>
      <c r="G1089" s="319"/>
    </row>
    <row r="1090" spans="1:7" s="312" customFormat="1" x14ac:dyDescent="0.2">
      <c r="A1090" s="372"/>
      <c r="B1090" s="372"/>
      <c r="C1090" s="372" t="s">
        <v>750</v>
      </c>
      <c r="D1090" s="375"/>
      <c r="E1090" s="392"/>
      <c r="F1090" s="315"/>
      <c r="G1090" s="319"/>
    </row>
    <row r="1091" spans="1:7" s="312" customFormat="1" x14ac:dyDescent="0.2">
      <c r="A1091" s="372"/>
      <c r="B1091" s="372"/>
      <c r="C1091" s="372" t="s">
        <v>751</v>
      </c>
      <c r="D1091" s="375"/>
      <c r="E1091" s="392"/>
      <c r="F1091" s="315"/>
      <c r="G1091" s="319"/>
    </row>
    <row r="1092" spans="1:7" s="312" customFormat="1" x14ac:dyDescent="0.2">
      <c r="A1092" s="372"/>
      <c r="B1092" s="372"/>
      <c r="C1092" s="372"/>
      <c r="D1092" s="375"/>
      <c r="E1092" s="392"/>
      <c r="F1092" s="315"/>
      <c r="G1092" s="319"/>
    </row>
    <row r="1093" spans="1:7" s="312" customFormat="1" x14ac:dyDescent="0.2">
      <c r="A1093" s="372"/>
      <c r="B1093" s="372"/>
      <c r="C1093" s="372" t="s">
        <v>106</v>
      </c>
      <c r="D1093" s="375"/>
      <c r="E1093" s="392"/>
      <c r="F1093" s="315"/>
      <c r="G1093" s="319"/>
    </row>
    <row r="1094" spans="1:7" s="312" customFormat="1" x14ac:dyDescent="0.5">
      <c r="A1094" s="372"/>
      <c r="B1094" s="372"/>
      <c r="C1094" s="410" t="s">
        <v>969</v>
      </c>
      <c r="D1094" s="375"/>
      <c r="E1094" s="392"/>
      <c r="F1094" s="315"/>
      <c r="G1094" s="319"/>
    </row>
    <row r="1095" spans="1:7" s="312" customFormat="1" x14ac:dyDescent="0.5">
      <c r="A1095" s="372"/>
      <c r="B1095" s="372"/>
      <c r="C1095" s="410" t="s">
        <v>970</v>
      </c>
      <c r="D1095" s="375"/>
      <c r="E1095" s="392"/>
      <c r="F1095" s="315"/>
      <c r="G1095" s="319"/>
    </row>
    <row r="1096" spans="1:7" s="312" customFormat="1" x14ac:dyDescent="0.5">
      <c r="A1096" s="372"/>
      <c r="B1096" s="372"/>
      <c r="C1096" s="378" t="s">
        <v>753</v>
      </c>
      <c r="D1096" s="375"/>
      <c r="E1096" s="392"/>
      <c r="F1096" s="315"/>
      <c r="G1096" s="319"/>
    </row>
    <row r="1097" spans="1:7" s="312" customFormat="1" x14ac:dyDescent="0.5">
      <c r="A1097" s="372"/>
      <c r="B1097" s="372"/>
      <c r="C1097" s="410" t="s">
        <v>971</v>
      </c>
      <c r="D1097" s="375"/>
      <c r="E1097" s="392" t="s">
        <v>107</v>
      </c>
      <c r="F1097" s="315"/>
      <c r="G1097" s="319"/>
    </row>
    <row r="1098" spans="1:7" s="312" customFormat="1" x14ac:dyDescent="0.5">
      <c r="A1098" s="372"/>
      <c r="B1098" s="372"/>
      <c r="C1098" s="410" t="s">
        <v>972</v>
      </c>
      <c r="D1098" s="375"/>
      <c r="E1098" s="392"/>
      <c r="F1098" s="315"/>
      <c r="G1098" s="319"/>
    </row>
    <row r="1099" spans="1:7" s="312" customFormat="1" x14ac:dyDescent="0.5">
      <c r="A1099" s="372"/>
      <c r="B1099" s="372"/>
      <c r="C1099" s="378" t="s">
        <v>752</v>
      </c>
      <c r="D1099" s="375"/>
      <c r="E1099" s="392"/>
      <c r="F1099" s="315"/>
      <c r="G1099" s="319"/>
    </row>
    <row r="1100" spans="1:7" s="312" customFormat="1" x14ac:dyDescent="0.5">
      <c r="A1100" s="372"/>
      <c r="B1100" s="372"/>
      <c r="C1100" s="410" t="s">
        <v>754</v>
      </c>
      <c r="D1100" s="375"/>
      <c r="E1100" s="392"/>
      <c r="F1100" s="315"/>
      <c r="G1100" s="319"/>
    </row>
    <row r="1101" spans="1:7" s="312" customFormat="1" x14ac:dyDescent="0.5">
      <c r="A1101" s="372"/>
      <c r="B1101" s="372"/>
      <c r="C1101" s="292" t="s">
        <v>973</v>
      </c>
      <c r="D1101" s="375"/>
      <c r="E1101" s="392"/>
      <c r="F1101" s="315"/>
      <c r="G1101" s="319"/>
    </row>
    <row r="1102" spans="1:7" s="312" customFormat="1" x14ac:dyDescent="0.5">
      <c r="A1102" s="372"/>
      <c r="B1102" s="372"/>
      <c r="C1102" s="410" t="s">
        <v>974</v>
      </c>
      <c r="D1102" s="375"/>
      <c r="E1102" s="392"/>
      <c r="F1102" s="315"/>
      <c r="G1102" s="319"/>
    </row>
    <row r="1103" spans="1:7" s="312" customFormat="1" x14ac:dyDescent="0.5">
      <c r="A1103" s="372"/>
      <c r="B1103" s="372"/>
      <c r="C1103" s="292"/>
      <c r="D1103" s="375"/>
      <c r="E1103" s="392"/>
      <c r="F1103" s="315"/>
      <c r="G1103" s="319"/>
    </row>
    <row r="1104" spans="1:7" s="312" customFormat="1" x14ac:dyDescent="0.5">
      <c r="A1104" s="372"/>
      <c r="B1104" s="372"/>
      <c r="C1104" s="286" t="s">
        <v>652</v>
      </c>
      <c r="D1104" s="375"/>
      <c r="E1104" s="392"/>
      <c r="F1104" s="315"/>
      <c r="G1104" s="319"/>
    </row>
    <row r="1105" spans="1:7" s="312" customFormat="1" x14ac:dyDescent="0.5">
      <c r="A1105" s="372"/>
      <c r="B1105" s="372"/>
      <c r="C1105" s="286"/>
      <c r="D1105" s="375"/>
      <c r="E1105" s="392"/>
      <c r="F1105" s="315"/>
      <c r="G1105" s="319"/>
    </row>
    <row r="1106" spans="1:7" s="312" customFormat="1" x14ac:dyDescent="0.5">
      <c r="A1106" s="372"/>
      <c r="B1106" s="372"/>
      <c r="C1106" s="286" t="s">
        <v>100</v>
      </c>
      <c r="D1106" s="375"/>
      <c r="E1106" s="392"/>
      <c r="F1106" s="315"/>
      <c r="G1106" s="319"/>
    </row>
    <row r="1107" spans="1:7" s="312" customFormat="1" x14ac:dyDescent="0.5">
      <c r="A1107" s="286"/>
      <c r="B1107" s="286"/>
      <c r="C1107" s="410" t="s">
        <v>975</v>
      </c>
      <c r="D1107" s="293"/>
      <c r="E1107" s="293"/>
      <c r="F1107" s="315"/>
      <c r="G1107" s="319"/>
    </row>
    <row r="1108" spans="1:7" s="312" customFormat="1" x14ac:dyDescent="0.5">
      <c r="A1108" s="286"/>
      <c r="B1108" s="286"/>
      <c r="C1108" s="378" t="s">
        <v>976</v>
      </c>
      <c r="D1108" s="411"/>
      <c r="E1108" s="411"/>
      <c r="F1108" s="315"/>
      <c r="G1108" s="319"/>
    </row>
    <row r="1109" spans="1:7" s="312" customFormat="1" x14ac:dyDescent="0.5">
      <c r="A1109" s="286"/>
      <c r="B1109" s="286"/>
      <c r="C1109" s="378" t="s">
        <v>977</v>
      </c>
      <c r="D1109" s="411"/>
      <c r="E1109" s="411"/>
      <c r="F1109" s="315"/>
      <c r="G1109" s="319"/>
    </row>
    <row r="1110" spans="1:7" s="312" customFormat="1" x14ac:dyDescent="0.5">
      <c r="A1110" s="286"/>
      <c r="B1110" s="286"/>
      <c r="C1110" s="378" t="s">
        <v>755</v>
      </c>
      <c r="D1110" s="411"/>
      <c r="E1110" s="411"/>
      <c r="F1110" s="315"/>
      <c r="G1110" s="319"/>
    </row>
    <row r="1111" spans="1:7" s="312" customFormat="1" x14ac:dyDescent="0.5">
      <c r="A1111" s="286"/>
      <c r="B1111" s="286"/>
      <c r="C1111" s="378" t="s">
        <v>1150</v>
      </c>
      <c r="D1111" s="411"/>
      <c r="E1111" s="411"/>
      <c r="F1111" s="315"/>
      <c r="G1111" s="319"/>
    </row>
    <row r="1112" spans="1:7" s="312" customFormat="1" x14ac:dyDescent="0.5">
      <c r="A1112" s="286"/>
      <c r="B1112" s="286"/>
      <c r="C1112" s="378" t="s">
        <v>1151</v>
      </c>
      <c r="D1112" s="411"/>
      <c r="E1112" s="411"/>
      <c r="F1112" s="315"/>
      <c r="G1112" s="319"/>
    </row>
    <row r="1113" spans="1:7" s="312" customFormat="1" x14ac:dyDescent="0.5">
      <c r="A1113" s="286"/>
      <c r="B1113" s="286"/>
      <c r="C1113" s="378"/>
      <c r="D1113" s="411"/>
      <c r="E1113" s="411"/>
      <c r="F1113" s="315"/>
      <c r="G1113" s="319"/>
    </row>
    <row r="1114" spans="1:7" s="312" customFormat="1" x14ac:dyDescent="0.5">
      <c r="A1114" s="286"/>
      <c r="B1114" s="286"/>
      <c r="C1114" s="286" t="s">
        <v>101</v>
      </c>
      <c r="D1114" s="411"/>
      <c r="E1114" s="411"/>
      <c r="F1114" s="315"/>
      <c r="G1114" s="319"/>
    </row>
    <row r="1115" spans="1:7" s="312" customFormat="1" x14ac:dyDescent="0.5">
      <c r="A1115" s="286"/>
      <c r="B1115" s="286"/>
      <c r="C1115" s="410" t="s">
        <v>975</v>
      </c>
      <c r="D1115" s="411"/>
      <c r="E1115" s="411"/>
      <c r="F1115" s="315"/>
      <c r="G1115" s="319"/>
    </row>
    <row r="1116" spans="1:7" s="312" customFormat="1" x14ac:dyDescent="0.5">
      <c r="A1116" s="286"/>
      <c r="B1116" s="286"/>
      <c r="C1116" s="410" t="s">
        <v>979</v>
      </c>
      <c r="D1116" s="411"/>
      <c r="E1116" s="411"/>
      <c r="F1116" s="315"/>
      <c r="G1116" s="319"/>
    </row>
    <row r="1117" spans="1:7" s="312" customFormat="1" x14ac:dyDescent="0.5">
      <c r="A1117" s="286"/>
      <c r="B1117" s="286"/>
      <c r="C1117" s="410" t="s">
        <v>978</v>
      </c>
      <c r="D1117" s="411"/>
      <c r="E1117" s="411"/>
      <c r="F1117" s="315"/>
      <c r="G1117" s="319"/>
    </row>
    <row r="1118" spans="1:7" s="312" customFormat="1" x14ac:dyDescent="0.5">
      <c r="A1118" s="286"/>
      <c r="B1118" s="286"/>
      <c r="C1118" s="378" t="s">
        <v>980</v>
      </c>
      <c r="D1118" s="411"/>
      <c r="E1118" s="411"/>
      <c r="F1118" s="315"/>
      <c r="G1118" s="319"/>
    </row>
    <row r="1119" spans="1:7" s="312" customFormat="1" x14ac:dyDescent="0.5">
      <c r="A1119" s="286"/>
      <c r="B1119" s="286"/>
      <c r="C1119" s="378" t="s">
        <v>981</v>
      </c>
      <c r="D1119" s="411"/>
      <c r="E1119" s="411"/>
      <c r="F1119" s="315"/>
      <c r="G1119" s="319"/>
    </row>
    <row r="1120" spans="1:7" s="312" customFormat="1" x14ac:dyDescent="0.5">
      <c r="B1120" s="309"/>
      <c r="C1120" s="378" t="s">
        <v>982</v>
      </c>
      <c r="F1120" s="315"/>
      <c r="G1120" s="319"/>
    </row>
    <row r="1121" spans="1:7" s="312" customFormat="1" x14ac:dyDescent="0.2">
      <c r="B1121" s="309"/>
      <c r="C1121" s="309"/>
      <c r="F1121" s="315"/>
      <c r="G1121" s="319"/>
    </row>
    <row r="1122" spans="1:7" s="312" customFormat="1" x14ac:dyDescent="0.5">
      <c r="A1122" s="292"/>
      <c r="B1122" s="292" t="s">
        <v>244</v>
      </c>
      <c r="C1122" s="292" t="s">
        <v>756</v>
      </c>
      <c r="D1122" s="411"/>
      <c r="E1122" s="411"/>
      <c r="F1122" s="288"/>
      <c r="G1122" s="288"/>
    </row>
    <row r="1123" spans="1:7" s="312" customFormat="1" x14ac:dyDescent="0.5">
      <c r="A1123" s="286"/>
      <c r="B1123" s="286"/>
      <c r="C1123" s="321" t="s">
        <v>1128</v>
      </c>
      <c r="D1123" s="411"/>
      <c r="E1123" s="411"/>
    </row>
    <row r="1124" spans="1:7" s="312" customFormat="1" x14ac:dyDescent="0.5">
      <c r="A1124" s="286"/>
      <c r="B1124" s="286"/>
      <c r="C1124" s="321" t="s">
        <v>750</v>
      </c>
      <c r="D1124" s="411"/>
      <c r="E1124" s="411"/>
      <c r="F1124" s="412"/>
      <c r="G1124" s="321"/>
    </row>
    <row r="1125" spans="1:7" s="312" customFormat="1" x14ac:dyDescent="0.5">
      <c r="A1125" s="286"/>
      <c r="B1125" s="286"/>
      <c r="C1125" s="321" t="s">
        <v>751</v>
      </c>
      <c r="D1125" s="411"/>
      <c r="E1125" s="411"/>
      <c r="F1125" s="412">
        <v>4000000</v>
      </c>
      <c r="G1125" s="321" t="s">
        <v>13</v>
      </c>
    </row>
    <row r="1126" spans="1:7" s="312" customFormat="1" x14ac:dyDescent="0.5">
      <c r="A1126" s="286"/>
      <c r="B1126" s="286"/>
      <c r="C1126" s="410"/>
      <c r="D1126" s="411"/>
      <c r="E1126" s="307" t="s">
        <v>120</v>
      </c>
      <c r="F1126" s="307" t="s">
        <v>121</v>
      </c>
      <c r="G1126" s="321"/>
    </row>
    <row r="1127" spans="1:7" s="312" customFormat="1" x14ac:dyDescent="0.5">
      <c r="A1127" s="286"/>
      <c r="B1127" s="286"/>
      <c r="C1127" s="410"/>
      <c r="D1127" s="411"/>
      <c r="E1127" s="307" t="s">
        <v>122</v>
      </c>
      <c r="F1127" s="307" t="s">
        <v>122</v>
      </c>
      <c r="G1127" s="321"/>
    </row>
    <row r="1128" spans="1:7" s="312" customFormat="1" x14ac:dyDescent="0.5">
      <c r="A1128" s="286"/>
      <c r="B1128" s="286"/>
      <c r="C1128" s="292" t="s">
        <v>37</v>
      </c>
      <c r="D1128" s="411"/>
      <c r="E1128" s="412">
        <f>SUM(E1129:E1130)</f>
        <v>373612000</v>
      </c>
      <c r="F1128" s="307" t="s">
        <v>108</v>
      </c>
      <c r="G1128" s="413" t="s">
        <v>13</v>
      </c>
    </row>
    <row r="1129" spans="1:7" s="312" customFormat="1" x14ac:dyDescent="0.5">
      <c r="A1129" s="286"/>
      <c r="B1129" s="286"/>
      <c r="C1129" s="410" t="s">
        <v>662</v>
      </c>
      <c r="D1129" s="411"/>
      <c r="E1129" s="412">
        <v>4000000</v>
      </c>
      <c r="F1129" s="414" t="s">
        <v>108</v>
      </c>
      <c r="G1129" s="414" t="s">
        <v>13</v>
      </c>
    </row>
    <row r="1130" spans="1:7" s="312" customFormat="1" x14ac:dyDescent="0.5">
      <c r="A1130" s="286"/>
      <c r="B1130" s="286"/>
      <c r="C1130" s="410" t="s">
        <v>170</v>
      </c>
      <c r="D1130" s="411"/>
      <c r="E1130" s="412">
        <v>369612000</v>
      </c>
      <c r="F1130" s="414" t="s">
        <v>108</v>
      </c>
      <c r="G1130" s="414" t="s">
        <v>13</v>
      </c>
    </row>
    <row r="1131" spans="1:7" s="312" customFormat="1" x14ac:dyDescent="0.5">
      <c r="A1131" s="286"/>
      <c r="B1131" s="286"/>
      <c r="C1131" s="410"/>
      <c r="D1131" s="411"/>
      <c r="E1131" s="412"/>
      <c r="F1131" s="414"/>
      <c r="G1131" s="414"/>
    </row>
    <row r="1132" spans="1:7" s="312" customFormat="1" x14ac:dyDescent="0.5">
      <c r="A1132" s="409" t="s">
        <v>1181</v>
      </c>
      <c r="B1132" s="309"/>
      <c r="C1132" s="309"/>
      <c r="E1132" s="298">
        <f>SUM(F1135)</f>
        <v>16470000</v>
      </c>
      <c r="F1132" s="300" t="s">
        <v>13</v>
      </c>
      <c r="G1132" s="414"/>
    </row>
    <row r="1133" spans="1:7" s="312" customFormat="1" x14ac:dyDescent="0.5">
      <c r="A1133" s="286"/>
      <c r="B1133" s="295" t="s">
        <v>624</v>
      </c>
      <c r="C1133" s="295" t="s">
        <v>1178</v>
      </c>
      <c r="D1133" s="292"/>
      <c r="E1133" s="292"/>
      <c r="F1133" s="302"/>
      <c r="G1133" s="316"/>
    </row>
    <row r="1134" spans="1:7" s="312" customFormat="1" x14ac:dyDescent="0.5">
      <c r="A1134" s="286"/>
      <c r="B1134" s="295"/>
      <c r="C1134" s="295" t="s">
        <v>1179</v>
      </c>
      <c r="D1134" s="292"/>
      <c r="E1134" s="292"/>
      <c r="F1134" s="302"/>
      <c r="G1134" s="316"/>
    </row>
    <row r="1135" spans="1:7" s="312" customFormat="1" x14ac:dyDescent="0.5">
      <c r="A1135" s="286"/>
      <c r="B1135" s="295"/>
      <c r="C1135" s="295" t="s">
        <v>1180</v>
      </c>
      <c r="D1135" s="292"/>
      <c r="E1135" s="292"/>
      <c r="F1135" s="302">
        <v>16470000</v>
      </c>
      <c r="G1135" s="316" t="s">
        <v>13</v>
      </c>
    </row>
    <row r="1136" spans="1:7" s="312" customFormat="1" x14ac:dyDescent="0.5">
      <c r="A1136" s="286"/>
      <c r="B1136" s="295"/>
      <c r="C1136" s="395" t="s">
        <v>1182</v>
      </c>
      <c r="D1136" s="292"/>
      <c r="E1136" s="292"/>
      <c r="F1136" s="302"/>
      <c r="G1136" s="316"/>
    </row>
    <row r="1137" spans="1:9" s="312" customFormat="1" x14ac:dyDescent="0.5">
      <c r="A1137" s="286"/>
      <c r="B1137" s="295"/>
      <c r="C1137" s="395" t="s">
        <v>1183</v>
      </c>
      <c r="D1137" s="292"/>
      <c r="E1137" s="292"/>
      <c r="F1137" s="302"/>
      <c r="G1137" s="316"/>
    </row>
    <row r="1138" spans="1:9" s="312" customFormat="1" x14ac:dyDescent="0.5">
      <c r="A1138" s="286"/>
      <c r="B1138" s="295"/>
      <c r="C1138" s="395" t="s">
        <v>1184</v>
      </c>
      <c r="D1138" s="292"/>
      <c r="E1138" s="292"/>
      <c r="F1138" s="302"/>
      <c r="G1138" s="316"/>
    </row>
    <row r="1139" spans="1:9" s="312" customFormat="1" x14ac:dyDescent="0.5">
      <c r="A1139" s="286"/>
      <c r="B1139" s="295"/>
      <c r="C1139" s="395" t="s">
        <v>1185</v>
      </c>
      <c r="D1139" s="292"/>
      <c r="E1139" s="292"/>
      <c r="F1139" s="302"/>
      <c r="G1139" s="316"/>
    </row>
    <row r="1140" spans="1:9" s="312" customFormat="1" x14ac:dyDescent="0.5">
      <c r="A1140" s="286"/>
      <c r="B1140" s="286"/>
      <c r="C1140" s="395" t="s">
        <v>1186</v>
      </c>
      <c r="D1140" s="411"/>
      <c r="E1140" s="412"/>
      <c r="F1140" s="414"/>
      <c r="G1140" s="414"/>
    </row>
    <row r="1141" spans="1:9" s="312" customFormat="1" x14ac:dyDescent="0.5">
      <c r="A1141" s="286"/>
      <c r="B1141" s="286"/>
      <c r="C1141" s="410" t="s">
        <v>1191</v>
      </c>
      <c r="D1141" s="411"/>
      <c r="E1141" s="412"/>
      <c r="F1141" s="414"/>
      <c r="G1141" s="414"/>
    </row>
    <row r="1142" spans="1:9" s="312" customFormat="1" x14ac:dyDescent="0.5">
      <c r="A1142" s="286" t="s">
        <v>150</v>
      </c>
      <c r="B1142" s="286"/>
      <c r="C1142" s="286"/>
      <c r="E1142" s="293">
        <f>F1143+F1148+F1172+F1209+F1247+F1278+F1320+F1361</f>
        <v>1247370570</v>
      </c>
      <c r="F1142" s="288" t="s">
        <v>13</v>
      </c>
      <c r="G1142" s="286"/>
      <c r="I1142" s="298"/>
    </row>
    <row r="1143" spans="1:9" s="312" customFormat="1" x14ac:dyDescent="0.5">
      <c r="A1143" s="286"/>
      <c r="B1143" s="295" t="s">
        <v>758</v>
      </c>
      <c r="C1143" s="309" t="s">
        <v>1152</v>
      </c>
      <c r="F1143" s="315">
        <v>1000509000</v>
      </c>
      <c r="G1143" s="319" t="s">
        <v>13</v>
      </c>
      <c r="I1143" s="298"/>
    </row>
    <row r="1144" spans="1:9" s="312" customFormat="1" x14ac:dyDescent="0.5">
      <c r="A1144" s="286"/>
      <c r="B1144" s="295" t="s">
        <v>757</v>
      </c>
      <c r="C1144" s="295" t="s">
        <v>1153</v>
      </c>
      <c r="F1144" s="315"/>
      <c r="G1144" s="319"/>
      <c r="I1144" s="298"/>
    </row>
    <row r="1145" spans="1:9" s="312" customFormat="1" x14ac:dyDescent="0.5">
      <c r="A1145" s="286"/>
      <c r="B1145" s="295"/>
      <c r="C1145" s="295" t="s">
        <v>983</v>
      </c>
      <c r="F1145" s="315"/>
      <c r="G1145" s="319"/>
      <c r="I1145" s="298"/>
    </row>
    <row r="1146" spans="1:9" s="312" customFormat="1" x14ac:dyDescent="0.5">
      <c r="A1146" s="286"/>
      <c r="B1146" s="295"/>
      <c r="C1146" s="295" t="s">
        <v>984</v>
      </c>
      <c r="F1146" s="315"/>
      <c r="G1146" s="319"/>
      <c r="I1146" s="298"/>
    </row>
    <row r="1147" spans="1:9" s="312" customFormat="1" x14ac:dyDescent="0.5">
      <c r="A1147" s="286"/>
      <c r="B1147" s="295"/>
      <c r="C1147" s="295" t="s">
        <v>985</v>
      </c>
      <c r="F1147" s="315"/>
      <c r="G1147" s="319"/>
      <c r="I1147" s="298"/>
    </row>
    <row r="1148" spans="1:9" s="312" customFormat="1" x14ac:dyDescent="0.5">
      <c r="A1148" s="286"/>
      <c r="B1148" s="309"/>
      <c r="C1148" s="295" t="s">
        <v>1190</v>
      </c>
      <c r="F1148" s="315">
        <v>27680000</v>
      </c>
      <c r="G1148" s="319" t="s">
        <v>13</v>
      </c>
      <c r="I1148" s="298"/>
    </row>
    <row r="1149" spans="1:9" s="312" customFormat="1" x14ac:dyDescent="0.2">
      <c r="A1149" s="311" t="s">
        <v>105</v>
      </c>
      <c r="B1149" s="309"/>
      <c r="C1149" s="317"/>
      <c r="E1149" s="415"/>
      <c r="F1149" s="315"/>
      <c r="G1149" s="316"/>
    </row>
    <row r="1150" spans="1:9" x14ac:dyDescent="0.5">
      <c r="A1150" s="311" t="s">
        <v>113</v>
      </c>
      <c r="B1150" s="372"/>
      <c r="C1150" s="375" t="s">
        <v>986</v>
      </c>
      <c r="D1150" s="375"/>
      <c r="E1150" s="312"/>
      <c r="F1150" s="315"/>
      <c r="G1150" s="316"/>
    </row>
    <row r="1151" spans="1:9" ht="21.75" customHeight="1" x14ac:dyDescent="0.5">
      <c r="A1151" s="311"/>
      <c r="B1151" s="372"/>
      <c r="C1151" s="379" t="s">
        <v>128</v>
      </c>
      <c r="D1151" s="379"/>
      <c r="E1151" s="326"/>
      <c r="F1151" s="315"/>
      <c r="G1151" s="316"/>
    </row>
    <row r="1152" spans="1:9" ht="21.75" customHeight="1" x14ac:dyDescent="0.5">
      <c r="A1152" s="312"/>
      <c r="B1152" s="309"/>
      <c r="C1152" s="317"/>
      <c r="D1152" s="312"/>
      <c r="E1152" s="312"/>
      <c r="F1152" s="315"/>
      <c r="G1152" s="316"/>
    </row>
    <row r="1153" spans="1:7" ht="21.75" customHeight="1" x14ac:dyDescent="0.5">
      <c r="A1153" s="312"/>
      <c r="B1153" s="309"/>
      <c r="C1153" s="375" t="s">
        <v>106</v>
      </c>
      <c r="D1153" s="312"/>
      <c r="E1153" s="312"/>
      <c r="F1153" s="315"/>
      <c r="G1153" s="316"/>
    </row>
    <row r="1154" spans="1:7" ht="21.75" customHeight="1" x14ac:dyDescent="0.5">
      <c r="A1154" s="312"/>
      <c r="B1154" s="309"/>
      <c r="C1154" s="487" t="s">
        <v>114</v>
      </c>
      <c r="D1154" s="487"/>
      <c r="E1154" s="312"/>
      <c r="F1154" s="315"/>
      <c r="G1154" s="316"/>
    </row>
    <row r="1155" spans="1:7" ht="21.75" customHeight="1" x14ac:dyDescent="0.5">
      <c r="A1155" s="312"/>
      <c r="B1155" s="309"/>
      <c r="C1155" s="309" t="s">
        <v>115</v>
      </c>
      <c r="D1155" s="317"/>
      <c r="E1155" s="317"/>
      <c r="F1155" s="315"/>
      <c r="G1155" s="316"/>
    </row>
    <row r="1156" spans="1:7" ht="21.75" customHeight="1" x14ac:dyDescent="0.5">
      <c r="A1156" s="312"/>
      <c r="B1156" s="309"/>
      <c r="C1156" s="487" t="s">
        <v>109</v>
      </c>
      <c r="D1156" s="487"/>
      <c r="E1156" s="312"/>
      <c r="F1156" s="315"/>
      <c r="G1156" s="316"/>
    </row>
    <row r="1157" spans="1:7" ht="21.75" customHeight="1" x14ac:dyDescent="0.5">
      <c r="A1157" s="312"/>
      <c r="B1157" s="309"/>
      <c r="C1157" s="487" t="s">
        <v>110</v>
      </c>
      <c r="D1157" s="487"/>
      <c r="E1157" s="312"/>
      <c r="F1157" s="315"/>
      <c r="G1157" s="316"/>
    </row>
    <row r="1158" spans="1:7" ht="21.75" customHeight="1" x14ac:dyDescent="0.5">
      <c r="A1158" s="312"/>
      <c r="B1158" s="309"/>
      <c r="C1158" s="317" t="s">
        <v>111</v>
      </c>
      <c r="D1158" s="312"/>
      <c r="E1158" s="312"/>
      <c r="F1158" s="315"/>
      <c r="G1158" s="316"/>
    </row>
    <row r="1159" spans="1:7" ht="21.75" customHeight="1" x14ac:dyDescent="0.5">
      <c r="A1159" s="312"/>
      <c r="B1159" s="309"/>
      <c r="C1159" s="487" t="s">
        <v>116</v>
      </c>
      <c r="D1159" s="487"/>
      <c r="E1159" s="312"/>
      <c r="F1159" s="315"/>
      <c r="G1159" s="316"/>
    </row>
    <row r="1160" spans="1:7" ht="21.75" customHeight="1" x14ac:dyDescent="0.5">
      <c r="A1160" s="312"/>
      <c r="B1160" s="309"/>
      <c r="C1160" s="317"/>
      <c r="D1160" s="312"/>
      <c r="E1160" s="312"/>
      <c r="F1160" s="315"/>
      <c r="G1160" s="316"/>
    </row>
    <row r="1161" spans="1:7" ht="21.75" customHeight="1" x14ac:dyDescent="0.5">
      <c r="A1161" s="312"/>
      <c r="B1161" s="309"/>
      <c r="C1161" s="488" t="s">
        <v>127</v>
      </c>
      <c r="D1161" s="488"/>
      <c r="E1161" s="312"/>
      <c r="F1161" s="315"/>
      <c r="G1161" s="316"/>
    </row>
    <row r="1162" spans="1:7" ht="21.75" customHeight="1" x14ac:dyDescent="0.5">
      <c r="A1162" s="312"/>
      <c r="B1162" s="309"/>
      <c r="C1162" s="379"/>
      <c r="D1162" s="379"/>
      <c r="E1162" s="312"/>
      <c r="F1162" s="315"/>
      <c r="G1162" s="316"/>
    </row>
    <row r="1163" spans="1:7" ht="21.75" customHeight="1" x14ac:dyDescent="0.5">
      <c r="A1163" s="312"/>
      <c r="B1163" s="309"/>
      <c r="C1163" s="375" t="s">
        <v>100</v>
      </c>
      <c r="D1163" s="312"/>
      <c r="E1163" s="312"/>
      <c r="F1163" s="315"/>
      <c r="G1163" s="316"/>
    </row>
    <row r="1164" spans="1:7" x14ac:dyDescent="0.5">
      <c r="A1164" s="312"/>
      <c r="B1164" s="309"/>
      <c r="C1164" s="487" t="s">
        <v>117</v>
      </c>
      <c r="D1164" s="487"/>
      <c r="E1164" s="487"/>
      <c r="F1164" s="315"/>
      <c r="G1164" s="316"/>
    </row>
    <row r="1165" spans="1:7" x14ac:dyDescent="0.5">
      <c r="A1165" s="312"/>
      <c r="B1165" s="309"/>
      <c r="C1165" s="487" t="s">
        <v>118</v>
      </c>
      <c r="D1165" s="487"/>
      <c r="E1165" s="380"/>
      <c r="F1165" s="315"/>
      <c r="G1165" s="316"/>
    </row>
    <row r="1166" spans="1:7" x14ac:dyDescent="0.5">
      <c r="A1166" s="312"/>
      <c r="B1166" s="309"/>
      <c r="C1166" s="487" t="s">
        <v>119</v>
      </c>
      <c r="D1166" s="487"/>
      <c r="E1166" s="380"/>
      <c r="F1166" s="315"/>
      <c r="G1166" s="316"/>
    </row>
    <row r="1167" spans="1:7" x14ac:dyDescent="0.5">
      <c r="A1167" s="312"/>
      <c r="B1167" s="309"/>
      <c r="C1167" s="380"/>
      <c r="D1167" s="380"/>
      <c r="E1167" s="380"/>
      <c r="F1167" s="315"/>
      <c r="G1167" s="316"/>
    </row>
    <row r="1168" spans="1:7" x14ac:dyDescent="0.5">
      <c r="A1168" s="312"/>
      <c r="B1168" s="309"/>
      <c r="C1168" s="375" t="s">
        <v>101</v>
      </c>
      <c r="D1168" s="312"/>
      <c r="E1168" s="312"/>
      <c r="F1168" s="315"/>
      <c r="G1168" s="316"/>
    </row>
    <row r="1169" spans="1:7" x14ac:dyDescent="0.5">
      <c r="A1169" s="312"/>
      <c r="B1169" s="309"/>
      <c r="C1169" s="385" t="s">
        <v>112</v>
      </c>
      <c r="D1169" s="312"/>
      <c r="E1169" s="312"/>
      <c r="F1169" s="315"/>
      <c r="G1169" s="316"/>
    </row>
    <row r="1170" spans="1:7" ht="21.75" customHeight="1" x14ac:dyDescent="0.5">
      <c r="A1170" s="312"/>
      <c r="B1170" s="309"/>
      <c r="C1170" s="317"/>
      <c r="D1170" s="312"/>
      <c r="E1170" s="312"/>
      <c r="F1170" s="315"/>
      <c r="G1170" s="316"/>
    </row>
    <row r="1171" spans="1:7" x14ac:dyDescent="0.5">
      <c r="A1171" s="312" t="s">
        <v>720</v>
      </c>
      <c r="B1171" s="309"/>
      <c r="C1171" s="317" t="s">
        <v>341</v>
      </c>
      <c r="D1171" s="317"/>
      <c r="E1171" s="317"/>
    </row>
    <row r="1172" spans="1:7" ht="21.75" customHeight="1" x14ac:dyDescent="0.5">
      <c r="A1172" s="312"/>
      <c r="B1172" s="309"/>
      <c r="C1172" s="380" t="s">
        <v>128</v>
      </c>
      <c r="D1172" s="312"/>
      <c r="E1172" s="312"/>
      <c r="F1172" s="315">
        <v>49839670</v>
      </c>
      <c r="G1172" s="316" t="s">
        <v>103</v>
      </c>
    </row>
    <row r="1173" spans="1:7" x14ac:dyDescent="0.5">
      <c r="A1173" s="312"/>
      <c r="B1173" s="309"/>
      <c r="C1173" s="385" t="s">
        <v>112</v>
      </c>
      <c r="D1173" s="312"/>
      <c r="E1173" s="312"/>
      <c r="F1173" s="315"/>
      <c r="G1173" s="316"/>
    </row>
    <row r="1174" spans="1:7" x14ac:dyDescent="0.5">
      <c r="A1174" s="312"/>
      <c r="B1174" s="309"/>
      <c r="C1174" s="385"/>
      <c r="D1174" s="312"/>
      <c r="E1174" s="312"/>
      <c r="F1174" s="315"/>
      <c r="G1174" s="316"/>
    </row>
    <row r="1175" spans="1:7" x14ac:dyDescent="0.5">
      <c r="A1175" s="312"/>
      <c r="B1175" s="309"/>
      <c r="C1175" s="385"/>
      <c r="D1175" s="312"/>
      <c r="E1175" s="312"/>
      <c r="F1175" s="315"/>
      <c r="G1175" s="316"/>
    </row>
    <row r="1176" spans="1:7" x14ac:dyDescent="0.5">
      <c r="A1176" s="312"/>
      <c r="B1176" s="309"/>
      <c r="C1176" s="385"/>
      <c r="D1176" s="312"/>
      <c r="E1176" s="312"/>
      <c r="F1176" s="315"/>
      <c r="G1176" s="316"/>
    </row>
    <row r="1177" spans="1:7" x14ac:dyDescent="0.5">
      <c r="A1177" s="312"/>
      <c r="B1177" s="309"/>
      <c r="C1177" s="385"/>
      <c r="D1177" s="312"/>
      <c r="E1177" s="312"/>
      <c r="F1177" s="315"/>
      <c r="G1177" s="316"/>
    </row>
    <row r="1178" spans="1:7" ht="21.75" customHeight="1" x14ac:dyDescent="0.5">
      <c r="A1178" s="312"/>
      <c r="B1178" s="309"/>
      <c r="C1178" s="385"/>
      <c r="D1178" s="312"/>
      <c r="E1178" s="316" t="s">
        <v>120</v>
      </c>
      <c r="F1178" s="303" t="s">
        <v>121</v>
      </c>
      <c r="G1178" s="316"/>
    </row>
    <row r="1179" spans="1:7" ht="21.75" customHeight="1" x14ac:dyDescent="0.5">
      <c r="A1179" s="312"/>
      <c r="B1179" s="309"/>
      <c r="C1179" s="385"/>
      <c r="D1179" s="312"/>
      <c r="E1179" s="316" t="s">
        <v>122</v>
      </c>
      <c r="F1179" s="303" t="s">
        <v>122</v>
      </c>
      <c r="G1179" s="316"/>
    </row>
    <row r="1180" spans="1:7" x14ac:dyDescent="0.5">
      <c r="A1180" s="312"/>
      <c r="B1180" s="309"/>
      <c r="C1180" s="317" t="s">
        <v>102</v>
      </c>
      <c r="D1180" s="312"/>
      <c r="E1180" s="299">
        <f>SUM(E1181:E1185)</f>
        <v>129949895</v>
      </c>
      <c r="F1180" s="303" t="s">
        <v>108</v>
      </c>
      <c r="G1180" s="316" t="s">
        <v>13</v>
      </c>
    </row>
    <row r="1181" spans="1:7" x14ac:dyDescent="0.5">
      <c r="A1181" s="312"/>
      <c r="B1181" s="309"/>
      <c r="C1181" s="317" t="s">
        <v>206</v>
      </c>
      <c r="D1181" s="312"/>
      <c r="E1181" s="303">
        <v>1000000</v>
      </c>
      <c r="F1181" s="303" t="s">
        <v>108</v>
      </c>
      <c r="G1181" s="316" t="s">
        <v>13</v>
      </c>
    </row>
    <row r="1182" spans="1:7" x14ac:dyDescent="0.5">
      <c r="A1182" s="312"/>
      <c r="B1182" s="309"/>
      <c r="C1182" s="317" t="s">
        <v>104</v>
      </c>
      <c r="D1182" s="312"/>
      <c r="E1182" s="299">
        <v>34400000</v>
      </c>
      <c r="F1182" s="303" t="s">
        <v>108</v>
      </c>
      <c r="G1182" s="316" t="s">
        <v>13</v>
      </c>
    </row>
    <row r="1183" spans="1:7" x14ac:dyDescent="0.5">
      <c r="A1183" s="312"/>
      <c r="B1183" s="309"/>
      <c r="C1183" s="317" t="s">
        <v>153</v>
      </c>
      <c r="D1183" s="312"/>
      <c r="E1183" s="416">
        <v>22540000</v>
      </c>
      <c r="F1183" s="303" t="s">
        <v>108</v>
      </c>
      <c r="G1183" s="316" t="s">
        <v>13</v>
      </c>
    </row>
    <row r="1184" spans="1:7" x14ac:dyDescent="0.5">
      <c r="A1184" s="312"/>
      <c r="B1184" s="309"/>
      <c r="C1184" s="317" t="s">
        <v>224</v>
      </c>
      <c r="D1184" s="312"/>
      <c r="E1184" s="417">
        <v>22170225</v>
      </c>
      <c r="F1184" s="303" t="s">
        <v>108</v>
      </c>
      <c r="G1184" s="316" t="s">
        <v>13</v>
      </c>
    </row>
    <row r="1185" spans="1:7" x14ac:dyDescent="0.5">
      <c r="A1185" s="286"/>
      <c r="C1185" s="410" t="s">
        <v>662</v>
      </c>
      <c r="E1185" s="417">
        <v>49839670</v>
      </c>
      <c r="F1185" s="307" t="s">
        <v>108</v>
      </c>
      <c r="G1185" s="414" t="s">
        <v>13</v>
      </c>
    </row>
    <row r="1186" spans="1:7" ht="21.75" customHeight="1" x14ac:dyDescent="0.5">
      <c r="A1186" s="286"/>
      <c r="C1186" s="410"/>
      <c r="E1186" s="418"/>
      <c r="F1186" s="418"/>
      <c r="G1186" s="414"/>
    </row>
    <row r="1187" spans="1:7" ht="21.75" customHeight="1" x14ac:dyDescent="0.5">
      <c r="A1187" s="286" t="s">
        <v>246</v>
      </c>
      <c r="B1187" s="309"/>
      <c r="C1187" s="311" t="s">
        <v>759</v>
      </c>
      <c r="D1187" s="380"/>
      <c r="E1187" s="419"/>
      <c r="F1187" s="300"/>
      <c r="G1187" s="373"/>
    </row>
    <row r="1188" spans="1:7" ht="21.75" customHeight="1" x14ac:dyDescent="0.5">
      <c r="A1188" s="311"/>
      <c r="B1188" s="309"/>
      <c r="C1188" s="420" t="s">
        <v>245</v>
      </c>
      <c r="D1188" s="380"/>
      <c r="E1188" s="380"/>
      <c r="F1188" s="315"/>
      <c r="G1188" s="316"/>
    </row>
    <row r="1189" spans="1:7" ht="21.75" customHeight="1" x14ac:dyDescent="0.5">
      <c r="A1189" s="311"/>
      <c r="B1189" s="309"/>
      <c r="C1189" s="380"/>
      <c r="D1189" s="380"/>
      <c r="E1189" s="380"/>
      <c r="F1189" s="315"/>
      <c r="G1189" s="316"/>
    </row>
    <row r="1190" spans="1:7" ht="21.75" customHeight="1" x14ac:dyDescent="0.5">
      <c r="A1190" s="286"/>
      <c r="B1190" s="309"/>
      <c r="C1190" s="286" t="s">
        <v>106</v>
      </c>
      <c r="D1190" s="286"/>
      <c r="E1190" s="286"/>
      <c r="F1190" s="286"/>
      <c r="G1190" s="286"/>
    </row>
    <row r="1191" spans="1:7" ht="21.75" customHeight="1" x14ac:dyDescent="0.5">
      <c r="A1191" s="286"/>
      <c r="B1191" s="309"/>
      <c r="C1191" s="487" t="s">
        <v>177</v>
      </c>
      <c r="D1191" s="487"/>
      <c r="E1191" s="286"/>
      <c r="F1191" s="286"/>
      <c r="G1191" s="286"/>
    </row>
    <row r="1192" spans="1:7" ht="21.75" customHeight="1" x14ac:dyDescent="0.5">
      <c r="A1192" s="286"/>
      <c r="B1192" s="309"/>
      <c r="C1192" s="492" t="s">
        <v>273</v>
      </c>
      <c r="D1192" s="492"/>
      <c r="E1192" s="286"/>
      <c r="F1192" s="286"/>
      <c r="G1192" s="286"/>
    </row>
    <row r="1193" spans="1:7" ht="21.75" customHeight="1" x14ac:dyDescent="0.5">
      <c r="A1193" s="286"/>
      <c r="B1193" s="309"/>
      <c r="C1193" s="487" t="s">
        <v>109</v>
      </c>
      <c r="D1193" s="487"/>
      <c r="E1193" s="286"/>
      <c r="F1193" s="286"/>
      <c r="G1193" s="286"/>
    </row>
    <row r="1194" spans="1:7" ht="21.75" customHeight="1" x14ac:dyDescent="0.5">
      <c r="A1194" s="286"/>
      <c r="B1194" s="309"/>
      <c r="C1194" s="489" t="s">
        <v>987</v>
      </c>
      <c r="D1194" s="489"/>
      <c r="E1194" s="286"/>
      <c r="F1194" s="286"/>
      <c r="G1194" s="286"/>
    </row>
    <row r="1195" spans="1:7" ht="21.75" customHeight="1" x14ac:dyDescent="0.5">
      <c r="A1195" s="286"/>
      <c r="B1195" s="309"/>
      <c r="C1195" s="422" t="s">
        <v>988</v>
      </c>
      <c r="D1195" s="422"/>
      <c r="E1195" s="286"/>
      <c r="F1195" s="286"/>
      <c r="G1195" s="286"/>
    </row>
    <row r="1196" spans="1:7" ht="21.75" customHeight="1" x14ac:dyDescent="0.5">
      <c r="A1196" s="312"/>
      <c r="B1196" s="309"/>
      <c r="C1196" s="382" t="s">
        <v>989</v>
      </c>
      <c r="D1196" s="382"/>
      <c r="E1196" s="286"/>
      <c r="F1196" s="286"/>
      <c r="G1196" s="286"/>
    </row>
    <row r="1197" spans="1:7" ht="21.75" customHeight="1" x14ac:dyDescent="0.5">
      <c r="A1197" s="312"/>
      <c r="B1197" s="309"/>
      <c r="C1197" s="382" t="s">
        <v>991</v>
      </c>
      <c r="D1197" s="382"/>
      <c r="E1197" s="286"/>
      <c r="F1197" s="286"/>
      <c r="G1197" s="286"/>
    </row>
    <row r="1198" spans="1:7" ht="21.75" customHeight="1" x14ac:dyDescent="0.5">
      <c r="A1198" s="312"/>
      <c r="B1198" s="309"/>
      <c r="C1198" s="492" t="s">
        <v>990</v>
      </c>
      <c r="D1198" s="492"/>
      <c r="E1198" s="286"/>
      <c r="F1198" s="286"/>
      <c r="G1198" s="286"/>
    </row>
    <row r="1199" spans="1:7" ht="21.75" customHeight="1" x14ac:dyDescent="0.5">
      <c r="A1199" s="312"/>
      <c r="B1199" s="309"/>
      <c r="C1199" s="286"/>
      <c r="D1199" s="286"/>
      <c r="E1199" s="286"/>
      <c r="F1199" s="286"/>
      <c r="G1199" s="286"/>
    </row>
    <row r="1200" spans="1:7" ht="21.75" customHeight="1" x14ac:dyDescent="0.5">
      <c r="A1200" s="312"/>
      <c r="B1200" s="309"/>
      <c r="C1200" s="488" t="s">
        <v>163</v>
      </c>
      <c r="D1200" s="488"/>
      <c r="E1200" s="286"/>
      <c r="F1200" s="286"/>
      <c r="G1200" s="286"/>
    </row>
    <row r="1201" spans="1:7" ht="21.75" customHeight="1" x14ac:dyDescent="0.5">
      <c r="A1201" s="312"/>
      <c r="B1201" s="309"/>
      <c r="C1201" s="286"/>
      <c r="D1201" s="286"/>
      <c r="E1201" s="286"/>
      <c r="F1201" s="286"/>
      <c r="G1201" s="286"/>
    </row>
    <row r="1202" spans="1:7" ht="21.75" customHeight="1" x14ac:dyDescent="0.5">
      <c r="A1202" s="312"/>
      <c r="B1202" s="309"/>
      <c r="C1202" s="286" t="s">
        <v>100</v>
      </c>
      <c r="D1202" s="286"/>
      <c r="E1202" s="286"/>
      <c r="F1202" s="286"/>
      <c r="G1202" s="286"/>
    </row>
    <row r="1203" spans="1:7" ht="21.75" customHeight="1" x14ac:dyDescent="0.5">
      <c r="A1203" s="312"/>
      <c r="B1203" s="309"/>
      <c r="C1203" s="487" t="s">
        <v>178</v>
      </c>
      <c r="D1203" s="487"/>
      <c r="E1203" s="286"/>
      <c r="F1203" s="286"/>
      <c r="G1203" s="286"/>
    </row>
    <row r="1204" spans="1:7" ht="21.75" customHeight="1" x14ac:dyDescent="0.5">
      <c r="A1204" s="312"/>
      <c r="B1204" s="309"/>
      <c r="C1204" s="317"/>
      <c r="D1204" s="312"/>
      <c r="E1204" s="299"/>
      <c r="F1204" s="303"/>
      <c r="G1204" s="316"/>
    </row>
    <row r="1205" spans="1:7" ht="21.75" customHeight="1" x14ac:dyDescent="0.5">
      <c r="A1205" s="286"/>
      <c r="B1205" s="372"/>
      <c r="C1205" s="286" t="s">
        <v>101</v>
      </c>
      <c r="D1205" s="375"/>
      <c r="E1205" s="375"/>
      <c r="F1205" s="315"/>
      <c r="G1205" s="316"/>
    </row>
    <row r="1206" spans="1:7" ht="21.75" customHeight="1" x14ac:dyDescent="0.5">
      <c r="A1206" s="312"/>
      <c r="B1206" s="309"/>
      <c r="C1206" s="385" t="s">
        <v>112</v>
      </c>
      <c r="D1206" s="312"/>
      <c r="E1206" s="312"/>
      <c r="F1206" s="315"/>
      <c r="G1206" s="316"/>
    </row>
    <row r="1207" spans="1:7" ht="21.75" customHeight="1" x14ac:dyDescent="0.5">
      <c r="A1207" s="311"/>
      <c r="B1207" s="309"/>
      <c r="C1207" s="380"/>
      <c r="D1207" s="380"/>
      <c r="E1207" s="380"/>
      <c r="F1207" s="315"/>
      <c r="G1207" s="316"/>
    </row>
    <row r="1208" spans="1:7" ht="21.75" customHeight="1" x14ac:dyDescent="0.5">
      <c r="A1208" s="312"/>
      <c r="B1208" s="309" t="s">
        <v>760</v>
      </c>
      <c r="C1208" s="295" t="s">
        <v>342</v>
      </c>
      <c r="D1208" s="309"/>
      <c r="E1208" s="309"/>
      <c r="F1208" s="315"/>
      <c r="G1208" s="316"/>
    </row>
    <row r="1209" spans="1:7" ht="21.75" customHeight="1" x14ac:dyDescent="0.5">
      <c r="A1209" s="312"/>
      <c r="B1209" s="309"/>
      <c r="C1209" s="312" t="s">
        <v>156</v>
      </c>
      <c r="D1209" s="382"/>
      <c r="E1209" s="382"/>
      <c r="F1209" s="315">
        <v>22134900</v>
      </c>
      <c r="G1209" s="316" t="s">
        <v>13</v>
      </c>
    </row>
    <row r="1210" spans="1:7" ht="21.75" customHeight="1" x14ac:dyDescent="0.5">
      <c r="A1210" s="312"/>
      <c r="B1210" s="309"/>
      <c r="C1210" s="385" t="s">
        <v>179</v>
      </c>
      <c r="D1210" s="382"/>
      <c r="E1210" s="312"/>
      <c r="F1210" s="315"/>
      <c r="G1210" s="316"/>
    </row>
    <row r="1211" spans="1:7" ht="21.75" customHeight="1" x14ac:dyDescent="0.5">
      <c r="A1211" s="312"/>
      <c r="B1211" s="309"/>
      <c r="C1211" s="423"/>
      <c r="D1211" s="382"/>
      <c r="E1211" s="312"/>
      <c r="F1211" s="315"/>
      <c r="G1211" s="316"/>
    </row>
    <row r="1212" spans="1:7" ht="21.75" customHeight="1" x14ac:dyDescent="0.5">
      <c r="A1212" s="312"/>
      <c r="B1212" s="309"/>
      <c r="C1212" s="423"/>
      <c r="D1212" s="382"/>
      <c r="E1212" s="312"/>
      <c r="F1212" s="315"/>
      <c r="G1212" s="316"/>
    </row>
    <row r="1213" spans="1:7" ht="21.75" customHeight="1" x14ac:dyDescent="0.5">
      <c r="A1213" s="312"/>
      <c r="B1213" s="309"/>
      <c r="C1213" s="423"/>
      <c r="D1213" s="382"/>
      <c r="E1213" s="312"/>
      <c r="F1213" s="315"/>
      <c r="G1213" s="316"/>
    </row>
    <row r="1214" spans="1:7" ht="21.75" customHeight="1" x14ac:dyDescent="0.5">
      <c r="A1214" s="312"/>
      <c r="B1214" s="309"/>
      <c r="C1214" s="380" t="s">
        <v>107</v>
      </c>
      <c r="D1214" s="380"/>
      <c r="E1214" s="316" t="s">
        <v>120</v>
      </c>
      <c r="F1214" s="303" t="s">
        <v>121</v>
      </c>
      <c r="G1214" s="316"/>
    </row>
    <row r="1215" spans="1:7" ht="21.75" customHeight="1" x14ac:dyDescent="0.5">
      <c r="A1215" s="312"/>
      <c r="B1215" s="309"/>
      <c r="C1215" s="380"/>
      <c r="D1215" s="380"/>
      <c r="E1215" s="316" t="s">
        <v>122</v>
      </c>
      <c r="F1215" s="303" t="s">
        <v>122</v>
      </c>
      <c r="G1215" s="316"/>
    </row>
    <row r="1216" spans="1:7" ht="21.75" customHeight="1" x14ac:dyDescent="0.5">
      <c r="A1216" s="312"/>
      <c r="B1216" s="309"/>
      <c r="C1216" s="317" t="s">
        <v>102</v>
      </c>
      <c r="D1216" s="312"/>
      <c r="E1216" s="299">
        <f>SUM(E1217:E1221)</f>
        <v>94073972</v>
      </c>
      <c r="F1216" s="424">
        <v>0</v>
      </c>
      <c r="G1216" s="303" t="s">
        <v>13</v>
      </c>
    </row>
    <row r="1217" spans="1:7" ht="21.75" customHeight="1" x14ac:dyDescent="0.5">
      <c r="A1217" s="312"/>
      <c r="B1217" s="309"/>
      <c r="C1217" s="317" t="s">
        <v>153</v>
      </c>
      <c r="D1217" s="312"/>
      <c r="E1217" s="299">
        <v>15607000</v>
      </c>
      <c r="F1217" s="424">
        <v>0</v>
      </c>
      <c r="G1217" s="316" t="s">
        <v>13</v>
      </c>
    </row>
    <row r="1218" spans="1:7" ht="21.75" customHeight="1" x14ac:dyDescent="0.5">
      <c r="A1218" s="312"/>
      <c r="B1218" s="309"/>
      <c r="C1218" s="317" t="s">
        <v>224</v>
      </c>
      <c r="D1218" s="312"/>
      <c r="E1218" s="326">
        <v>29071250</v>
      </c>
      <c r="F1218" s="424">
        <v>0</v>
      </c>
      <c r="G1218" s="316" t="s">
        <v>13</v>
      </c>
    </row>
    <row r="1219" spans="1:7" ht="21.75" customHeight="1" x14ac:dyDescent="0.5">
      <c r="A1219" s="312"/>
      <c r="B1219" s="309"/>
      <c r="C1219" s="317" t="s">
        <v>662</v>
      </c>
      <c r="D1219" s="312"/>
      <c r="E1219" s="326">
        <v>22134900</v>
      </c>
      <c r="F1219" s="424">
        <v>0</v>
      </c>
      <c r="G1219" s="316" t="s">
        <v>13</v>
      </c>
    </row>
    <row r="1220" spans="1:7" ht="21.75" customHeight="1" x14ac:dyDescent="0.5">
      <c r="A1220" s="312"/>
      <c r="B1220" s="309"/>
      <c r="C1220" s="317" t="s">
        <v>170</v>
      </c>
      <c r="D1220" s="312"/>
      <c r="E1220" s="326">
        <v>12991806</v>
      </c>
      <c r="F1220" s="424">
        <v>0</v>
      </c>
      <c r="G1220" s="316" t="s">
        <v>13</v>
      </c>
    </row>
    <row r="1221" spans="1:7" ht="21.75" customHeight="1" x14ac:dyDescent="0.5">
      <c r="A1221" s="309"/>
      <c r="B1221" s="309"/>
      <c r="C1221" s="317" t="s">
        <v>171</v>
      </c>
      <c r="D1221" s="309"/>
      <c r="E1221" s="301">
        <v>14269016</v>
      </c>
      <c r="F1221" s="424">
        <v>0</v>
      </c>
      <c r="G1221" s="316" t="s">
        <v>13</v>
      </c>
    </row>
    <row r="1222" spans="1:7" ht="21.75" customHeight="1" x14ac:dyDescent="0.5">
      <c r="A1222" s="286"/>
      <c r="C1222" s="410"/>
      <c r="E1222" s="418"/>
      <c r="F1222" s="418"/>
      <c r="G1222" s="414"/>
    </row>
    <row r="1223" spans="1:7" ht="21.75" customHeight="1" x14ac:dyDescent="0.5">
      <c r="A1223" s="286" t="s">
        <v>247</v>
      </c>
      <c r="B1223" s="309"/>
      <c r="C1223" s="311" t="s">
        <v>761</v>
      </c>
      <c r="D1223" s="380"/>
      <c r="E1223" s="419"/>
      <c r="F1223" s="300"/>
      <c r="G1223" s="373"/>
    </row>
    <row r="1224" spans="1:7" ht="21.75" customHeight="1" x14ac:dyDescent="0.5">
      <c r="A1224" s="311"/>
      <c r="B1224" s="309"/>
      <c r="C1224" s="425" t="s">
        <v>248</v>
      </c>
      <c r="D1224" s="381"/>
      <c r="E1224" s="381"/>
      <c r="F1224" s="315"/>
      <c r="G1224" s="316"/>
    </row>
    <row r="1225" spans="1:7" ht="21.75" customHeight="1" x14ac:dyDescent="0.5">
      <c r="A1225" s="311"/>
      <c r="B1225" s="309"/>
      <c r="C1225" s="420" t="s">
        <v>1154</v>
      </c>
      <c r="D1225" s="380"/>
      <c r="E1225" s="380"/>
      <c r="F1225" s="315"/>
      <c r="G1225" s="316"/>
    </row>
    <row r="1226" spans="1:7" ht="21.75" customHeight="1" x14ac:dyDescent="0.5">
      <c r="A1226" s="311"/>
      <c r="B1226" s="309"/>
      <c r="C1226" s="420"/>
      <c r="D1226" s="380"/>
      <c r="E1226" s="380"/>
      <c r="F1226" s="315"/>
      <c r="G1226" s="316"/>
    </row>
    <row r="1227" spans="1:7" ht="21.75" customHeight="1" x14ac:dyDescent="0.5">
      <c r="A1227" s="286"/>
      <c r="B1227" s="309"/>
      <c r="C1227" s="286" t="s">
        <v>106</v>
      </c>
      <c r="D1227" s="286"/>
      <c r="E1227" s="286"/>
      <c r="F1227" s="286"/>
      <c r="G1227" s="286"/>
    </row>
    <row r="1228" spans="1:7" ht="21.75" customHeight="1" x14ac:dyDescent="0.5">
      <c r="A1228" s="286"/>
      <c r="B1228" s="309"/>
      <c r="C1228" s="487" t="s">
        <v>1188</v>
      </c>
      <c r="D1228" s="487"/>
      <c r="E1228" s="286"/>
      <c r="F1228" s="286"/>
      <c r="G1228" s="286"/>
    </row>
    <row r="1229" spans="1:7" ht="21.75" customHeight="1" x14ac:dyDescent="0.5">
      <c r="A1229" s="286"/>
      <c r="B1229" s="309"/>
      <c r="C1229" s="492" t="s">
        <v>250</v>
      </c>
      <c r="D1229" s="492"/>
      <c r="E1229" s="286"/>
      <c r="F1229" s="286"/>
      <c r="G1229" s="286"/>
    </row>
    <row r="1230" spans="1:7" ht="21.75" customHeight="1" x14ac:dyDescent="0.5">
      <c r="A1230" s="286"/>
      <c r="B1230" s="309"/>
      <c r="C1230" s="489" t="s">
        <v>251</v>
      </c>
      <c r="D1230" s="489"/>
      <c r="E1230" s="286"/>
      <c r="F1230" s="286"/>
      <c r="G1230" s="286"/>
    </row>
    <row r="1231" spans="1:7" ht="21.75" customHeight="1" x14ac:dyDescent="0.5">
      <c r="A1231" s="286"/>
      <c r="B1231" s="309"/>
      <c r="C1231" s="487"/>
      <c r="D1231" s="487"/>
      <c r="E1231" s="286"/>
      <c r="F1231" s="286"/>
      <c r="G1231" s="286"/>
    </row>
    <row r="1232" spans="1:7" ht="21.75" customHeight="1" x14ac:dyDescent="0.5">
      <c r="A1232" s="312"/>
      <c r="B1232" s="309"/>
      <c r="C1232" s="488" t="s">
        <v>249</v>
      </c>
      <c r="D1232" s="488"/>
      <c r="E1232" s="286"/>
      <c r="F1232" s="286"/>
      <c r="G1232" s="286"/>
    </row>
    <row r="1233" spans="1:7" ht="21.75" customHeight="1" x14ac:dyDescent="0.5">
      <c r="A1233" s="312"/>
      <c r="B1233" s="309"/>
      <c r="C1233" s="379"/>
      <c r="D1233" s="379"/>
      <c r="E1233" s="286"/>
      <c r="F1233" s="286"/>
      <c r="G1233" s="286"/>
    </row>
    <row r="1234" spans="1:7" ht="21.75" customHeight="1" x14ac:dyDescent="0.5">
      <c r="A1234" s="312"/>
      <c r="B1234" s="309"/>
      <c r="C1234" s="286" t="s">
        <v>100</v>
      </c>
      <c r="D1234" s="286"/>
      <c r="E1234" s="286"/>
      <c r="F1234" s="286"/>
      <c r="G1234" s="286"/>
    </row>
    <row r="1235" spans="1:7" ht="21.75" customHeight="1" x14ac:dyDescent="0.5">
      <c r="A1235" s="312"/>
      <c r="B1235" s="309"/>
      <c r="C1235" s="487" t="s">
        <v>1189</v>
      </c>
      <c r="D1235" s="487"/>
      <c r="E1235" s="286"/>
      <c r="F1235" s="286"/>
      <c r="G1235" s="286"/>
    </row>
    <row r="1236" spans="1:7" ht="21.75" customHeight="1" x14ac:dyDescent="0.5">
      <c r="A1236" s="312"/>
      <c r="B1236" s="309"/>
      <c r="C1236" s="422" t="s">
        <v>345</v>
      </c>
      <c r="D1236" s="380"/>
      <c r="E1236" s="286"/>
      <c r="F1236" s="286"/>
      <c r="G1236" s="286"/>
    </row>
    <row r="1237" spans="1:7" ht="21.75" customHeight="1" x14ac:dyDescent="0.5">
      <c r="A1237" s="312"/>
      <c r="B1237" s="309"/>
      <c r="C1237" s="426" t="s">
        <v>346</v>
      </c>
      <c r="D1237" s="380"/>
      <c r="E1237" s="286"/>
      <c r="F1237" s="286"/>
      <c r="G1237" s="286"/>
    </row>
    <row r="1238" spans="1:7" ht="21.75" customHeight="1" x14ac:dyDescent="0.5">
      <c r="A1238" s="312"/>
      <c r="B1238" s="309"/>
      <c r="C1238" s="422" t="s">
        <v>344</v>
      </c>
      <c r="D1238" s="380"/>
      <c r="E1238" s="286"/>
      <c r="F1238" s="286"/>
      <c r="G1238" s="286"/>
    </row>
    <row r="1239" spans="1:7" ht="21.75" customHeight="1" x14ac:dyDescent="0.5">
      <c r="A1239" s="312"/>
      <c r="B1239" s="309"/>
      <c r="C1239" s="317"/>
      <c r="D1239" s="312"/>
      <c r="E1239" s="299"/>
      <c r="F1239" s="303"/>
      <c r="G1239" s="316"/>
    </row>
    <row r="1240" spans="1:7" ht="21.75" customHeight="1" x14ac:dyDescent="0.5">
      <c r="A1240" s="286"/>
      <c r="B1240" s="372"/>
      <c r="C1240" s="286" t="s">
        <v>101</v>
      </c>
      <c r="D1240" s="375"/>
      <c r="E1240" s="375"/>
      <c r="F1240" s="315"/>
      <c r="G1240" s="316"/>
    </row>
    <row r="1241" spans="1:7" ht="21.75" customHeight="1" x14ac:dyDescent="0.5">
      <c r="A1241" s="312"/>
      <c r="B1241" s="309"/>
      <c r="C1241" s="382" t="s">
        <v>322</v>
      </c>
      <c r="D1241" s="312"/>
      <c r="E1241" s="312"/>
      <c r="F1241" s="315"/>
      <c r="G1241" s="316"/>
    </row>
    <row r="1242" spans="1:7" ht="21.75" customHeight="1" x14ac:dyDescent="0.5">
      <c r="A1242" s="311"/>
      <c r="B1242" s="309"/>
      <c r="C1242" s="422" t="s">
        <v>323</v>
      </c>
      <c r="D1242" s="380"/>
      <c r="E1242" s="380"/>
      <c r="F1242" s="315"/>
      <c r="G1242" s="316"/>
    </row>
    <row r="1243" spans="1:7" ht="21.75" customHeight="1" x14ac:dyDescent="0.5">
      <c r="A1243" s="311"/>
      <c r="B1243" s="309"/>
      <c r="C1243" s="422"/>
      <c r="D1243" s="380"/>
      <c r="E1243" s="380"/>
      <c r="F1243" s="315"/>
      <c r="G1243" s="316"/>
    </row>
    <row r="1244" spans="1:7" ht="21.75" customHeight="1" x14ac:dyDescent="0.5">
      <c r="A1244" s="312"/>
      <c r="B1244" s="309" t="s">
        <v>207</v>
      </c>
      <c r="C1244" s="295" t="s">
        <v>343</v>
      </c>
      <c r="D1244" s="309"/>
      <c r="E1244" s="309"/>
      <c r="F1244" s="315"/>
      <c r="G1244" s="316"/>
    </row>
    <row r="1245" spans="1:7" ht="21.75" customHeight="1" x14ac:dyDescent="0.5">
      <c r="A1245" s="312"/>
      <c r="B1245" s="309"/>
      <c r="C1245" s="319" t="s">
        <v>324</v>
      </c>
      <c r="D1245" s="382"/>
      <c r="E1245" s="382"/>
      <c r="F1245" s="315"/>
      <c r="G1245" s="316"/>
    </row>
    <row r="1246" spans="1:7" ht="21.75" customHeight="1" x14ac:dyDescent="0.5">
      <c r="A1246" s="312"/>
      <c r="B1246" s="309"/>
      <c r="C1246" s="380" t="s">
        <v>325</v>
      </c>
      <c r="D1246" s="382"/>
      <c r="E1246" s="312"/>
      <c r="F1246" s="315"/>
      <c r="G1246" s="316"/>
    </row>
    <row r="1247" spans="1:7" ht="21.75" customHeight="1" x14ac:dyDescent="0.5">
      <c r="A1247" s="312"/>
      <c r="B1247" s="309"/>
      <c r="C1247" s="380" t="s">
        <v>223</v>
      </c>
      <c r="D1247" s="382"/>
      <c r="E1247" s="312"/>
      <c r="F1247" s="315">
        <v>12492000</v>
      </c>
      <c r="G1247" s="316" t="s">
        <v>13</v>
      </c>
    </row>
    <row r="1248" spans="1:7" ht="21.75" customHeight="1" x14ac:dyDescent="0.5">
      <c r="A1248" s="312"/>
      <c r="B1248" s="309"/>
      <c r="C1248" s="385" t="s">
        <v>252</v>
      </c>
      <c r="D1248" s="382"/>
      <c r="E1248" s="312"/>
      <c r="F1248" s="315"/>
      <c r="G1248" s="316"/>
    </row>
    <row r="1249" spans="1:7" ht="21.75" customHeight="1" x14ac:dyDescent="0.5">
      <c r="A1249" s="312"/>
      <c r="B1249" s="309"/>
      <c r="C1249" s="422" t="s">
        <v>253</v>
      </c>
      <c r="D1249" s="382"/>
      <c r="E1249" s="312"/>
      <c r="F1249" s="315"/>
      <c r="G1249" s="316"/>
    </row>
    <row r="1250" spans="1:7" ht="21.75" customHeight="1" x14ac:dyDescent="0.5">
      <c r="A1250" s="312"/>
      <c r="B1250" s="309"/>
      <c r="C1250" s="380" t="s">
        <v>107</v>
      </c>
      <c r="D1250" s="380"/>
      <c r="E1250" s="316" t="s">
        <v>120</v>
      </c>
      <c r="F1250" s="303" t="s">
        <v>121</v>
      </c>
      <c r="G1250" s="316"/>
    </row>
    <row r="1251" spans="1:7" ht="21.75" customHeight="1" x14ac:dyDescent="0.5">
      <c r="A1251" s="312"/>
      <c r="B1251" s="309"/>
      <c r="C1251" s="380"/>
      <c r="D1251" s="380"/>
      <c r="E1251" s="316" t="s">
        <v>122</v>
      </c>
      <c r="F1251" s="303" t="s">
        <v>122</v>
      </c>
      <c r="G1251" s="316"/>
    </row>
    <row r="1252" spans="1:7" ht="21.75" customHeight="1" x14ac:dyDescent="0.5">
      <c r="A1252" s="312"/>
      <c r="B1252" s="309"/>
      <c r="C1252" s="317" t="s">
        <v>102</v>
      </c>
      <c r="D1252" s="312"/>
      <c r="E1252" s="299">
        <f>SUM(E1253:E1257)</f>
        <v>25000000</v>
      </c>
      <c r="F1252" s="303">
        <v>0</v>
      </c>
      <c r="G1252" s="303" t="s">
        <v>13</v>
      </c>
    </row>
    <row r="1253" spans="1:7" ht="21.75" customHeight="1" x14ac:dyDescent="0.5">
      <c r="A1253" s="312"/>
      <c r="B1253" s="309"/>
      <c r="C1253" s="317" t="s">
        <v>224</v>
      </c>
      <c r="D1253" s="312"/>
      <c r="E1253" s="326">
        <v>6246000</v>
      </c>
      <c r="F1253" s="303">
        <v>0</v>
      </c>
      <c r="G1253" s="316" t="s">
        <v>13</v>
      </c>
    </row>
    <row r="1254" spans="1:7" ht="21.75" customHeight="1" x14ac:dyDescent="0.5">
      <c r="A1254" s="312"/>
      <c r="B1254" s="309"/>
      <c r="C1254" s="317" t="s">
        <v>662</v>
      </c>
      <c r="D1254" s="312"/>
      <c r="E1254" s="326">
        <v>12492000</v>
      </c>
      <c r="F1254" s="303">
        <v>0</v>
      </c>
      <c r="G1254" s="316" t="s">
        <v>13</v>
      </c>
    </row>
    <row r="1255" spans="1:7" ht="21.75" customHeight="1" x14ac:dyDescent="0.5">
      <c r="A1255" s="312"/>
      <c r="B1255" s="309"/>
      <c r="C1255" s="317" t="s">
        <v>170</v>
      </c>
      <c r="D1255" s="312"/>
      <c r="E1255" s="326">
        <v>6262000</v>
      </c>
      <c r="F1255" s="303">
        <v>0</v>
      </c>
      <c r="G1255" s="316" t="s">
        <v>13</v>
      </c>
    </row>
    <row r="1256" spans="1:7" ht="21.75" customHeight="1" x14ac:dyDescent="0.5">
      <c r="A1256" s="312"/>
      <c r="B1256" s="309"/>
      <c r="C1256" s="317"/>
      <c r="D1256" s="312"/>
      <c r="E1256" s="326"/>
      <c r="F1256" s="303"/>
      <c r="G1256" s="316"/>
    </row>
    <row r="1257" spans="1:7" ht="21.75" customHeight="1" x14ac:dyDescent="0.5">
      <c r="A1257" s="286" t="s">
        <v>254</v>
      </c>
      <c r="B1257" s="309"/>
      <c r="C1257" s="311" t="s">
        <v>762</v>
      </c>
      <c r="D1257" s="380"/>
      <c r="E1257" s="419"/>
      <c r="F1257" s="300"/>
      <c r="G1257" s="373"/>
    </row>
    <row r="1258" spans="1:7" ht="21.75" customHeight="1" x14ac:dyDescent="0.5">
      <c r="A1258" s="311"/>
      <c r="B1258" s="309"/>
      <c r="C1258" s="420" t="s">
        <v>763</v>
      </c>
      <c r="D1258" s="380"/>
      <c r="E1258" s="380"/>
      <c r="F1258" s="315"/>
      <c r="G1258" s="316"/>
    </row>
    <row r="1259" spans="1:7" ht="21.75" customHeight="1" x14ac:dyDescent="0.5">
      <c r="A1259" s="311"/>
      <c r="B1259" s="309"/>
      <c r="C1259" s="420"/>
      <c r="D1259" s="380"/>
      <c r="E1259" s="380"/>
      <c r="F1259" s="315"/>
      <c r="G1259" s="316"/>
    </row>
    <row r="1260" spans="1:7" ht="21.75" customHeight="1" x14ac:dyDescent="0.5">
      <c r="A1260" s="286"/>
      <c r="B1260" s="309"/>
      <c r="C1260" s="286" t="s">
        <v>106</v>
      </c>
      <c r="D1260" s="286"/>
      <c r="E1260" s="286"/>
      <c r="F1260" s="286"/>
      <c r="G1260" s="286"/>
    </row>
    <row r="1261" spans="1:7" ht="21.75" customHeight="1" x14ac:dyDescent="0.5">
      <c r="A1261" s="286"/>
      <c r="B1261" s="309"/>
      <c r="C1261" s="382" t="s">
        <v>255</v>
      </c>
      <c r="D1261" s="382"/>
      <c r="E1261" s="286"/>
      <c r="F1261" s="286"/>
      <c r="G1261" s="286"/>
    </row>
    <row r="1262" spans="1:7" ht="21.75" customHeight="1" x14ac:dyDescent="0.5">
      <c r="A1262" s="286"/>
      <c r="B1262" s="309"/>
      <c r="C1262" s="309" t="s">
        <v>992</v>
      </c>
      <c r="D1262" s="317"/>
      <c r="E1262" s="286"/>
      <c r="F1262" s="286"/>
      <c r="G1262" s="286"/>
    </row>
    <row r="1263" spans="1:7" ht="21.75" customHeight="1" x14ac:dyDescent="0.5">
      <c r="A1263" s="286"/>
      <c r="B1263" s="309"/>
      <c r="C1263" s="385" t="s">
        <v>993</v>
      </c>
      <c r="D1263" s="385"/>
      <c r="E1263" s="286"/>
      <c r="F1263" s="286"/>
      <c r="G1263" s="286"/>
    </row>
    <row r="1264" spans="1:7" ht="21.75" customHeight="1" x14ac:dyDescent="0.5">
      <c r="A1264" s="286"/>
      <c r="B1264" s="309"/>
      <c r="C1264" s="487"/>
      <c r="D1264" s="487"/>
      <c r="E1264" s="286"/>
      <c r="F1264" s="286"/>
      <c r="G1264" s="286"/>
    </row>
    <row r="1265" spans="1:7" ht="21.75" customHeight="1" x14ac:dyDescent="0.5">
      <c r="A1265" s="312"/>
      <c r="B1265" s="309"/>
      <c r="C1265" s="488" t="s">
        <v>256</v>
      </c>
      <c r="D1265" s="488"/>
      <c r="E1265" s="286"/>
      <c r="F1265" s="286"/>
      <c r="G1265" s="286"/>
    </row>
    <row r="1266" spans="1:7" ht="21.75" customHeight="1" x14ac:dyDescent="0.5">
      <c r="A1266" s="312"/>
      <c r="B1266" s="309"/>
      <c r="C1266" s="379"/>
      <c r="D1266" s="379"/>
      <c r="E1266" s="286"/>
      <c r="F1266" s="286"/>
      <c r="G1266" s="286"/>
    </row>
    <row r="1267" spans="1:7" ht="21.75" customHeight="1" x14ac:dyDescent="0.5">
      <c r="A1267" s="312"/>
      <c r="B1267" s="309"/>
      <c r="C1267" s="286" t="s">
        <v>100</v>
      </c>
      <c r="D1267" s="286"/>
      <c r="E1267" s="286"/>
      <c r="F1267" s="286"/>
      <c r="G1267" s="286"/>
    </row>
    <row r="1268" spans="1:7" ht="21.75" customHeight="1" x14ac:dyDescent="0.5">
      <c r="A1268" s="312"/>
      <c r="B1268" s="309"/>
      <c r="C1268" s="487" t="s">
        <v>257</v>
      </c>
      <c r="D1268" s="487"/>
      <c r="E1268" s="286"/>
      <c r="F1268" s="286"/>
      <c r="G1268" s="286"/>
    </row>
    <row r="1269" spans="1:7" ht="21.75" customHeight="1" x14ac:dyDescent="0.5">
      <c r="A1269" s="312"/>
      <c r="B1269" s="309"/>
      <c r="C1269" s="422" t="s">
        <v>258</v>
      </c>
      <c r="D1269" s="380"/>
      <c r="E1269" s="286"/>
      <c r="F1269" s="286"/>
      <c r="G1269" s="286"/>
    </row>
    <row r="1270" spans="1:7" ht="21.75" customHeight="1" x14ac:dyDescent="0.5">
      <c r="A1270" s="312"/>
      <c r="B1270" s="309"/>
      <c r="C1270" s="426" t="s">
        <v>259</v>
      </c>
      <c r="D1270" s="380"/>
      <c r="E1270" s="286"/>
      <c r="F1270" s="286"/>
      <c r="G1270" s="286"/>
    </row>
    <row r="1271" spans="1:7" ht="21.75" customHeight="1" x14ac:dyDescent="0.5">
      <c r="A1271" s="312"/>
      <c r="B1271" s="309"/>
      <c r="C1271" s="317"/>
      <c r="D1271" s="312"/>
      <c r="E1271" s="299"/>
      <c r="F1271" s="303"/>
      <c r="G1271" s="316"/>
    </row>
    <row r="1272" spans="1:7" ht="21.75" customHeight="1" x14ac:dyDescent="0.5">
      <c r="A1272" s="286"/>
      <c r="B1272" s="372"/>
      <c r="C1272" s="286" t="s">
        <v>101</v>
      </c>
      <c r="D1272" s="375"/>
      <c r="E1272" s="427"/>
      <c r="F1272" s="315"/>
      <c r="G1272" s="316"/>
    </row>
    <row r="1273" spans="1:7" ht="21.75" customHeight="1" x14ac:dyDescent="0.5">
      <c r="A1273" s="312"/>
      <c r="B1273" s="309"/>
      <c r="C1273" s="385" t="s">
        <v>260</v>
      </c>
      <c r="D1273" s="312"/>
      <c r="E1273" s="326"/>
      <c r="F1273" s="315"/>
      <c r="G1273" s="316"/>
    </row>
    <row r="1274" spans="1:7" ht="21.75" customHeight="1" x14ac:dyDescent="0.5">
      <c r="A1274" s="311"/>
      <c r="B1274" s="309"/>
      <c r="C1274" s="422" t="s">
        <v>261</v>
      </c>
      <c r="D1274" s="380"/>
      <c r="E1274" s="428"/>
      <c r="F1274" s="315"/>
      <c r="G1274" s="316"/>
    </row>
    <row r="1275" spans="1:7" ht="21.75" customHeight="1" x14ac:dyDescent="0.5">
      <c r="A1275" s="311"/>
      <c r="B1275" s="309"/>
      <c r="C1275" s="422" t="s">
        <v>262</v>
      </c>
      <c r="D1275" s="380"/>
      <c r="E1275" s="380"/>
      <c r="F1275" s="315"/>
      <c r="G1275" s="316"/>
    </row>
    <row r="1276" spans="1:7" ht="21.75" customHeight="1" x14ac:dyDescent="0.5">
      <c r="A1276" s="311"/>
      <c r="B1276" s="309"/>
      <c r="C1276" s="422"/>
      <c r="D1276" s="380"/>
      <c r="E1276" s="380"/>
      <c r="F1276" s="315"/>
      <c r="G1276" s="316"/>
    </row>
    <row r="1277" spans="1:7" ht="21.75" customHeight="1" x14ac:dyDescent="0.5">
      <c r="A1277" s="312"/>
      <c r="B1277" s="309" t="s">
        <v>764</v>
      </c>
      <c r="C1277" s="309" t="s">
        <v>347</v>
      </c>
      <c r="D1277" s="309"/>
      <c r="E1277" s="309"/>
      <c r="F1277" s="315"/>
      <c r="G1277" s="316"/>
    </row>
    <row r="1278" spans="1:7" ht="21.75" customHeight="1" x14ac:dyDescent="0.5">
      <c r="A1278" s="312"/>
      <c r="B1278" s="309"/>
      <c r="C1278" s="319" t="s">
        <v>348</v>
      </c>
      <c r="D1278" s="382"/>
      <c r="E1278" s="382"/>
      <c r="F1278" s="315">
        <v>116733000</v>
      </c>
      <c r="G1278" s="316" t="s">
        <v>13</v>
      </c>
    </row>
    <row r="1279" spans="1:7" ht="21.75" customHeight="1" x14ac:dyDescent="0.5">
      <c r="A1279" s="312"/>
      <c r="B1279" s="309"/>
      <c r="C1279" s="385" t="s">
        <v>260</v>
      </c>
      <c r="D1279" s="382"/>
      <c r="E1279" s="312"/>
      <c r="F1279" s="315"/>
      <c r="G1279" s="316"/>
    </row>
    <row r="1280" spans="1:7" ht="21.75" customHeight="1" x14ac:dyDescent="0.5">
      <c r="A1280" s="312"/>
      <c r="B1280" s="309"/>
      <c r="C1280" s="422" t="s">
        <v>265</v>
      </c>
      <c r="D1280" s="382"/>
      <c r="E1280" s="312"/>
      <c r="F1280" s="315"/>
      <c r="G1280" s="316"/>
    </row>
    <row r="1281" spans="1:7" ht="21.75" customHeight="1" x14ac:dyDescent="0.5">
      <c r="A1281" s="312"/>
      <c r="B1281" s="309"/>
      <c r="C1281" s="422" t="s">
        <v>262</v>
      </c>
      <c r="D1281" s="382"/>
      <c r="E1281" s="312"/>
      <c r="F1281" s="315"/>
      <c r="G1281" s="316"/>
    </row>
    <row r="1282" spans="1:7" ht="21.75" customHeight="1" x14ac:dyDescent="0.5">
      <c r="A1282" s="312"/>
      <c r="B1282" s="398"/>
      <c r="C1282" s="429"/>
      <c r="D1282" s="408"/>
      <c r="E1282" s="364"/>
      <c r="F1282" s="402"/>
      <c r="G1282" s="374"/>
    </row>
    <row r="1283" spans="1:7" ht="21.75" customHeight="1" x14ac:dyDescent="0.5">
      <c r="A1283" s="312"/>
      <c r="B1283" s="398"/>
      <c r="C1283" s="429"/>
      <c r="D1283" s="408"/>
      <c r="E1283" s="364"/>
      <c r="F1283" s="402"/>
      <c r="G1283" s="374"/>
    </row>
    <row r="1284" spans="1:7" ht="21.75" customHeight="1" x14ac:dyDescent="0.5">
      <c r="A1284" s="312"/>
      <c r="B1284" s="398"/>
      <c r="C1284" s="429"/>
      <c r="D1284" s="408"/>
      <c r="E1284" s="364"/>
      <c r="F1284" s="402"/>
      <c r="G1284" s="374"/>
    </row>
    <row r="1285" spans="1:7" ht="21.75" customHeight="1" x14ac:dyDescent="0.5">
      <c r="A1285" s="312"/>
      <c r="B1285" s="398"/>
      <c r="C1285" s="429"/>
      <c r="D1285" s="408"/>
      <c r="E1285" s="364"/>
      <c r="F1285" s="402"/>
      <c r="G1285" s="374"/>
    </row>
    <row r="1286" spans="1:7" ht="21.75" customHeight="1" x14ac:dyDescent="0.5">
      <c r="A1286" s="312"/>
      <c r="B1286" s="398"/>
      <c r="C1286" s="380" t="s">
        <v>107</v>
      </c>
      <c r="D1286" s="380"/>
      <c r="E1286" s="316" t="s">
        <v>120</v>
      </c>
      <c r="F1286" s="303" t="s">
        <v>121</v>
      </c>
      <c r="G1286" s="316"/>
    </row>
    <row r="1287" spans="1:7" ht="21.75" customHeight="1" x14ac:dyDescent="0.5">
      <c r="A1287" s="312"/>
      <c r="B1287" s="398"/>
      <c r="C1287" s="388"/>
      <c r="D1287" s="380"/>
      <c r="E1287" s="316" t="s">
        <v>122</v>
      </c>
      <c r="F1287" s="303" t="s">
        <v>122</v>
      </c>
      <c r="G1287" s="316"/>
    </row>
    <row r="1288" spans="1:7" ht="21.75" customHeight="1" x14ac:dyDescent="0.5">
      <c r="A1288" s="312"/>
      <c r="B1288" s="398"/>
      <c r="C1288" s="317" t="s">
        <v>102</v>
      </c>
      <c r="D1288" s="312"/>
      <c r="E1288" s="299">
        <f>SUM(E1289:E1294)</f>
        <v>465000000</v>
      </c>
      <c r="F1288" s="303">
        <v>0</v>
      </c>
      <c r="G1288" s="303" t="s">
        <v>13</v>
      </c>
    </row>
    <row r="1289" spans="1:7" ht="21.75" customHeight="1" x14ac:dyDescent="0.5">
      <c r="A1289" s="312"/>
      <c r="B1289" s="398"/>
      <c r="C1289" s="317" t="s">
        <v>224</v>
      </c>
      <c r="D1289" s="312"/>
      <c r="E1289" s="326">
        <v>3000000</v>
      </c>
      <c r="F1289" s="303">
        <v>0</v>
      </c>
      <c r="G1289" s="316" t="s">
        <v>13</v>
      </c>
    </row>
    <row r="1290" spans="1:7" ht="21.75" customHeight="1" x14ac:dyDescent="0.5">
      <c r="A1290" s="312"/>
      <c r="B1290" s="398"/>
      <c r="C1290" s="317" t="s">
        <v>662</v>
      </c>
      <c r="D1290" s="312"/>
      <c r="E1290" s="326">
        <v>116733000</v>
      </c>
      <c r="F1290" s="303">
        <v>0</v>
      </c>
      <c r="G1290" s="316" t="s">
        <v>13</v>
      </c>
    </row>
    <row r="1291" spans="1:7" ht="21.75" customHeight="1" x14ac:dyDescent="0.5">
      <c r="A1291" s="312"/>
      <c r="B1291" s="398"/>
      <c r="C1291" s="317" t="s">
        <v>170</v>
      </c>
      <c r="D1291" s="312"/>
      <c r="E1291" s="326">
        <v>66267000</v>
      </c>
      <c r="F1291" s="303">
        <v>0</v>
      </c>
      <c r="G1291" s="316" t="s">
        <v>13</v>
      </c>
    </row>
    <row r="1292" spans="1:7" ht="21.75" customHeight="1" x14ac:dyDescent="0.5">
      <c r="A1292" s="312"/>
      <c r="B1292" s="364"/>
      <c r="C1292" s="317" t="s">
        <v>171</v>
      </c>
      <c r="D1292" s="312"/>
      <c r="E1292" s="326">
        <v>93000000</v>
      </c>
      <c r="F1292" s="303">
        <v>0</v>
      </c>
      <c r="G1292" s="316" t="s">
        <v>13</v>
      </c>
    </row>
    <row r="1293" spans="1:7" ht="21.75" customHeight="1" x14ac:dyDescent="0.5">
      <c r="A1293" s="312"/>
      <c r="B1293" s="364"/>
      <c r="C1293" s="317" t="s">
        <v>263</v>
      </c>
      <c r="D1293" s="312"/>
      <c r="E1293" s="326">
        <v>93000000</v>
      </c>
      <c r="F1293" s="303">
        <v>0</v>
      </c>
      <c r="G1293" s="316" t="s">
        <v>13</v>
      </c>
    </row>
    <row r="1294" spans="1:7" ht="21.75" customHeight="1" x14ac:dyDescent="0.5">
      <c r="A1294" s="312"/>
      <c r="B1294" s="364"/>
      <c r="C1294" s="317" t="s">
        <v>264</v>
      </c>
      <c r="D1294" s="312"/>
      <c r="E1294" s="326">
        <v>93000000</v>
      </c>
      <c r="F1294" s="303">
        <v>0</v>
      </c>
      <c r="G1294" s="316" t="s">
        <v>13</v>
      </c>
    </row>
    <row r="1295" spans="1:7" ht="21.75" customHeight="1" x14ac:dyDescent="0.5">
      <c r="A1295" s="286"/>
      <c r="C1295" s="410"/>
      <c r="E1295" s="418"/>
      <c r="F1295" s="418"/>
      <c r="G1295" s="414"/>
    </row>
    <row r="1296" spans="1:7" ht="21.75" customHeight="1" x14ac:dyDescent="0.5">
      <c r="A1296" s="311" t="s">
        <v>765</v>
      </c>
      <c r="B1296" s="372"/>
      <c r="C1296" s="488" t="s">
        <v>766</v>
      </c>
      <c r="D1296" s="488"/>
      <c r="E1296" s="312"/>
      <c r="F1296" s="315"/>
      <c r="G1296" s="316"/>
    </row>
    <row r="1297" spans="1:7" ht="21.75" customHeight="1" x14ac:dyDescent="0.5">
      <c r="A1297" s="312"/>
      <c r="B1297" s="309"/>
      <c r="C1297" s="375"/>
      <c r="D1297" s="312"/>
      <c r="E1297" s="312"/>
      <c r="F1297" s="315"/>
      <c r="G1297" s="316"/>
    </row>
    <row r="1298" spans="1:7" ht="21.75" customHeight="1" x14ac:dyDescent="0.5">
      <c r="A1298" s="312"/>
      <c r="B1298" s="309"/>
      <c r="C1298" s="375" t="s">
        <v>106</v>
      </c>
      <c r="D1298" s="312"/>
      <c r="E1298" s="312"/>
      <c r="F1298" s="315"/>
      <c r="G1298" s="316"/>
    </row>
    <row r="1299" spans="1:7" ht="21.75" customHeight="1" x14ac:dyDescent="0.5">
      <c r="A1299" s="312"/>
      <c r="B1299" s="309"/>
      <c r="C1299" s="382" t="s">
        <v>994</v>
      </c>
      <c r="D1299" s="385"/>
      <c r="E1299" s="312"/>
      <c r="F1299" s="315"/>
      <c r="G1299" s="316"/>
    </row>
    <row r="1300" spans="1:7" ht="21.75" customHeight="1" x14ac:dyDescent="0.5">
      <c r="A1300" s="312"/>
      <c r="B1300" s="309"/>
      <c r="C1300" s="382" t="s">
        <v>997</v>
      </c>
      <c r="D1300" s="385"/>
      <c r="E1300" s="312"/>
      <c r="F1300" s="315"/>
      <c r="G1300" s="316"/>
    </row>
    <row r="1301" spans="1:7" ht="21.75" customHeight="1" x14ac:dyDescent="0.5">
      <c r="A1301" s="312"/>
      <c r="B1301" s="309"/>
      <c r="C1301" s="309" t="s">
        <v>996</v>
      </c>
      <c r="D1301" s="317"/>
      <c r="E1301" s="317"/>
      <c r="F1301" s="315"/>
      <c r="G1301" s="316"/>
    </row>
    <row r="1302" spans="1:7" ht="21.75" customHeight="1" x14ac:dyDescent="0.5">
      <c r="A1302" s="312"/>
      <c r="B1302" s="309"/>
      <c r="C1302" s="382" t="s">
        <v>995</v>
      </c>
      <c r="D1302" s="385"/>
      <c r="E1302" s="312"/>
      <c r="F1302" s="315"/>
      <c r="G1302" s="316"/>
    </row>
    <row r="1303" spans="1:7" ht="21.75" customHeight="1" x14ac:dyDescent="0.5">
      <c r="A1303" s="312"/>
      <c r="B1303" s="309"/>
      <c r="C1303" s="385" t="s">
        <v>768</v>
      </c>
      <c r="D1303" s="385"/>
      <c r="E1303" s="312"/>
      <c r="F1303" s="315"/>
      <c r="G1303" s="316"/>
    </row>
    <row r="1304" spans="1:7" ht="21.75" customHeight="1" x14ac:dyDescent="0.5">
      <c r="A1304" s="312"/>
      <c r="B1304" s="309"/>
      <c r="C1304" s="381" t="s">
        <v>769</v>
      </c>
      <c r="D1304" s="312"/>
      <c r="E1304" s="312"/>
      <c r="F1304" s="315"/>
      <c r="G1304" s="316"/>
    </row>
    <row r="1305" spans="1:7" ht="21.75" customHeight="1" x14ac:dyDescent="0.5">
      <c r="A1305" s="312"/>
      <c r="B1305" s="309"/>
      <c r="C1305" s="381" t="s">
        <v>998</v>
      </c>
      <c r="D1305" s="312"/>
      <c r="E1305" s="312"/>
      <c r="F1305" s="315"/>
      <c r="G1305" s="316"/>
    </row>
    <row r="1306" spans="1:7" ht="21.75" customHeight="1" x14ac:dyDescent="0.5">
      <c r="A1306" s="312"/>
      <c r="B1306" s="309"/>
      <c r="C1306" s="381" t="s">
        <v>999</v>
      </c>
      <c r="D1306" s="312"/>
      <c r="E1306" s="312"/>
      <c r="F1306" s="315"/>
      <c r="G1306" s="316"/>
    </row>
    <row r="1307" spans="1:7" ht="21.75" customHeight="1" x14ac:dyDescent="0.5">
      <c r="A1307" s="312"/>
      <c r="B1307" s="309"/>
      <c r="C1307" s="365" t="s">
        <v>1000</v>
      </c>
      <c r="D1307" s="385"/>
      <c r="E1307" s="312"/>
      <c r="F1307" s="315"/>
      <c r="G1307" s="316"/>
    </row>
    <row r="1308" spans="1:7" ht="21.75" customHeight="1" x14ac:dyDescent="0.5">
      <c r="A1308" s="312"/>
      <c r="B1308" s="309"/>
      <c r="C1308" s="365" t="s">
        <v>1001</v>
      </c>
      <c r="D1308" s="385"/>
      <c r="E1308" s="312"/>
      <c r="F1308" s="315"/>
      <c r="G1308" s="316"/>
    </row>
    <row r="1309" spans="1:7" ht="21.75" customHeight="1" x14ac:dyDescent="0.5">
      <c r="A1309" s="312"/>
      <c r="B1309" s="309"/>
      <c r="C1309" s="421"/>
      <c r="D1309" s="385"/>
      <c r="E1309" s="312"/>
      <c r="F1309" s="315"/>
      <c r="G1309" s="316"/>
    </row>
    <row r="1310" spans="1:7" ht="21.75" customHeight="1" x14ac:dyDescent="0.5">
      <c r="A1310" s="312"/>
      <c r="B1310" s="309"/>
      <c r="C1310" s="372" t="s">
        <v>767</v>
      </c>
      <c r="D1310" s="312"/>
      <c r="E1310" s="312"/>
      <c r="F1310" s="315"/>
      <c r="G1310" s="316"/>
    </row>
    <row r="1311" spans="1:7" ht="21.75" customHeight="1" x14ac:dyDescent="0.5">
      <c r="A1311" s="312"/>
      <c r="B1311" s="309"/>
      <c r="C1311" s="317"/>
      <c r="D1311" s="375"/>
      <c r="E1311" s="312"/>
      <c r="F1311" s="315"/>
      <c r="G1311" s="316"/>
    </row>
    <row r="1312" spans="1:7" ht="21.75" customHeight="1" x14ac:dyDescent="0.5">
      <c r="A1312" s="312"/>
      <c r="B1312" s="309"/>
      <c r="C1312" s="375" t="s">
        <v>100</v>
      </c>
      <c r="D1312" s="312"/>
      <c r="E1312" s="312"/>
      <c r="F1312" s="315"/>
      <c r="G1312" s="316"/>
    </row>
    <row r="1313" spans="1:7" x14ac:dyDescent="0.5">
      <c r="A1313" s="312"/>
      <c r="B1313" s="309"/>
      <c r="C1313" s="382" t="s">
        <v>1002</v>
      </c>
      <c r="D1313" s="312"/>
      <c r="E1313" s="312"/>
      <c r="F1313" s="315"/>
      <c r="G1313" s="316"/>
    </row>
    <row r="1314" spans="1:7" x14ac:dyDescent="0.5">
      <c r="A1314" s="312"/>
      <c r="B1314" s="309"/>
      <c r="C1314" s="426" t="s">
        <v>1003</v>
      </c>
      <c r="D1314" s="385"/>
      <c r="E1314" s="385"/>
      <c r="F1314" s="315"/>
      <c r="G1314" s="316"/>
    </row>
    <row r="1315" spans="1:7" ht="21.75" customHeight="1" x14ac:dyDescent="0.5">
      <c r="A1315" s="312"/>
      <c r="B1315" s="309"/>
      <c r="C1315" s="317"/>
      <c r="D1315" s="385"/>
      <c r="E1315" s="380"/>
      <c r="F1315" s="315"/>
      <c r="G1315" s="316"/>
    </row>
    <row r="1316" spans="1:7" ht="21.75" customHeight="1" x14ac:dyDescent="0.5">
      <c r="A1316" s="312"/>
      <c r="B1316" s="309"/>
      <c r="C1316" s="375" t="s">
        <v>101</v>
      </c>
      <c r="D1316" s="312"/>
      <c r="E1316" s="312"/>
      <c r="F1316" s="315"/>
      <c r="G1316" s="316"/>
    </row>
    <row r="1317" spans="1:7" ht="21.75" customHeight="1" x14ac:dyDescent="0.5">
      <c r="A1317" s="312"/>
      <c r="B1317" s="309"/>
      <c r="C1317" s="382" t="s">
        <v>770</v>
      </c>
      <c r="D1317" s="312"/>
      <c r="E1317" s="312"/>
      <c r="F1317" s="315"/>
      <c r="G1317" s="316"/>
    </row>
    <row r="1318" spans="1:7" ht="21.75" customHeight="1" x14ac:dyDescent="0.5">
      <c r="A1318" s="312"/>
      <c r="B1318" s="309"/>
      <c r="C1318" s="382" t="s">
        <v>771</v>
      </c>
      <c r="D1318" s="312"/>
      <c r="E1318" s="312"/>
      <c r="F1318" s="315"/>
      <c r="G1318" s="316"/>
    </row>
    <row r="1319" spans="1:7" ht="21.75" customHeight="1" x14ac:dyDescent="0.5">
      <c r="A1319" s="312"/>
      <c r="B1319" s="309"/>
      <c r="C1319" s="380"/>
      <c r="D1319" s="312"/>
      <c r="E1319" s="312"/>
      <c r="F1319" s="315"/>
      <c r="G1319" s="316"/>
    </row>
    <row r="1320" spans="1:7" ht="21.75" customHeight="1" x14ac:dyDescent="0.5">
      <c r="A1320" s="312"/>
      <c r="B1320" s="312" t="s">
        <v>670</v>
      </c>
      <c r="C1320" s="493" t="s">
        <v>772</v>
      </c>
      <c r="D1320" s="493"/>
      <c r="E1320" s="317"/>
      <c r="F1320" s="315">
        <v>2000000</v>
      </c>
      <c r="G1320" s="316" t="s">
        <v>103</v>
      </c>
    </row>
    <row r="1321" spans="1:7" ht="21.75" customHeight="1" x14ac:dyDescent="0.5">
      <c r="A1321" s="312"/>
      <c r="B1321" s="312"/>
      <c r="C1321" s="318"/>
      <c r="D1321" s="318"/>
      <c r="E1321" s="317"/>
      <c r="F1321" s="315"/>
      <c r="G1321" s="316"/>
    </row>
    <row r="1322" spans="1:7" s="286" customFormat="1" x14ac:dyDescent="0.5">
      <c r="A1322" s="312"/>
      <c r="B1322" s="309"/>
      <c r="C1322" s="380"/>
      <c r="D1322" s="380"/>
      <c r="E1322" s="316" t="s">
        <v>120</v>
      </c>
      <c r="F1322" s="303" t="s">
        <v>121</v>
      </c>
      <c r="G1322" s="316"/>
    </row>
    <row r="1323" spans="1:7" s="286" customFormat="1" x14ac:dyDescent="0.5">
      <c r="A1323" s="312"/>
      <c r="B1323" s="309"/>
      <c r="C1323" s="380"/>
      <c r="D1323" s="380"/>
      <c r="E1323" s="316" t="s">
        <v>122</v>
      </c>
      <c r="F1323" s="303" t="s">
        <v>122</v>
      </c>
      <c r="G1323" s="316"/>
    </row>
    <row r="1324" spans="1:7" s="286" customFormat="1" x14ac:dyDescent="0.5">
      <c r="A1324" s="312"/>
      <c r="B1324" s="309"/>
      <c r="C1324" s="317" t="s">
        <v>102</v>
      </c>
      <c r="D1324" s="312"/>
      <c r="E1324" s="299">
        <f>SUM(E1325:E1330)</f>
        <v>192000000</v>
      </c>
      <c r="F1324" s="303" t="s">
        <v>108</v>
      </c>
      <c r="G1324" s="303" t="s">
        <v>13</v>
      </c>
    </row>
    <row r="1325" spans="1:7" s="286" customFormat="1" x14ac:dyDescent="0.5">
      <c r="A1325" s="312"/>
      <c r="B1325" s="309"/>
      <c r="C1325" s="317" t="s">
        <v>662</v>
      </c>
      <c r="D1325" s="312"/>
      <c r="E1325" s="303">
        <v>2000000</v>
      </c>
      <c r="F1325" s="303" t="s">
        <v>108</v>
      </c>
      <c r="G1325" s="303" t="s">
        <v>13</v>
      </c>
    </row>
    <row r="1326" spans="1:7" s="286" customFormat="1" x14ac:dyDescent="0.5">
      <c r="A1326" s="312"/>
      <c r="B1326" s="309"/>
      <c r="C1326" s="317" t="s">
        <v>170</v>
      </c>
      <c r="D1326" s="312"/>
      <c r="E1326" s="416">
        <v>55600000</v>
      </c>
      <c r="F1326" s="303" t="s">
        <v>108</v>
      </c>
      <c r="G1326" s="316" t="s">
        <v>13</v>
      </c>
    </row>
    <row r="1327" spans="1:7" s="286" customFormat="1" x14ac:dyDescent="0.5">
      <c r="A1327" s="312"/>
      <c r="B1327" s="309"/>
      <c r="C1327" s="317" t="s">
        <v>171</v>
      </c>
      <c r="D1327" s="312"/>
      <c r="E1327" s="417">
        <v>33600000</v>
      </c>
      <c r="F1327" s="303" t="s">
        <v>108</v>
      </c>
      <c r="G1327" s="316" t="s">
        <v>13</v>
      </c>
    </row>
    <row r="1328" spans="1:7" s="286" customFormat="1" x14ac:dyDescent="0.5">
      <c r="A1328" s="312"/>
      <c r="B1328" s="309"/>
      <c r="C1328" s="317" t="s">
        <v>263</v>
      </c>
      <c r="D1328" s="312"/>
      <c r="E1328" s="417">
        <v>33600000</v>
      </c>
      <c r="F1328" s="303" t="s">
        <v>108</v>
      </c>
      <c r="G1328" s="316" t="s">
        <v>13</v>
      </c>
    </row>
    <row r="1329" spans="1:7" s="286" customFormat="1" x14ac:dyDescent="0.5">
      <c r="A1329" s="312"/>
      <c r="B1329" s="309"/>
      <c r="C1329" s="317" t="s">
        <v>1112</v>
      </c>
      <c r="D1329" s="312"/>
      <c r="E1329" s="417">
        <v>67200000</v>
      </c>
      <c r="F1329" s="303" t="s">
        <v>108</v>
      </c>
      <c r="G1329" s="316" t="s">
        <v>13</v>
      </c>
    </row>
    <row r="1330" spans="1:7" s="286" customFormat="1" x14ac:dyDescent="0.5">
      <c r="A1330" s="312"/>
      <c r="B1330" s="309"/>
      <c r="C1330" s="317"/>
      <c r="D1330" s="312"/>
      <c r="E1330" s="417"/>
      <c r="F1330" s="303"/>
      <c r="G1330" s="316"/>
    </row>
    <row r="1331" spans="1:7" s="286" customFormat="1" x14ac:dyDescent="0.5">
      <c r="A1331" s="311" t="s">
        <v>773</v>
      </c>
      <c r="B1331" s="309"/>
      <c r="C1331" s="372" t="s">
        <v>1004</v>
      </c>
      <c r="D1331" s="312"/>
      <c r="E1331" s="299"/>
      <c r="F1331" s="303"/>
      <c r="G1331" s="316"/>
    </row>
    <row r="1332" spans="1:7" s="286" customFormat="1" x14ac:dyDescent="0.5">
      <c r="A1332" s="312"/>
      <c r="B1332" s="309"/>
      <c r="C1332" s="372" t="s">
        <v>1155</v>
      </c>
      <c r="D1332" s="312"/>
      <c r="E1332" s="299"/>
      <c r="F1332" s="303"/>
      <c r="G1332" s="316"/>
    </row>
    <row r="1333" spans="1:7" s="286" customFormat="1" x14ac:dyDescent="0.5">
      <c r="A1333" s="312"/>
      <c r="B1333" s="309"/>
      <c r="C1333" s="372" t="s">
        <v>1163</v>
      </c>
      <c r="D1333" s="312"/>
      <c r="E1333" s="299"/>
      <c r="F1333" s="303"/>
      <c r="G1333" s="316"/>
    </row>
    <row r="1334" spans="1:7" s="286" customFormat="1" x14ac:dyDescent="0.5">
      <c r="A1334" s="312"/>
      <c r="B1334" s="309"/>
      <c r="C1334" s="317"/>
      <c r="D1334" s="312"/>
      <c r="E1334" s="299"/>
      <c r="F1334" s="303"/>
      <c r="G1334" s="316"/>
    </row>
    <row r="1335" spans="1:7" s="286" customFormat="1" x14ac:dyDescent="0.5">
      <c r="A1335" s="312"/>
      <c r="B1335" s="309"/>
      <c r="C1335" s="372" t="s">
        <v>106</v>
      </c>
      <c r="D1335" s="312"/>
      <c r="E1335" s="299"/>
      <c r="F1335" s="303"/>
      <c r="G1335" s="316"/>
    </row>
    <row r="1336" spans="1:7" s="286" customFormat="1" x14ac:dyDescent="0.5">
      <c r="A1336" s="312"/>
      <c r="B1336" s="309"/>
      <c r="C1336" s="382" t="s">
        <v>1005</v>
      </c>
      <c r="D1336" s="312"/>
      <c r="E1336" s="299"/>
      <c r="F1336" s="303"/>
      <c r="G1336" s="316"/>
    </row>
    <row r="1337" spans="1:7" s="286" customFormat="1" x14ac:dyDescent="0.5">
      <c r="A1337" s="312"/>
      <c r="B1337" s="309"/>
      <c r="C1337" s="309" t="s">
        <v>1006</v>
      </c>
      <c r="D1337" s="312"/>
      <c r="E1337" s="299"/>
      <c r="F1337" s="303"/>
      <c r="G1337" s="316"/>
    </row>
    <row r="1338" spans="1:7" s="286" customFormat="1" x14ac:dyDescent="0.5">
      <c r="A1338" s="312"/>
      <c r="B1338" s="309"/>
      <c r="C1338" s="365"/>
      <c r="D1338" s="312"/>
      <c r="E1338" s="299"/>
      <c r="F1338" s="303"/>
      <c r="G1338" s="316"/>
    </row>
    <row r="1339" spans="1:7" s="286" customFormat="1" x14ac:dyDescent="0.5">
      <c r="A1339" s="312"/>
      <c r="B1339" s="309"/>
      <c r="C1339" s="372" t="s">
        <v>778</v>
      </c>
      <c r="D1339" s="312"/>
      <c r="E1339" s="299"/>
      <c r="F1339" s="303"/>
      <c r="G1339" s="316"/>
    </row>
    <row r="1340" spans="1:7" s="286" customFormat="1" x14ac:dyDescent="0.5">
      <c r="A1340" s="312"/>
      <c r="B1340" s="309"/>
      <c r="C1340" s="372"/>
      <c r="D1340" s="312"/>
      <c r="E1340" s="299"/>
      <c r="F1340" s="303"/>
      <c r="G1340" s="316"/>
    </row>
    <row r="1341" spans="1:7" s="286" customFormat="1" x14ac:dyDescent="0.5">
      <c r="A1341" s="312"/>
      <c r="B1341" s="309"/>
      <c r="C1341" s="372" t="s">
        <v>100</v>
      </c>
      <c r="D1341" s="312"/>
      <c r="E1341" s="299"/>
      <c r="F1341" s="303"/>
      <c r="G1341" s="316"/>
    </row>
    <row r="1342" spans="1:7" s="286" customFormat="1" x14ac:dyDescent="0.5">
      <c r="A1342" s="312"/>
      <c r="B1342" s="309"/>
      <c r="C1342" s="382" t="s">
        <v>1007</v>
      </c>
      <c r="D1342" s="312"/>
      <c r="E1342" s="299"/>
      <c r="F1342" s="303"/>
      <c r="G1342" s="316"/>
    </row>
    <row r="1343" spans="1:7" s="286" customFormat="1" x14ac:dyDescent="0.5">
      <c r="A1343" s="312"/>
      <c r="B1343" s="309"/>
      <c r="C1343" s="382" t="s">
        <v>1009</v>
      </c>
      <c r="D1343" s="312"/>
      <c r="E1343" s="299"/>
      <c r="F1343" s="303"/>
      <c r="G1343" s="316"/>
    </row>
    <row r="1344" spans="1:7" s="286" customFormat="1" x14ac:dyDescent="0.5">
      <c r="A1344" s="312"/>
      <c r="B1344" s="309"/>
      <c r="C1344" s="382" t="s">
        <v>1008</v>
      </c>
      <c r="D1344" s="312"/>
      <c r="E1344" s="299"/>
      <c r="F1344" s="303"/>
      <c r="G1344" s="316"/>
    </row>
    <row r="1345" spans="1:7" s="286" customFormat="1" x14ac:dyDescent="0.5">
      <c r="A1345" s="312"/>
      <c r="B1345" s="309"/>
      <c r="C1345" s="365" t="s">
        <v>1010</v>
      </c>
      <c r="D1345" s="312"/>
      <c r="E1345" s="299"/>
      <c r="F1345" s="303"/>
      <c r="G1345" s="316"/>
    </row>
    <row r="1346" spans="1:7" s="286" customFormat="1" x14ac:dyDescent="0.5">
      <c r="A1346" s="312"/>
      <c r="B1346" s="309"/>
      <c r="C1346" s="365" t="s">
        <v>1012</v>
      </c>
      <c r="D1346" s="312"/>
      <c r="E1346" s="299"/>
      <c r="F1346" s="303"/>
      <c r="G1346" s="316"/>
    </row>
    <row r="1347" spans="1:7" s="286" customFormat="1" x14ac:dyDescent="0.5">
      <c r="A1347" s="312"/>
      <c r="B1347" s="309"/>
      <c r="C1347" s="365" t="s">
        <v>1011</v>
      </c>
      <c r="D1347" s="312"/>
      <c r="E1347" s="299"/>
      <c r="F1347" s="303"/>
      <c r="G1347" s="316"/>
    </row>
    <row r="1348" spans="1:7" s="286" customFormat="1" x14ac:dyDescent="0.5">
      <c r="A1348" s="312"/>
      <c r="B1348" s="309"/>
      <c r="C1348" s="382" t="s">
        <v>1013</v>
      </c>
      <c r="D1348" s="312"/>
      <c r="E1348" s="299"/>
      <c r="F1348" s="303"/>
      <c r="G1348" s="316"/>
    </row>
    <row r="1349" spans="1:7" s="286" customFormat="1" x14ac:dyDescent="0.5">
      <c r="A1349" s="312"/>
      <c r="B1349" s="309"/>
      <c r="C1349" s="382" t="s">
        <v>1014</v>
      </c>
      <c r="D1349" s="312"/>
      <c r="E1349" s="299"/>
      <c r="F1349" s="303"/>
      <c r="G1349" s="316"/>
    </row>
    <row r="1350" spans="1:7" s="286" customFormat="1" x14ac:dyDescent="0.5">
      <c r="A1350" s="312"/>
      <c r="B1350" s="309"/>
      <c r="C1350" s="365" t="s">
        <v>1015</v>
      </c>
      <c r="D1350" s="312"/>
      <c r="E1350" s="299"/>
      <c r="F1350" s="303"/>
      <c r="G1350" s="316"/>
    </row>
    <row r="1351" spans="1:7" s="286" customFormat="1" x14ac:dyDescent="0.5">
      <c r="A1351" s="312"/>
      <c r="B1351" s="309"/>
      <c r="C1351" s="365"/>
      <c r="D1351" s="312"/>
      <c r="E1351" s="299"/>
      <c r="F1351" s="303"/>
      <c r="G1351" s="316"/>
    </row>
    <row r="1352" spans="1:7" s="286" customFormat="1" x14ac:dyDescent="0.5">
      <c r="A1352" s="312"/>
      <c r="B1352" s="309"/>
      <c r="C1352" s="372" t="s">
        <v>101</v>
      </c>
      <c r="D1352" s="312"/>
      <c r="E1352" s="371"/>
      <c r="F1352" s="303"/>
      <c r="G1352" s="316"/>
    </row>
    <row r="1353" spans="1:7" s="286" customFormat="1" x14ac:dyDescent="0.5">
      <c r="B1353" s="292"/>
      <c r="C1353" s="382" t="s">
        <v>1016</v>
      </c>
      <c r="D1353" s="292"/>
      <c r="E1353" s="320"/>
      <c r="F1353" s="307"/>
      <c r="G1353" s="414"/>
    </row>
    <row r="1354" spans="1:7" s="286" customFormat="1" x14ac:dyDescent="0.5">
      <c r="B1354" s="292"/>
      <c r="C1354" s="382" t="s">
        <v>1017</v>
      </c>
      <c r="D1354" s="292"/>
      <c r="E1354" s="320"/>
      <c r="F1354" s="307"/>
      <c r="G1354" s="414"/>
    </row>
    <row r="1355" spans="1:7" s="286" customFormat="1" x14ac:dyDescent="0.5">
      <c r="A1355" s="312"/>
      <c r="B1355" s="309"/>
      <c r="C1355" s="382" t="s">
        <v>1018</v>
      </c>
      <c r="D1355" s="312"/>
      <c r="E1355" s="326"/>
      <c r="F1355" s="315"/>
      <c r="G1355" s="316"/>
    </row>
    <row r="1356" spans="1:7" s="286" customFormat="1" x14ac:dyDescent="0.5">
      <c r="A1356" s="312"/>
      <c r="B1356" s="309"/>
      <c r="C1356" s="381"/>
      <c r="D1356" s="312"/>
      <c r="E1356" s="326"/>
      <c r="F1356" s="315"/>
      <c r="G1356" s="316"/>
    </row>
    <row r="1357" spans="1:7" s="286" customFormat="1" x14ac:dyDescent="0.5">
      <c r="A1357" s="312"/>
      <c r="B1357" s="309"/>
      <c r="C1357" s="381"/>
      <c r="D1357" s="312"/>
      <c r="E1357" s="326"/>
      <c r="F1357" s="315"/>
      <c r="G1357" s="316"/>
    </row>
    <row r="1358" spans="1:7" s="286" customFormat="1" x14ac:dyDescent="0.5">
      <c r="A1358" s="312"/>
      <c r="B1358" s="312" t="s">
        <v>774</v>
      </c>
      <c r="C1358" s="309" t="s">
        <v>775</v>
      </c>
      <c r="D1358" s="312"/>
      <c r="E1358" s="326"/>
      <c r="F1358" s="315"/>
      <c r="G1358" s="316"/>
    </row>
    <row r="1359" spans="1:7" s="286" customFormat="1" x14ac:dyDescent="0.5">
      <c r="A1359" s="312"/>
      <c r="B1359" s="309"/>
      <c r="C1359" s="382" t="s">
        <v>776</v>
      </c>
      <c r="D1359" s="312"/>
      <c r="E1359" s="326"/>
      <c r="F1359" s="315"/>
      <c r="G1359" s="316"/>
    </row>
    <row r="1360" spans="1:7" s="286" customFormat="1" x14ac:dyDescent="0.5">
      <c r="A1360" s="312"/>
      <c r="B1360" s="309"/>
      <c r="C1360" s="382" t="s">
        <v>1164</v>
      </c>
      <c r="D1360" s="312"/>
      <c r="E1360" s="326"/>
      <c r="F1360" s="315"/>
      <c r="G1360" s="316"/>
    </row>
    <row r="1361" spans="1:7" s="286" customFormat="1" x14ac:dyDescent="0.5">
      <c r="A1361" s="312"/>
      <c r="B1361" s="309"/>
      <c r="C1361" s="382" t="s">
        <v>777</v>
      </c>
      <c r="D1361" s="312"/>
      <c r="E1361" s="326"/>
      <c r="F1361" s="315">
        <v>15982000</v>
      </c>
      <c r="G1361" s="316" t="s">
        <v>103</v>
      </c>
    </row>
    <row r="1362" spans="1:7" s="286" customFormat="1" x14ac:dyDescent="0.5">
      <c r="A1362" s="312"/>
      <c r="B1362" s="309"/>
      <c r="C1362" s="382"/>
      <c r="D1362" s="312"/>
      <c r="E1362" s="326"/>
    </row>
    <row r="1363" spans="1:7" x14ac:dyDescent="0.5">
      <c r="C1363" s="380"/>
      <c r="D1363" s="380"/>
      <c r="E1363" s="316" t="s">
        <v>120</v>
      </c>
      <c r="F1363" s="303" t="s">
        <v>121</v>
      </c>
      <c r="G1363" s="316"/>
    </row>
    <row r="1364" spans="1:7" s="286" customFormat="1" x14ac:dyDescent="0.5">
      <c r="A1364" s="312"/>
      <c r="B1364" s="309"/>
      <c r="C1364" s="380"/>
      <c r="D1364" s="380"/>
      <c r="E1364" s="316" t="s">
        <v>122</v>
      </c>
      <c r="F1364" s="303" t="s">
        <v>122</v>
      </c>
      <c r="G1364" s="316"/>
    </row>
    <row r="1365" spans="1:7" s="286" customFormat="1" x14ac:dyDescent="0.5">
      <c r="A1365" s="312"/>
      <c r="B1365" s="309"/>
      <c r="C1365" s="317" t="s">
        <v>102</v>
      </c>
      <c r="D1365" s="312"/>
      <c r="E1365" s="417">
        <f>SUM(E1366:E1369)</f>
        <v>115073000</v>
      </c>
      <c r="F1365" s="303">
        <v>0</v>
      </c>
      <c r="G1365" s="303" t="s">
        <v>13</v>
      </c>
    </row>
    <row r="1366" spans="1:7" s="286" customFormat="1" x14ac:dyDescent="0.5">
      <c r="A1366" s="312"/>
      <c r="B1366" s="309"/>
      <c r="C1366" s="317" t="s">
        <v>662</v>
      </c>
      <c r="D1366" s="312"/>
      <c r="E1366" s="303">
        <v>15982000</v>
      </c>
      <c r="F1366" s="303" t="s">
        <v>108</v>
      </c>
      <c r="G1366" s="303" t="s">
        <v>13</v>
      </c>
    </row>
    <row r="1367" spans="1:7" s="286" customFormat="1" x14ac:dyDescent="0.5">
      <c r="A1367" s="312"/>
      <c r="B1367" s="309"/>
      <c r="C1367" s="317" t="s">
        <v>170</v>
      </c>
      <c r="D1367" s="312"/>
      <c r="E1367" s="416">
        <v>41553200</v>
      </c>
      <c r="F1367" s="303" t="s">
        <v>108</v>
      </c>
      <c r="G1367" s="316" t="s">
        <v>13</v>
      </c>
    </row>
    <row r="1368" spans="1:7" s="286" customFormat="1" x14ac:dyDescent="0.5">
      <c r="A1368" s="312"/>
      <c r="B1368" s="309"/>
      <c r="C1368" s="317" t="s">
        <v>171</v>
      </c>
      <c r="D1368" s="312"/>
      <c r="E1368" s="417">
        <v>38356800</v>
      </c>
      <c r="F1368" s="303" t="s">
        <v>108</v>
      </c>
      <c r="G1368" s="316" t="s">
        <v>13</v>
      </c>
    </row>
    <row r="1369" spans="1:7" s="286" customFormat="1" x14ac:dyDescent="0.5">
      <c r="A1369" s="312"/>
      <c r="B1369" s="309"/>
      <c r="C1369" s="317" t="s">
        <v>263</v>
      </c>
      <c r="D1369" s="312"/>
      <c r="E1369" s="417">
        <v>19181000</v>
      </c>
      <c r="F1369" s="303" t="s">
        <v>108</v>
      </c>
      <c r="G1369" s="316" t="s">
        <v>13</v>
      </c>
    </row>
    <row r="1370" spans="1:7" s="286" customFormat="1" x14ac:dyDescent="0.5">
      <c r="A1370" s="312"/>
      <c r="B1370" s="309"/>
      <c r="C1370" s="317"/>
      <c r="D1370" s="312"/>
      <c r="E1370" s="417"/>
      <c r="F1370" s="303"/>
      <c r="G1370" s="316"/>
    </row>
    <row r="1371" spans="1:7" s="286" customFormat="1" x14ac:dyDescent="0.5">
      <c r="A1371" s="312"/>
      <c r="B1371" s="309"/>
      <c r="C1371" s="317"/>
      <c r="D1371" s="312"/>
      <c r="E1371" s="417"/>
      <c r="F1371" s="303"/>
      <c r="G1371" s="316"/>
    </row>
    <row r="1372" spans="1:7" s="286" customFormat="1" x14ac:dyDescent="0.5">
      <c r="A1372" s="312"/>
      <c r="B1372" s="309"/>
      <c r="C1372" s="317"/>
      <c r="D1372" s="312"/>
      <c r="E1372" s="417"/>
      <c r="F1372" s="303"/>
      <c r="G1372" s="316"/>
    </row>
    <row r="1373" spans="1:7" s="286" customFormat="1" x14ac:dyDescent="0.5">
      <c r="A1373" s="312"/>
      <c r="B1373" s="309"/>
      <c r="C1373" s="317"/>
      <c r="D1373" s="312"/>
      <c r="E1373" s="417"/>
      <c r="F1373" s="303"/>
      <c r="G1373" s="316"/>
    </row>
    <row r="1374" spans="1:7" s="286" customFormat="1" x14ac:dyDescent="0.5">
      <c r="A1374" s="312"/>
      <c r="B1374" s="309"/>
      <c r="C1374" s="317"/>
      <c r="D1374" s="312"/>
      <c r="E1374" s="417"/>
      <c r="F1374" s="303"/>
      <c r="G1374" s="316"/>
    </row>
    <row r="1375" spans="1:7" s="286" customFormat="1" x14ac:dyDescent="0.5">
      <c r="A1375" s="312"/>
      <c r="B1375" s="309"/>
      <c r="C1375" s="317"/>
      <c r="D1375" s="312"/>
      <c r="E1375" s="417"/>
      <c r="F1375" s="303"/>
      <c r="G1375" s="316"/>
    </row>
    <row r="1376" spans="1:7" s="286" customFormat="1" x14ac:dyDescent="0.5">
      <c r="A1376" s="312"/>
      <c r="B1376" s="309"/>
      <c r="C1376" s="317"/>
      <c r="D1376" s="312"/>
      <c r="E1376" s="417"/>
      <c r="F1376" s="303"/>
      <c r="G1376" s="316"/>
    </row>
    <row r="1377" spans="1:7" s="286" customFormat="1" x14ac:dyDescent="0.5">
      <c r="A1377" s="312"/>
      <c r="B1377" s="309"/>
      <c r="C1377" s="317"/>
      <c r="D1377" s="312"/>
      <c r="E1377" s="417"/>
      <c r="F1377" s="303"/>
      <c r="G1377" s="316"/>
    </row>
    <row r="1378" spans="1:7" s="286" customFormat="1" x14ac:dyDescent="0.5">
      <c r="A1378" s="312"/>
      <c r="B1378" s="309"/>
      <c r="C1378" s="317"/>
      <c r="D1378" s="312"/>
      <c r="E1378" s="417"/>
      <c r="F1378" s="303"/>
      <c r="G1378" s="316"/>
    </row>
    <row r="1379" spans="1:7" s="286" customFormat="1" x14ac:dyDescent="0.5">
      <c r="A1379" s="312"/>
      <c r="B1379" s="309"/>
      <c r="C1379" s="317"/>
      <c r="D1379" s="312"/>
      <c r="E1379" s="417"/>
      <c r="F1379" s="303"/>
      <c r="G1379" s="316"/>
    </row>
    <row r="1380" spans="1:7" s="286" customFormat="1" x14ac:dyDescent="0.5">
      <c r="A1380" s="312"/>
      <c r="B1380" s="309"/>
      <c r="C1380" s="317"/>
      <c r="D1380" s="312"/>
      <c r="E1380" s="417"/>
      <c r="F1380" s="303"/>
      <c r="G1380" s="316"/>
    </row>
    <row r="1381" spans="1:7" s="286" customFormat="1" x14ac:dyDescent="0.5">
      <c r="A1381" s="312"/>
      <c r="B1381" s="309"/>
      <c r="C1381" s="317"/>
      <c r="D1381" s="312"/>
      <c r="E1381" s="417"/>
      <c r="F1381" s="303"/>
      <c r="G1381" s="316"/>
    </row>
    <row r="1382" spans="1:7" s="286" customFormat="1" x14ac:dyDescent="0.5">
      <c r="A1382" s="312"/>
      <c r="B1382" s="309"/>
      <c r="C1382" s="317"/>
      <c r="D1382" s="312"/>
      <c r="E1382" s="417"/>
      <c r="F1382" s="303"/>
      <c r="G1382" s="316"/>
    </row>
    <row r="1383" spans="1:7" s="286" customFormat="1" x14ac:dyDescent="0.5">
      <c r="A1383" s="312"/>
      <c r="B1383" s="309"/>
      <c r="C1383" s="317"/>
      <c r="D1383" s="312"/>
      <c r="E1383" s="417"/>
      <c r="F1383" s="303"/>
      <c r="G1383" s="316"/>
    </row>
    <row r="1384" spans="1:7" s="286" customFormat="1" x14ac:dyDescent="0.5">
      <c r="A1384" s="312"/>
      <c r="B1384" s="309"/>
      <c r="C1384" s="317"/>
      <c r="D1384" s="312"/>
      <c r="E1384" s="417"/>
      <c r="F1384" s="303"/>
      <c r="G1384" s="316"/>
    </row>
    <row r="1385" spans="1:7" s="286" customFormat="1" x14ac:dyDescent="0.5">
      <c r="A1385" s="312"/>
      <c r="B1385" s="309"/>
      <c r="C1385" s="317"/>
      <c r="D1385" s="312"/>
      <c r="E1385" s="417"/>
      <c r="F1385" s="303"/>
      <c r="G1385" s="316"/>
    </row>
    <row r="1386" spans="1:7" s="286" customFormat="1" x14ac:dyDescent="0.5">
      <c r="A1386" s="312"/>
      <c r="B1386" s="309"/>
      <c r="C1386" s="317"/>
      <c r="D1386" s="312"/>
      <c r="E1386" s="417"/>
      <c r="F1386" s="303"/>
      <c r="G1386" s="316"/>
    </row>
    <row r="1387" spans="1:7" s="286" customFormat="1" x14ac:dyDescent="0.5">
      <c r="A1387" s="312"/>
      <c r="B1387" s="309"/>
      <c r="C1387" s="317"/>
      <c r="D1387" s="312"/>
      <c r="E1387" s="417"/>
      <c r="F1387" s="303"/>
      <c r="G1387" s="316"/>
    </row>
    <row r="1388" spans="1:7" s="286" customFormat="1" x14ac:dyDescent="0.5">
      <c r="A1388" s="312"/>
      <c r="B1388" s="309"/>
      <c r="C1388" s="317"/>
      <c r="D1388" s="312"/>
      <c r="E1388" s="417"/>
      <c r="F1388" s="303"/>
      <c r="G1388" s="316"/>
    </row>
    <row r="1389" spans="1:7" s="286" customFormat="1" x14ac:dyDescent="0.5">
      <c r="A1389" s="312"/>
      <c r="B1389" s="309"/>
      <c r="C1389" s="317"/>
      <c r="D1389" s="312"/>
      <c r="E1389" s="417"/>
      <c r="F1389" s="303"/>
      <c r="G1389" s="316"/>
    </row>
    <row r="1390" spans="1:7" s="286" customFormat="1" x14ac:dyDescent="0.5">
      <c r="A1390" s="312"/>
      <c r="B1390" s="309"/>
      <c r="C1390" s="317"/>
      <c r="D1390" s="312"/>
      <c r="E1390" s="417"/>
      <c r="F1390" s="303"/>
      <c r="G1390" s="316"/>
    </row>
    <row r="1391" spans="1:7" s="286" customFormat="1" x14ac:dyDescent="0.5">
      <c r="A1391" s="312"/>
      <c r="B1391" s="309"/>
      <c r="C1391" s="317"/>
      <c r="D1391" s="312"/>
      <c r="E1391" s="417"/>
      <c r="F1391" s="303"/>
      <c r="G1391" s="316"/>
    </row>
    <row r="1392" spans="1:7" s="286" customFormat="1" x14ac:dyDescent="0.5">
      <c r="A1392" s="312"/>
      <c r="B1392" s="309"/>
      <c r="C1392" s="317"/>
      <c r="D1392" s="312"/>
      <c r="E1392" s="417"/>
      <c r="F1392" s="303"/>
      <c r="G1392" s="316"/>
    </row>
    <row r="1393" spans="1:7" s="286" customFormat="1" x14ac:dyDescent="0.5">
      <c r="A1393" s="312"/>
      <c r="B1393" s="309"/>
      <c r="C1393" s="317"/>
      <c r="D1393" s="312"/>
      <c r="E1393" s="417"/>
      <c r="F1393" s="303"/>
      <c r="G1393" s="316"/>
    </row>
    <row r="1394" spans="1:7" s="286" customFormat="1" x14ac:dyDescent="0.5">
      <c r="A1394" s="335" t="s">
        <v>528</v>
      </c>
      <c r="B1394" s="336"/>
      <c r="C1394" s="336"/>
      <c r="D1394" s="336"/>
      <c r="E1394" s="336"/>
      <c r="F1394" s="337"/>
      <c r="G1394" s="338"/>
    </row>
    <row r="1395" spans="1:7" s="286" customFormat="1" x14ac:dyDescent="0.5">
      <c r="A1395" s="339" t="s">
        <v>1019</v>
      </c>
      <c r="B1395" s="340"/>
      <c r="C1395" s="341"/>
      <c r="D1395" s="341"/>
      <c r="E1395" s="342"/>
      <c r="F1395" s="343"/>
      <c r="G1395" s="344"/>
    </row>
    <row r="1396" spans="1:7" s="286" customFormat="1" x14ac:dyDescent="0.5">
      <c r="A1396" s="339" t="s">
        <v>1020</v>
      </c>
      <c r="B1396" s="340"/>
      <c r="C1396" s="341"/>
      <c r="D1396" s="341"/>
      <c r="E1396" s="342"/>
      <c r="F1396" s="343"/>
      <c r="G1396" s="344"/>
    </row>
    <row r="1397" spans="1:7" s="286" customFormat="1" x14ac:dyDescent="0.5">
      <c r="A1397" s="339" t="s">
        <v>1131</v>
      </c>
      <c r="B1397" s="340"/>
      <c r="C1397" s="341"/>
      <c r="D1397" s="341"/>
      <c r="E1397" s="342"/>
      <c r="F1397" s="343">
        <v>37717000</v>
      </c>
      <c r="G1397" s="344" t="s">
        <v>13</v>
      </c>
    </row>
    <row r="1398" spans="1:7" s="286" customFormat="1" x14ac:dyDescent="0.5">
      <c r="A1398" s="348" t="s">
        <v>783</v>
      </c>
      <c r="B1398" s="340"/>
      <c r="C1398" s="345"/>
      <c r="D1398" s="334"/>
      <c r="E1398" s="349">
        <f>SUM(F1402)</f>
        <v>37717000</v>
      </c>
      <c r="F1398" s="350" t="s">
        <v>13</v>
      </c>
      <c r="G1398" s="342"/>
    </row>
    <row r="1399" spans="1:7" s="286" customFormat="1" x14ac:dyDescent="0.5">
      <c r="A1399" s="334"/>
      <c r="B1399" s="351" t="s">
        <v>207</v>
      </c>
      <c r="C1399" s="389" t="s">
        <v>779</v>
      </c>
      <c r="D1399" s="334"/>
      <c r="E1399" s="334"/>
      <c r="F1399" s="352"/>
      <c r="G1399" s="353"/>
    </row>
    <row r="1400" spans="1:7" s="286" customFormat="1" ht="43.5" x14ac:dyDescent="0.5">
      <c r="A1400" s="334"/>
      <c r="B1400" s="354"/>
      <c r="C1400" s="345" t="s">
        <v>780</v>
      </c>
      <c r="D1400" s="334"/>
      <c r="E1400" s="352"/>
      <c r="F1400" s="352"/>
      <c r="G1400" s="353"/>
    </row>
    <row r="1401" spans="1:7" s="286" customFormat="1" x14ac:dyDescent="0.5">
      <c r="A1401" s="312"/>
      <c r="B1401" s="309"/>
      <c r="C1401" s="309" t="s">
        <v>781</v>
      </c>
      <c r="D1401" s="312"/>
      <c r="E1401" s="417"/>
      <c r="F1401" s="303"/>
      <c r="G1401" s="316"/>
    </row>
    <row r="1402" spans="1:7" s="286" customFormat="1" ht="43.5" x14ac:dyDescent="0.5">
      <c r="A1402" s="312"/>
      <c r="B1402" s="309"/>
      <c r="C1402" s="317" t="s">
        <v>782</v>
      </c>
      <c r="D1402" s="312"/>
      <c r="E1402" s="417"/>
      <c r="F1402" s="352">
        <v>37717000</v>
      </c>
      <c r="G1402" s="353" t="s">
        <v>13</v>
      </c>
    </row>
    <row r="1403" spans="1:7" s="286" customFormat="1" x14ac:dyDescent="0.5">
      <c r="A1403" s="312"/>
      <c r="B1403" s="309"/>
      <c r="C1403" s="317"/>
      <c r="D1403" s="312"/>
      <c r="E1403" s="417"/>
      <c r="F1403" s="303"/>
      <c r="G1403" s="316"/>
    </row>
    <row r="1404" spans="1:7" s="286" customFormat="1" x14ac:dyDescent="0.5">
      <c r="A1404" s="339" t="s">
        <v>1021</v>
      </c>
      <c r="B1404" s="340"/>
      <c r="C1404" s="341"/>
      <c r="D1404" s="341"/>
      <c r="E1404" s="342"/>
      <c r="F1404" s="343"/>
      <c r="G1404" s="344"/>
    </row>
    <row r="1405" spans="1:7" s="286" customFormat="1" x14ac:dyDescent="0.5">
      <c r="A1405" s="339" t="s">
        <v>1132</v>
      </c>
      <c r="B1405" s="340"/>
      <c r="C1405" s="341"/>
      <c r="D1405" s="341"/>
      <c r="E1405" s="342"/>
      <c r="F1405" s="343">
        <v>16670000</v>
      </c>
      <c r="G1405" s="344" t="s">
        <v>13</v>
      </c>
    </row>
    <row r="1406" spans="1:7" s="286" customFormat="1" x14ac:dyDescent="0.5">
      <c r="A1406" s="348" t="s">
        <v>783</v>
      </c>
      <c r="B1406" s="340"/>
      <c r="C1406" s="345"/>
      <c r="D1406" s="334"/>
      <c r="E1406" s="349">
        <f>SUM(F1409)</f>
        <v>16670000</v>
      </c>
      <c r="F1406" s="350" t="s">
        <v>13</v>
      </c>
      <c r="G1406" s="342"/>
    </row>
    <row r="1407" spans="1:7" s="286" customFormat="1" x14ac:dyDescent="0.5">
      <c r="A1407" s="334"/>
      <c r="B1407" s="351" t="s">
        <v>207</v>
      </c>
      <c r="C1407" s="389" t="s">
        <v>784</v>
      </c>
      <c r="D1407" s="334"/>
      <c r="E1407" s="334"/>
      <c r="F1407" s="352"/>
      <c r="G1407" s="353"/>
    </row>
    <row r="1408" spans="1:7" s="286" customFormat="1" x14ac:dyDescent="0.5">
      <c r="A1408" s="334"/>
      <c r="B1408" s="354"/>
      <c r="C1408" s="389" t="s">
        <v>785</v>
      </c>
      <c r="D1408" s="334"/>
      <c r="E1408" s="352"/>
      <c r="F1408" s="352"/>
      <c r="G1408" s="353"/>
    </row>
    <row r="1409" spans="1:7" s="286" customFormat="1" ht="43.5" x14ac:dyDescent="0.5">
      <c r="A1409" s="312"/>
      <c r="B1409" s="309"/>
      <c r="C1409" s="309" t="s">
        <v>786</v>
      </c>
      <c r="D1409" s="312"/>
      <c r="E1409" s="417"/>
      <c r="F1409" s="352">
        <v>16670000</v>
      </c>
      <c r="G1409" s="353" t="s">
        <v>13</v>
      </c>
    </row>
    <row r="1410" spans="1:7" s="286" customFormat="1" x14ac:dyDescent="0.5">
      <c r="A1410" s="312"/>
      <c r="B1410" s="309"/>
      <c r="C1410" s="317"/>
      <c r="D1410" s="312"/>
      <c r="E1410" s="417"/>
      <c r="F1410" s="303"/>
      <c r="G1410" s="316"/>
    </row>
    <row r="1411" spans="1:7" s="286" customFormat="1" x14ac:dyDescent="0.5">
      <c r="A1411" s="339" t="s">
        <v>1022</v>
      </c>
      <c r="B1411" s="340"/>
      <c r="C1411" s="341"/>
      <c r="D1411" s="341"/>
      <c r="E1411" s="342"/>
      <c r="F1411" s="343"/>
      <c r="G1411" s="344"/>
    </row>
    <row r="1412" spans="1:7" s="286" customFormat="1" x14ac:dyDescent="0.5">
      <c r="A1412" s="339" t="s">
        <v>1133</v>
      </c>
      <c r="B1412" s="340"/>
      <c r="C1412" s="341"/>
      <c r="D1412" s="341"/>
      <c r="E1412" s="342"/>
      <c r="F1412" s="343">
        <v>14629000</v>
      </c>
      <c r="G1412" s="344" t="s">
        <v>13</v>
      </c>
    </row>
    <row r="1413" spans="1:7" s="286" customFormat="1" x14ac:dyDescent="0.5">
      <c r="A1413" s="348" t="s">
        <v>783</v>
      </c>
      <c r="B1413" s="340"/>
      <c r="C1413" s="345"/>
      <c r="D1413" s="334"/>
      <c r="E1413" s="349">
        <f>SUM(F1415)</f>
        <v>14629000</v>
      </c>
      <c r="F1413" s="350" t="s">
        <v>13</v>
      </c>
      <c r="G1413" s="342"/>
    </row>
    <row r="1414" spans="1:7" s="286" customFormat="1" x14ac:dyDescent="0.5">
      <c r="A1414" s="334"/>
      <c r="B1414" s="351" t="s">
        <v>207</v>
      </c>
      <c r="C1414" s="389" t="s">
        <v>784</v>
      </c>
      <c r="D1414" s="334"/>
      <c r="E1414" s="334"/>
      <c r="F1414" s="352"/>
      <c r="G1414" s="353"/>
    </row>
    <row r="1415" spans="1:7" s="286" customFormat="1" ht="43.5" x14ac:dyDescent="0.5">
      <c r="A1415" s="334"/>
      <c r="B1415" s="354"/>
      <c r="C1415" s="389" t="s">
        <v>787</v>
      </c>
      <c r="D1415" s="334"/>
      <c r="E1415" s="352"/>
      <c r="F1415" s="352">
        <v>14629000</v>
      </c>
      <c r="G1415" s="353" t="s">
        <v>13</v>
      </c>
    </row>
    <row r="1416" spans="1:7" s="286" customFormat="1" x14ac:dyDescent="0.5">
      <c r="A1416" s="312"/>
      <c r="B1416" s="309"/>
      <c r="C1416" s="309"/>
      <c r="D1416" s="312"/>
      <c r="E1416" s="417"/>
      <c r="F1416" s="352"/>
      <c r="G1416" s="353"/>
    </row>
    <row r="1417" spans="1:7" s="286" customFormat="1" x14ac:dyDescent="0.5">
      <c r="A1417" s="312"/>
      <c r="B1417" s="309"/>
      <c r="C1417" s="317"/>
      <c r="D1417" s="312"/>
      <c r="E1417" s="417"/>
      <c r="F1417" s="303"/>
      <c r="G1417" s="316"/>
    </row>
    <row r="1418" spans="1:7" s="286" customFormat="1" x14ac:dyDescent="0.5">
      <c r="A1418" s="312"/>
      <c r="B1418" s="309"/>
      <c r="C1418" s="317"/>
      <c r="D1418" s="312"/>
      <c r="E1418" s="417"/>
      <c r="F1418" s="303"/>
      <c r="G1418" s="316"/>
    </row>
    <row r="1419" spans="1:7" s="286" customFormat="1" x14ac:dyDescent="0.5">
      <c r="A1419" s="312"/>
      <c r="B1419" s="309"/>
      <c r="C1419" s="317"/>
      <c r="D1419" s="312"/>
      <c r="E1419" s="417"/>
      <c r="F1419" s="303"/>
      <c r="G1419" s="316"/>
    </row>
    <row r="1420" spans="1:7" s="286" customFormat="1" x14ac:dyDescent="0.5">
      <c r="A1420" s="312"/>
      <c r="B1420" s="309"/>
      <c r="C1420" s="317"/>
      <c r="D1420" s="312"/>
      <c r="E1420" s="417"/>
      <c r="F1420" s="303"/>
      <c r="G1420" s="316"/>
    </row>
    <row r="1421" spans="1:7" s="286" customFormat="1" x14ac:dyDescent="0.5">
      <c r="A1421" s="312"/>
      <c r="B1421" s="309"/>
      <c r="C1421" s="317"/>
      <c r="D1421" s="312"/>
      <c r="E1421" s="417"/>
      <c r="F1421" s="303"/>
      <c r="G1421" s="316"/>
    </row>
    <row r="1422" spans="1:7" s="286" customFormat="1" x14ac:dyDescent="0.5">
      <c r="A1422" s="312"/>
      <c r="B1422" s="309"/>
      <c r="C1422" s="317"/>
      <c r="D1422" s="312"/>
      <c r="E1422" s="417"/>
      <c r="F1422" s="303"/>
      <c r="G1422" s="316"/>
    </row>
    <row r="1423" spans="1:7" s="286" customFormat="1" x14ac:dyDescent="0.5">
      <c r="A1423" s="312"/>
      <c r="B1423" s="309"/>
      <c r="C1423" s="317"/>
      <c r="D1423" s="312"/>
      <c r="E1423" s="417"/>
      <c r="F1423" s="303"/>
      <c r="G1423" s="316"/>
    </row>
    <row r="1424" spans="1:7" s="286" customFormat="1" x14ac:dyDescent="0.5">
      <c r="A1424" s="312"/>
      <c r="B1424" s="309"/>
      <c r="C1424" s="317"/>
      <c r="D1424" s="312"/>
      <c r="E1424" s="417"/>
      <c r="F1424" s="303"/>
      <c r="G1424" s="316"/>
    </row>
    <row r="1425" spans="1:7" s="286" customFormat="1" x14ac:dyDescent="0.5">
      <c r="A1425" s="312"/>
      <c r="B1425" s="309"/>
      <c r="C1425" s="317"/>
      <c r="D1425" s="312"/>
      <c r="E1425" s="417"/>
      <c r="F1425" s="303"/>
      <c r="G1425" s="316"/>
    </row>
    <row r="1426" spans="1:7" s="286" customFormat="1" x14ac:dyDescent="0.5">
      <c r="A1426" s="312"/>
      <c r="B1426" s="309"/>
      <c r="C1426" s="317"/>
      <c r="D1426" s="312"/>
      <c r="E1426" s="417"/>
      <c r="F1426" s="303"/>
      <c r="G1426" s="316"/>
    </row>
    <row r="1427" spans="1:7" s="286" customFormat="1" x14ac:dyDescent="0.5">
      <c r="A1427" s="312"/>
      <c r="B1427" s="309"/>
      <c r="C1427" s="317"/>
      <c r="D1427" s="312"/>
      <c r="E1427" s="417"/>
      <c r="F1427" s="303"/>
      <c r="G1427" s="316"/>
    </row>
    <row r="1428" spans="1:7" s="286" customFormat="1" x14ac:dyDescent="0.5">
      <c r="A1428" s="312"/>
      <c r="B1428" s="309"/>
      <c r="C1428" s="317"/>
      <c r="D1428" s="312"/>
      <c r="E1428" s="417"/>
      <c r="F1428" s="303"/>
      <c r="G1428" s="316"/>
    </row>
    <row r="1429" spans="1:7" s="286" customFormat="1" x14ac:dyDescent="0.5">
      <c r="A1429" s="312"/>
      <c r="B1429" s="309"/>
      <c r="C1429" s="317"/>
      <c r="D1429" s="312"/>
      <c r="E1429" s="417"/>
      <c r="F1429" s="303"/>
      <c r="G1429" s="316"/>
    </row>
    <row r="1430" spans="1:7" s="286" customFormat="1" x14ac:dyDescent="0.5">
      <c r="A1430" s="311" t="s">
        <v>1023</v>
      </c>
      <c r="B1430" s="309"/>
      <c r="C1430" s="317"/>
      <c r="D1430" s="312"/>
      <c r="E1430" s="417"/>
      <c r="F1430" s="303"/>
      <c r="G1430" s="316"/>
    </row>
    <row r="1431" spans="1:7" s="286" customFormat="1" x14ac:dyDescent="0.5">
      <c r="A1431" s="311" t="s">
        <v>1024</v>
      </c>
      <c r="B1431" s="309"/>
      <c r="C1431" s="317"/>
      <c r="D1431" s="312"/>
      <c r="E1431" s="417"/>
      <c r="F1431" s="343"/>
      <c r="G1431" s="344"/>
    </row>
    <row r="1432" spans="1:7" s="286" customFormat="1" x14ac:dyDescent="0.5">
      <c r="A1432" s="311" t="s">
        <v>449</v>
      </c>
      <c r="B1432" s="309"/>
      <c r="C1432" s="317"/>
      <c r="D1432" s="312"/>
      <c r="E1432" s="417"/>
      <c r="F1432" s="343">
        <v>3000000</v>
      </c>
      <c r="G1432" s="344" t="s">
        <v>13</v>
      </c>
    </row>
    <row r="1433" spans="1:7" s="286" customFormat="1" x14ac:dyDescent="0.5">
      <c r="A1433" s="311"/>
      <c r="B1433" s="309"/>
      <c r="C1433" s="317"/>
      <c r="D1433" s="312"/>
      <c r="E1433" s="417"/>
      <c r="F1433" s="343"/>
      <c r="G1433" s="344"/>
    </row>
    <row r="1434" spans="1:7" s="286" customFormat="1" x14ac:dyDescent="0.5">
      <c r="A1434" s="312"/>
      <c r="B1434" s="309"/>
      <c r="C1434" s="375" t="s">
        <v>106</v>
      </c>
      <c r="D1434" s="312"/>
      <c r="E1434" s="312"/>
      <c r="F1434" s="315"/>
      <c r="G1434" s="316"/>
    </row>
    <row r="1435" spans="1:7" s="286" customFormat="1" x14ac:dyDescent="0.5">
      <c r="A1435" s="312"/>
      <c r="B1435" s="309"/>
      <c r="C1435" s="487" t="s">
        <v>653</v>
      </c>
      <c r="D1435" s="487"/>
      <c r="E1435" s="312"/>
      <c r="F1435" s="315"/>
      <c r="G1435" s="316"/>
    </row>
    <row r="1436" spans="1:7" s="286" customFormat="1" x14ac:dyDescent="0.5">
      <c r="A1436" s="312"/>
      <c r="B1436" s="309"/>
      <c r="C1436" s="317"/>
      <c r="D1436" s="312"/>
      <c r="E1436" s="312"/>
      <c r="F1436" s="315"/>
      <c r="G1436" s="316"/>
    </row>
    <row r="1437" spans="1:7" s="286" customFormat="1" x14ac:dyDescent="0.5">
      <c r="A1437" s="312"/>
      <c r="B1437" s="309"/>
      <c r="C1437" s="488" t="s">
        <v>652</v>
      </c>
      <c r="D1437" s="488"/>
      <c r="E1437" s="312"/>
      <c r="F1437" s="315"/>
      <c r="G1437" s="316"/>
    </row>
    <row r="1438" spans="1:7" s="286" customFormat="1" x14ac:dyDescent="0.5">
      <c r="A1438" s="312"/>
      <c r="B1438" s="309"/>
      <c r="C1438" s="379"/>
      <c r="D1438" s="379"/>
      <c r="E1438" s="312"/>
      <c r="F1438" s="315"/>
      <c r="G1438" s="316"/>
    </row>
    <row r="1439" spans="1:7" s="286" customFormat="1" x14ac:dyDescent="0.5">
      <c r="A1439" s="312"/>
      <c r="B1439" s="309"/>
      <c r="C1439" s="375" t="s">
        <v>100</v>
      </c>
      <c r="D1439" s="312"/>
      <c r="E1439" s="312"/>
      <c r="F1439" s="315"/>
      <c r="G1439" s="316"/>
    </row>
    <row r="1440" spans="1:7" s="286" customFormat="1" x14ac:dyDescent="0.5">
      <c r="A1440" s="312"/>
      <c r="B1440" s="309"/>
      <c r="C1440" s="487" t="s">
        <v>788</v>
      </c>
      <c r="D1440" s="487"/>
      <c r="E1440" s="487"/>
      <c r="F1440" s="315"/>
      <c r="G1440" s="316"/>
    </row>
    <row r="1441" spans="1:7" s="286" customFormat="1" x14ac:dyDescent="0.5">
      <c r="A1441" s="312"/>
      <c r="B1441" s="309"/>
      <c r="C1441" s="380"/>
      <c r="D1441" s="380"/>
      <c r="E1441" s="380"/>
      <c r="F1441" s="315"/>
      <c r="G1441" s="316"/>
    </row>
    <row r="1442" spans="1:7" s="286" customFormat="1" x14ac:dyDescent="0.5">
      <c r="A1442" s="312"/>
      <c r="B1442" s="309"/>
      <c r="C1442" s="375" t="s">
        <v>101</v>
      </c>
      <c r="D1442" s="312"/>
      <c r="E1442" s="312"/>
      <c r="F1442" s="315"/>
      <c r="G1442" s="316"/>
    </row>
    <row r="1443" spans="1:7" s="286" customFormat="1" x14ac:dyDescent="0.5">
      <c r="A1443" s="312"/>
      <c r="B1443" s="309"/>
      <c r="C1443" s="382" t="s">
        <v>654</v>
      </c>
      <c r="D1443" s="312"/>
      <c r="E1443" s="312"/>
      <c r="F1443" s="315"/>
      <c r="G1443" s="316"/>
    </row>
    <row r="1444" spans="1:7" s="286" customFormat="1" x14ac:dyDescent="0.5">
      <c r="A1444" s="312"/>
      <c r="B1444" s="309"/>
      <c r="C1444" s="385" t="s">
        <v>789</v>
      </c>
      <c r="D1444" s="312"/>
      <c r="E1444" s="312"/>
      <c r="F1444" s="315"/>
      <c r="G1444" s="316"/>
    </row>
    <row r="1445" spans="1:7" s="286" customFormat="1" x14ac:dyDescent="0.5">
      <c r="A1445" s="312"/>
      <c r="B1445" s="309"/>
      <c r="C1445" s="382" t="s">
        <v>790</v>
      </c>
      <c r="D1445" s="312"/>
      <c r="E1445" s="312"/>
      <c r="F1445" s="315"/>
      <c r="G1445" s="316"/>
    </row>
    <row r="1446" spans="1:7" s="286" customFormat="1" x14ac:dyDescent="0.5">
      <c r="A1446" s="312"/>
      <c r="B1446" s="309"/>
      <c r="C1446" s="385" t="s">
        <v>791</v>
      </c>
      <c r="D1446" s="312"/>
      <c r="E1446" s="312"/>
      <c r="F1446" s="315"/>
      <c r="G1446" s="316"/>
    </row>
    <row r="1447" spans="1:7" s="286" customFormat="1" x14ac:dyDescent="0.5">
      <c r="A1447" s="312"/>
      <c r="B1447" s="309"/>
      <c r="C1447" s="382" t="s">
        <v>792</v>
      </c>
      <c r="D1447" s="312"/>
      <c r="E1447" s="312"/>
      <c r="F1447" s="315"/>
      <c r="G1447" s="316"/>
    </row>
    <row r="1448" spans="1:7" s="286" customFormat="1" x14ac:dyDescent="0.5">
      <c r="A1448" s="312"/>
      <c r="B1448" s="309"/>
      <c r="C1448" s="382" t="s">
        <v>793</v>
      </c>
      <c r="D1448" s="312"/>
      <c r="E1448" s="312"/>
      <c r="F1448" s="315"/>
      <c r="G1448" s="316"/>
    </row>
    <row r="1449" spans="1:7" s="286" customFormat="1" x14ac:dyDescent="0.5">
      <c r="A1449" s="312"/>
      <c r="B1449" s="309"/>
      <c r="C1449" s="382" t="s">
        <v>674</v>
      </c>
      <c r="D1449" s="312"/>
      <c r="E1449" s="312"/>
      <c r="F1449" s="315"/>
      <c r="G1449" s="316"/>
    </row>
    <row r="1450" spans="1:7" s="286" customFormat="1" x14ac:dyDescent="0.5">
      <c r="A1450" s="312"/>
      <c r="B1450" s="309"/>
      <c r="C1450" s="382"/>
      <c r="D1450" s="312"/>
      <c r="E1450" s="312"/>
      <c r="F1450" s="315"/>
      <c r="G1450" s="316"/>
    </row>
    <row r="1451" spans="1:7" s="286" customFormat="1" x14ac:dyDescent="0.5">
      <c r="A1451" s="311" t="s">
        <v>28</v>
      </c>
      <c r="B1451" s="309"/>
      <c r="C1451" s="382"/>
      <c r="D1451" s="312"/>
      <c r="E1451" s="312"/>
      <c r="F1451" s="315"/>
      <c r="G1451" s="316"/>
    </row>
    <row r="1452" spans="1:7" s="286" customFormat="1" x14ac:dyDescent="0.5">
      <c r="A1452" s="311" t="s">
        <v>105</v>
      </c>
      <c r="B1452" s="309"/>
      <c r="C1452" s="382"/>
      <c r="D1452" s="312"/>
      <c r="E1452" s="312"/>
      <c r="F1452" s="315"/>
      <c r="G1452" s="316"/>
    </row>
    <row r="1453" spans="1:7" s="286" customFormat="1" x14ac:dyDescent="0.5">
      <c r="A1453" s="312" t="s">
        <v>98</v>
      </c>
      <c r="B1453" s="309"/>
      <c r="C1453" s="309" t="s">
        <v>794</v>
      </c>
      <c r="D1453" s="317"/>
      <c r="E1453" s="317"/>
      <c r="F1453" s="292"/>
      <c r="G1453" s="292"/>
    </row>
    <row r="1454" spans="1:7" s="286" customFormat="1" x14ac:dyDescent="0.5">
      <c r="A1454" s="312"/>
      <c r="B1454" s="309"/>
      <c r="C1454" s="381" t="s">
        <v>795</v>
      </c>
      <c r="D1454" s="312"/>
      <c r="E1454" s="312"/>
      <c r="F1454" s="315"/>
      <c r="G1454" s="316"/>
    </row>
    <row r="1455" spans="1:7" s="286" customFormat="1" x14ac:dyDescent="0.5">
      <c r="A1455" s="312"/>
      <c r="B1455" s="309"/>
      <c r="C1455" s="380" t="s">
        <v>796</v>
      </c>
      <c r="D1455" s="312"/>
      <c r="E1455" s="312"/>
      <c r="F1455" s="315">
        <v>3000000</v>
      </c>
      <c r="G1455" s="316" t="s">
        <v>103</v>
      </c>
    </row>
    <row r="1456" spans="1:7" s="286" customFormat="1" x14ac:dyDescent="0.5">
      <c r="A1456" s="312"/>
      <c r="B1456" s="309"/>
      <c r="C1456" s="385"/>
      <c r="D1456" s="312"/>
      <c r="E1456" s="312"/>
      <c r="F1456" s="315"/>
      <c r="G1456" s="316"/>
    </row>
    <row r="1457" spans="1:7" s="286" customFormat="1" x14ac:dyDescent="0.5">
      <c r="A1457" s="312"/>
      <c r="B1457" s="309"/>
      <c r="C1457" s="385"/>
      <c r="D1457" s="312"/>
      <c r="E1457" s="316" t="s">
        <v>120</v>
      </c>
      <c r="F1457" s="303" t="s">
        <v>121</v>
      </c>
      <c r="G1457" s="316"/>
    </row>
    <row r="1458" spans="1:7" s="286" customFormat="1" x14ac:dyDescent="0.5">
      <c r="A1458" s="312"/>
      <c r="B1458" s="309"/>
      <c r="C1458" s="385"/>
      <c r="D1458" s="312"/>
      <c r="E1458" s="316" t="s">
        <v>122</v>
      </c>
      <c r="F1458" s="303" t="s">
        <v>122</v>
      </c>
      <c r="G1458" s="316"/>
    </row>
    <row r="1459" spans="1:7" s="286" customFormat="1" x14ac:dyDescent="0.5">
      <c r="A1459" s="312"/>
      <c r="B1459" s="309"/>
      <c r="C1459" s="317" t="s">
        <v>102</v>
      </c>
      <c r="D1459" s="312"/>
      <c r="E1459" s="299">
        <f>SUM(E1460:E1461)</f>
        <v>29488000</v>
      </c>
      <c r="F1459" s="303" t="s">
        <v>108</v>
      </c>
      <c r="G1459" s="316" t="s">
        <v>13</v>
      </c>
    </row>
    <row r="1460" spans="1:7" s="286" customFormat="1" x14ac:dyDescent="0.5">
      <c r="A1460" s="312"/>
      <c r="B1460" s="309"/>
      <c r="C1460" s="317" t="s">
        <v>662</v>
      </c>
      <c r="D1460" s="312"/>
      <c r="E1460" s="417">
        <v>3000000</v>
      </c>
      <c r="F1460" s="303" t="s">
        <v>108</v>
      </c>
      <c r="G1460" s="316" t="s">
        <v>13</v>
      </c>
    </row>
    <row r="1461" spans="1:7" s="286" customFormat="1" x14ac:dyDescent="0.5">
      <c r="B1461" s="292"/>
      <c r="C1461" s="410" t="s">
        <v>170</v>
      </c>
      <c r="D1461" s="292"/>
      <c r="E1461" s="417">
        <v>26488000</v>
      </c>
      <c r="F1461" s="307" t="s">
        <v>108</v>
      </c>
      <c r="G1461" s="414" t="s">
        <v>13</v>
      </c>
    </row>
    <row r="1462" spans="1:7" s="286" customFormat="1" x14ac:dyDescent="0.5">
      <c r="B1462" s="292"/>
      <c r="C1462" s="410"/>
      <c r="D1462" s="292"/>
      <c r="E1462" s="417"/>
      <c r="F1462" s="307"/>
      <c r="G1462" s="414"/>
    </row>
    <row r="1463" spans="1:7" s="286" customFormat="1" x14ac:dyDescent="0.5">
      <c r="B1463" s="292"/>
      <c r="C1463" s="410"/>
      <c r="D1463" s="292"/>
      <c r="E1463" s="417"/>
      <c r="F1463" s="307"/>
      <c r="G1463" s="414"/>
    </row>
    <row r="1464" spans="1:7" s="286" customFormat="1" x14ac:dyDescent="0.5">
      <c r="B1464" s="292"/>
      <c r="C1464" s="410"/>
      <c r="D1464" s="292"/>
      <c r="E1464" s="417"/>
      <c r="F1464" s="307"/>
      <c r="G1464" s="414"/>
    </row>
    <row r="1465" spans="1:7" s="286" customFormat="1" x14ac:dyDescent="0.5">
      <c r="B1465" s="292"/>
      <c r="C1465" s="410"/>
      <c r="D1465" s="292"/>
      <c r="E1465" s="417"/>
      <c r="F1465" s="307"/>
      <c r="G1465" s="414"/>
    </row>
    <row r="1466" spans="1:7" s="286" customFormat="1" x14ac:dyDescent="0.5">
      <c r="A1466" s="311" t="s">
        <v>1023</v>
      </c>
      <c r="B1466" s="309"/>
      <c r="C1466" s="317"/>
      <c r="D1466" s="312"/>
      <c r="E1466" s="417"/>
      <c r="F1466" s="303"/>
      <c r="G1466" s="316"/>
    </row>
    <row r="1467" spans="1:7" s="286" customFormat="1" x14ac:dyDescent="0.5">
      <c r="A1467" s="311" t="s">
        <v>1109</v>
      </c>
      <c r="B1467" s="309"/>
      <c r="C1467" s="317"/>
      <c r="D1467" s="312"/>
      <c r="E1467" s="417"/>
      <c r="F1467" s="343"/>
      <c r="G1467" s="344"/>
    </row>
    <row r="1468" spans="1:7" s="286" customFormat="1" x14ac:dyDescent="0.5">
      <c r="A1468" s="311" t="s">
        <v>450</v>
      </c>
      <c r="B1468" s="309"/>
      <c r="C1468" s="317"/>
      <c r="D1468" s="312"/>
      <c r="E1468" s="417"/>
      <c r="F1468" s="343">
        <v>3000000</v>
      </c>
      <c r="G1468" s="344" t="s">
        <v>13</v>
      </c>
    </row>
    <row r="1469" spans="1:7" s="286" customFormat="1" x14ac:dyDescent="0.5">
      <c r="A1469" s="312"/>
      <c r="B1469" s="309"/>
      <c r="C1469" s="432"/>
      <c r="D1469" s="312"/>
      <c r="E1469" s="312"/>
      <c r="F1469" s="315"/>
      <c r="G1469" s="316"/>
    </row>
    <row r="1470" spans="1:7" s="286" customFormat="1" x14ac:dyDescent="0.5">
      <c r="A1470" s="312"/>
      <c r="B1470" s="309"/>
      <c r="C1470" s="375" t="s">
        <v>106</v>
      </c>
      <c r="D1470" s="312"/>
      <c r="E1470" s="312"/>
      <c r="F1470" s="315"/>
      <c r="G1470" s="316"/>
    </row>
    <row r="1471" spans="1:7" s="286" customFormat="1" x14ac:dyDescent="0.5">
      <c r="A1471" s="312"/>
      <c r="B1471" s="309"/>
      <c r="C1471" s="487" t="s">
        <v>653</v>
      </c>
      <c r="D1471" s="487"/>
      <c r="E1471" s="312"/>
      <c r="F1471" s="315"/>
      <c r="G1471" s="316"/>
    </row>
    <row r="1472" spans="1:7" s="286" customFormat="1" x14ac:dyDescent="0.5">
      <c r="A1472" s="312"/>
      <c r="B1472" s="309"/>
      <c r="C1472" s="317"/>
      <c r="D1472" s="312"/>
      <c r="E1472" s="312"/>
      <c r="F1472" s="315"/>
      <c r="G1472" s="316"/>
    </row>
    <row r="1473" spans="1:7" s="286" customFormat="1" x14ac:dyDescent="0.5">
      <c r="A1473" s="312"/>
      <c r="B1473" s="309"/>
      <c r="C1473" s="488" t="s">
        <v>652</v>
      </c>
      <c r="D1473" s="488"/>
      <c r="E1473" s="312"/>
      <c r="F1473" s="315"/>
      <c r="G1473" s="316"/>
    </row>
    <row r="1474" spans="1:7" s="286" customFormat="1" x14ac:dyDescent="0.5">
      <c r="A1474" s="312"/>
      <c r="B1474" s="309"/>
      <c r="C1474" s="379"/>
      <c r="D1474" s="379"/>
      <c r="E1474" s="312"/>
      <c r="F1474" s="315"/>
      <c r="G1474" s="316"/>
    </row>
    <row r="1475" spans="1:7" s="286" customFormat="1" x14ac:dyDescent="0.5">
      <c r="A1475" s="312"/>
      <c r="B1475" s="309"/>
      <c r="C1475" s="375" t="s">
        <v>100</v>
      </c>
      <c r="D1475" s="312"/>
      <c r="E1475" s="312"/>
      <c r="F1475" s="315"/>
      <c r="G1475" s="316"/>
    </row>
    <row r="1476" spans="1:7" s="286" customFormat="1" x14ac:dyDescent="0.5">
      <c r="A1476" s="312"/>
      <c r="B1476" s="309"/>
      <c r="C1476" s="487" t="s">
        <v>788</v>
      </c>
      <c r="D1476" s="487"/>
      <c r="E1476" s="487"/>
      <c r="F1476" s="315"/>
      <c r="G1476" s="316"/>
    </row>
    <row r="1477" spans="1:7" s="286" customFormat="1" x14ac:dyDescent="0.5">
      <c r="A1477" s="312"/>
      <c r="B1477" s="309"/>
      <c r="C1477" s="380"/>
      <c r="D1477" s="380"/>
      <c r="E1477" s="380"/>
      <c r="F1477" s="315"/>
      <c r="G1477" s="316"/>
    </row>
    <row r="1478" spans="1:7" s="286" customFormat="1" x14ac:dyDescent="0.5">
      <c r="A1478" s="312"/>
      <c r="B1478" s="309"/>
      <c r="C1478" s="375" t="s">
        <v>101</v>
      </c>
      <c r="D1478" s="312"/>
      <c r="E1478" s="312"/>
      <c r="F1478" s="315"/>
      <c r="G1478" s="316"/>
    </row>
    <row r="1479" spans="1:7" s="286" customFormat="1" x14ac:dyDescent="0.5">
      <c r="A1479" s="312"/>
      <c r="B1479" s="309"/>
      <c r="C1479" s="382" t="s">
        <v>654</v>
      </c>
      <c r="D1479" s="312"/>
      <c r="E1479" s="312"/>
      <c r="F1479" s="315"/>
      <c r="G1479" s="316"/>
    </row>
    <row r="1480" spans="1:7" s="286" customFormat="1" x14ac:dyDescent="0.5">
      <c r="A1480" s="312"/>
      <c r="B1480" s="309"/>
      <c r="C1480" s="385" t="s">
        <v>789</v>
      </c>
      <c r="D1480" s="312"/>
      <c r="E1480" s="312"/>
      <c r="F1480" s="315"/>
      <c r="G1480" s="316"/>
    </row>
    <row r="1481" spans="1:7" s="286" customFormat="1" x14ac:dyDescent="0.5">
      <c r="A1481" s="312"/>
      <c r="B1481" s="309"/>
      <c r="C1481" s="382" t="s">
        <v>790</v>
      </c>
      <c r="D1481" s="312"/>
      <c r="E1481" s="312"/>
      <c r="F1481" s="315"/>
      <c r="G1481" s="316"/>
    </row>
    <row r="1482" spans="1:7" s="286" customFormat="1" x14ac:dyDescent="0.5">
      <c r="A1482" s="312"/>
      <c r="B1482" s="309"/>
      <c r="C1482" s="385" t="s">
        <v>791</v>
      </c>
      <c r="D1482" s="312"/>
      <c r="E1482" s="312"/>
      <c r="F1482" s="315"/>
      <c r="G1482" s="316"/>
    </row>
    <row r="1483" spans="1:7" s="286" customFormat="1" x14ac:dyDescent="0.5">
      <c r="A1483" s="312"/>
      <c r="B1483" s="309"/>
      <c r="C1483" s="382" t="s">
        <v>792</v>
      </c>
      <c r="D1483" s="312"/>
      <c r="E1483" s="312"/>
      <c r="F1483" s="315"/>
      <c r="G1483" s="316"/>
    </row>
    <row r="1484" spans="1:7" s="286" customFormat="1" x14ac:dyDescent="0.5">
      <c r="A1484" s="312"/>
      <c r="B1484" s="309"/>
      <c r="C1484" s="382" t="s">
        <v>793</v>
      </c>
      <c r="D1484" s="312"/>
      <c r="E1484" s="312"/>
      <c r="F1484" s="315"/>
      <c r="G1484" s="316"/>
    </row>
    <row r="1485" spans="1:7" s="286" customFormat="1" x14ac:dyDescent="0.5">
      <c r="A1485" s="312"/>
      <c r="B1485" s="309"/>
      <c r="C1485" s="382" t="s">
        <v>674</v>
      </c>
      <c r="D1485" s="312"/>
      <c r="E1485" s="312"/>
      <c r="F1485" s="315"/>
      <c r="G1485" s="316"/>
    </row>
    <row r="1486" spans="1:7" s="286" customFormat="1" x14ac:dyDescent="0.5">
      <c r="A1486" s="312"/>
      <c r="B1486" s="309"/>
      <c r="C1486" s="382"/>
      <c r="D1486" s="312"/>
      <c r="E1486" s="312"/>
      <c r="F1486" s="315"/>
      <c r="G1486" s="316"/>
    </row>
    <row r="1487" spans="1:7" s="286" customFormat="1" x14ac:dyDescent="0.5">
      <c r="A1487" s="311" t="s">
        <v>28</v>
      </c>
      <c r="B1487" s="309"/>
      <c r="C1487" s="382"/>
      <c r="D1487" s="312"/>
      <c r="E1487" s="312"/>
      <c r="F1487" s="315"/>
      <c r="G1487" s="316"/>
    </row>
    <row r="1488" spans="1:7" s="286" customFormat="1" x14ac:dyDescent="0.5">
      <c r="A1488" s="311" t="s">
        <v>105</v>
      </c>
      <c r="B1488" s="309"/>
      <c r="C1488" s="382"/>
      <c r="D1488" s="312"/>
      <c r="E1488" s="312"/>
      <c r="F1488" s="315"/>
      <c r="G1488" s="316"/>
    </row>
    <row r="1489" spans="1:7" s="286" customFormat="1" x14ac:dyDescent="0.5">
      <c r="A1489" s="312" t="s">
        <v>98</v>
      </c>
      <c r="B1489" s="309"/>
      <c r="C1489" s="309" t="s">
        <v>794</v>
      </c>
      <c r="D1489" s="317"/>
      <c r="E1489" s="317"/>
      <c r="F1489" s="292"/>
      <c r="G1489" s="292"/>
    </row>
    <row r="1490" spans="1:7" s="286" customFormat="1" x14ac:dyDescent="0.5">
      <c r="A1490" s="312"/>
      <c r="B1490" s="309"/>
      <c r="C1490" s="381" t="s">
        <v>797</v>
      </c>
      <c r="D1490" s="312"/>
      <c r="E1490" s="312"/>
      <c r="F1490" s="315"/>
      <c r="G1490" s="316"/>
    </row>
    <row r="1491" spans="1:7" s="286" customFormat="1" x14ac:dyDescent="0.5">
      <c r="A1491" s="312"/>
      <c r="B1491" s="309"/>
      <c r="C1491" s="381" t="s">
        <v>798</v>
      </c>
      <c r="D1491" s="312"/>
      <c r="E1491" s="312"/>
      <c r="F1491" s="315">
        <v>3000000</v>
      </c>
      <c r="G1491" s="316" t="s">
        <v>103</v>
      </c>
    </row>
    <row r="1492" spans="1:7" s="286" customFormat="1" x14ac:dyDescent="0.5">
      <c r="A1492" s="312"/>
      <c r="B1492" s="309"/>
      <c r="C1492" s="385"/>
      <c r="D1492" s="312"/>
      <c r="E1492" s="312"/>
      <c r="F1492" s="315"/>
      <c r="G1492" s="316"/>
    </row>
    <row r="1493" spans="1:7" s="286" customFormat="1" x14ac:dyDescent="0.5">
      <c r="A1493" s="312"/>
      <c r="B1493" s="309"/>
      <c r="C1493" s="385"/>
      <c r="D1493" s="312"/>
      <c r="E1493" s="316" t="s">
        <v>120</v>
      </c>
      <c r="F1493" s="303" t="s">
        <v>121</v>
      </c>
      <c r="G1493" s="316"/>
    </row>
    <row r="1494" spans="1:7" s="286" customFormat="1" x14ac:dyDescent="0.5">
      <c r="A1494" s="312"/>
      <c r="B1494" s="309"/>
      <c r="C1494" s="385"/>
      <c r="D1494" s="312"/>
      <c r="E1494" s="316" t="s">
        <v>122</v>
      </c>
      <c r="F1494" s="303" t="s">
        <v>122</v>
      </c>
      <c r="G1494" s="316"/>
    </row>
    <row r="1495" spans="1:7" s="286" customFormat="1" x14ac:dyDescent="0.5">
      <c r="A1495" s="312"/>
      <c r="B1495" s="309"/>
      <c r="C1495" s="317" t="s">
        <v>102</v>
      </c>
      <c r="D1495" s="312"/>
      <c r="E1495" s="299">
        <f>SUM(E1496:E1497)</f>
        <v>22063000</v>
      </c>
      <c r="F1495" s="303" t="s">
        <v>108</v>
      </c>
      <c r="G1495" s="316" t="s">
        <v>13</v>
      </c>
    </row>
    <row r="1496" spans="1:7" s="286" customFormat="1" x14ac:dyDescent="0.5">
      <c r="A1496" s="312"/>
      <c r="B1496" s="309"/>
      <c r="C1496" s="317" t="s">
        <v>662</v>
      </c>
      <c r="D1496" s="312"/>
      <c r="E1496" s="417">
        <v>3000000</v>
      </c>
      <c r="F1496" s="303" t="s">
        <v>108</v>
      </c>
      <c r="G1496" s="316" t="s">
        <v>13</v>
      </c>
    </row>
    <row r="1497" spans="1:7" s="286" customFormat="1" x14ac:dyDescent="0.5">
      <c r="B1497" s="292"/>
      <c r="C1497" s="410" t="s">
        <v>170</v>
      </c>
      <c r="D1497" s="292"/>
      <c r="E1497" s="417">
        <v>19063000</v>
      </c>
      <c r="F1497" s="307" t="s">
        <v>108</v>
      </c>
      <c r="G1497" s="414" t="s">
        <v>13</v>
      </c>
    </row>
    <row r="1498" spans="1:7" s="286" customFormat="1" x14ac:dyDescent="0.5">
      <c r="B1498" s="292"/>
      <c r="C1498" s="410"/>
      <c r="D1498" s="292"/>
      <c r="E1498" s="417"/>
      <c r="F1498" s="307"/>
      <c r="G1498" s="414"/>
    </row>
    <row r="1499" spans="1:7" s="286" customFormat="1" x14ac:dyDescent="0.5">
      <c r="B1499" s="292"/>
      <c r="C1499" s="410"/>
      <c r="D1499" s="292"/>
      <c r="E1499" s="417"/>
      <c r="F1499" s="307"/>
      <c r="G1499" s="414"/>
    </row>
    <row r="1500" spans="1:7" s="286" customFormat="1" x14ac:dyDescent="0.5">
      <c r="B1500" s="292"/>
      <c r="C1500" s="410"/>
      <c r="D1500" s="292"/>
      <c r="E1500" s="417"/>
      <c r="F1500" s="307"/>
      <c r="G1500" s="414"/>
    </row>
    <row r="1501" spans="1:7" s="286" customFormat="1" x14ac:dyDescent="0.5">
      <c r="B1501" s="292"/>
      <c r="C1501" s="410"/>
      <c r="D1501" s="292"/>
      <c r="E1501" s="417"/>
      <c r="F1501" s="307"/>
      <c r="G1501" s="414"/>
    </row>
    <row r="1502" spans="1:7" s="286" customFormat="1" x14ac:dyDescent="0.5">
      <c r="A1502" s="311" t="s">
        <v>1025</v>
      </c>
      <c r="B1502" s="309"/>
      <c r="C1502" s="317"/>
      <c r="D1502" s="312"/>
      <c r="E1502" s="417"/>
      <c r="F1502" s="303"/>
      <c r="G1502" s="316"/>
    </row>
    <row r="1503" spans="1:7" s="286" customFormat="1" x14ac:dyDescent="0.5">
      <c r="A1503" s="311" t="s">
        <v>1026</v>
      </c>
      <c r="B1503" s="309"/>
      <c r="C1503" s="317"/>
      <c r="D1503" s="312"/>
      <c r="E1503" s="417"/>
      <c r="F1503" s="303"/>
      <c r="G1503" s="316"/>
    </row>
    <row r="1504" spans="1:7" s="286" customFormat="1" x14ac:dyDescent="0.5">
      <c r="A1504" s="311" t="s">
        <v>1027</v>
      </c>
      <c r="B1504" s="309"/>
      <c r="C1504" s="317"/>
      <c r="D1504" s="312"/>
      <c r="E1504" s="417"/>
      <c r="F1504" s="303"/>
      <c r="G1504" s="316"/>
    </row>
    <row r="1505" spans="1:7" s="286" customFormat="1" x14ac:dyDescent="0.5">
      <c r="A1505" s="311" t="s">
        <v>1028</v>
      </c>
      <c r="B1505" s="309"/>
      <c r="C1505" s="317"/>
      <c r="D1505" s="312"/>
      <c r="E1505" s="417"/>
      <c r="F1505" s="343"/>
      <c r="G1505" s="344"/>
    </row>
    <row r="1506" spans="1:7" s="286" customFormat="1" x14ac:dyDescent="0.5">
      <c r="A1506" s="311" t="s">
        <v>1029</v>
      </c>
      <c r="B1506" s="309"/>
      <c r="C1506" s="317"/>
      <c r="D1506" s="312"/>
      <c r="E1506" s="417"/>
      <c r="F1506" s="343">
        <v>12400000</v>
      </c>
      <c r="G1506" s="344" t="s">
        <v>13</v>
      </c>
    </row>
    <row r="1507" spans="1:7" s="286" customFormat="1" x14ac:dyDescent="0.5">
      <c r="A1507" s="311"/>
      <c r="B1507" s="372"/>
      <c r="C1507" s="430"/>
      <c r="D1507" s="379"/>
      <c r="E1507" s="326"/>
      <c r="F1507" s="315"/>
      <c r="G1507" s="316"/>
    </row>
    <row r="1508" spans="1:7" s="286" customFormat="1" x14ac:dyDescent="0.5">
      <c r="A1508" s="312"/>
      <c r="B1508" s="309"/>
      <c r="C1508" s="375" t="s">
        <v>106</v>
      </c>
      <c r="D1508" s="312"/>
      <c r="E1508" s="312"/>
      <c r="F1508" s="315"/>
      <c r="G1508" s="316"/>
    </row>
    <row r="1509" spans="1:7" s="286" customFormat="1" x14ac:dyDescent="0.5">
      <c r="A1509" s="312"/>
      <c r="B1509" s="309"/>
      <c r="C1509" s="381" t="s">
        <v>1030</v>
      </c>
      <c r="D1509" s="381"/>
      <c r="E1509" s="312"/>
      <c r="F1509" s="315"/>
      <c r="G1509" s="316"/>
    </row>
    <row r="1510" spans="1:7" s="286" customFormat="1" x14ac:dyDescent="0.5">
      <c r="A1510" s="312"/>
      <c r="B1510" s="309"/>
      <c r="C1510" s="381" t="s">
        <v>1031</v>
      </c>
      <c r="D1510" s="381"/>
      <c r="E1510" s="312"/>
      <c r="F1510" s="315"/>
      <c r="G1510" s="316"/>
    </row>
    <row r="1511" spans="1:7" s="286" customFormat="1" x14ac:dyDescent="0.5">
      <c r="A1511" s="312"/>
      <c r="B1511" s="309"/>
      <c r="C1511" s="381" t="s">
        <v>1033</v>
      </c>
      <c r="D1511" s="380"/>
      <c r="E1511" s="312"/>
      <c r="F1511" s="315"/>
      <c r="G1511" s="316"/>
    </row>
    <row r="1512" spans="1:7" s="286" customFormat="1" x14ac:dyDescent="0.5">
      <c r="A1512" s="312"/>
      <c r="B1512" s="309"/>
      <c r="C1512" s="381" t="s">
        <v>1032</v>
      </c>
      <c r="D1512" s="380"/>
      <c r="E1512" s="312"/>
      <c r="F1512" s="315"/>
      <c r="G1512" s="316"/>
    </row>
    <row r="1513" spans="1:7" s="286" customFormat="1" x14ac:dyDescent="0.5">
      <c r="A1513" s="312"/>
      <c r="B1513" s="309"/>
      <c r="C1513" s="380" t="s">
        <v>801</v>
      </c>
      <c r="D1513" s="380"/>
      <c r="E1513" s="312"/>
      <c r="F1513" s="315"/>
      <c r="G1513" s="316"/>
    </row>
    <row r="1514" spans="1:7" s="286" customFormat="1" x14ac:dyDescent="0.5">
      <c r="A1514" s="312"/>
      <c r="B1514" s="309"/>
      <c r="C1514" s="380"/>
      <c r="D1514" s="380"/>
      <c r="E1514" s="312"/>
      <c r="F1514" s="315"/>
      <c r="G1514" s="316"/>
    </row>
    <row r="1515" spans="1:7" s="286" customFormat="1" x14ac:dyDescent="0.5">
      <c r="A1515" s="312"/>
      <c r="B1515" s="309"/>
      <c r="C1515" s="488" t="s">
        <v>652</v>
      </c>
      <c r="D1515" s="488"/>
      <c r="E1515" s="312"/>
      <c r="F1515" s="315"/>
      <c r="G1515" s="316"/>
    </row>
    <row r="1516" spans="1:7" s="286" customFormat="1" x14ac:dyDescent="0.5">
      <c r="A1516" s="312"/>
      <c r="B1516" s="309"/>
      <c r="C1516" s="379"/>
      <c r="D1516" s="379"/>
      <c r="E1516" s="312"/>
      <c r="F1516" s="315"/>
      <c r="G1516" s="316"/>
    </row>
    <row r="1517" spans="1:7" s="286" customFormat="1" x14ac:dyDescent="0.5">
      <c r="A1517" s="312"/>
      <c r="B1517" s="309"/>
      <c r="C1517" s="375" t="s">
        <v>100</v>
      </c>
      <c r="D1517" s="312"/>
      <c r="E1517" s="312"/>
      <c r="F1517" s="315"/>
      <c r="G1517" s="316"/>
    </row>
    <row r="1518" spans="1:7" s="286" customFormat="1" x14ac:dyDescent="0.5">
      <c r="A1518" s="312"/>
      <c r="B1518" s="309"/>
      <c r="C1518" s="381" t="s">
        <v>1034</v>
      </c>
      <c r="D1518" s="381"/>
      <c r="E1518" s="381"/>
      <c r="F1518" s="315"/>
      <c r="G1518" s="316"/>
    </row>
    <row r="1519" spans="1:7" s="286" customFormat="1" x14ac:dyDescent="0.5">
      <c r="A1519" s="312"/>
      <c r="B1519" s="309"/>
      <c r="C1519" s="381" t="s">
        <v>1035</v>
      </c>
      <c r="D1519" s="381"/>
      <c r="E1519" s="381"/>
      <c r="F1519" s="315"/>
      <c r="G1519" s="316"/>
    </row>
    <row r="1520" spans="1:7" s="286" customFormat="1" x14ac:dyDescent="0.5">
      <c r="A1520" s="312"/>
      <c r="B1520" s="309"/>
      <c r="C1520" s="381" t="s">
        <v>1036</v>
      </c>
      <c r="D1520" s="380"/>
      <c r="E1520" s="380"/>
      <c r="F1520" s="315"/>
      <c r="G1520" s="316"/>
    </row>
    <row r="1521" spans="1:7" s="286" customFormat="1" x14ac:dyDescent="0.5">
      <c r="A1521" s="312"/>
      <c r="B1521" s="309"/>
      <c r="C1521" s="381" t="s">
        <v>1037</v>
      </c>
      <c r="D1521" s="380"/>
      <c r="E1521" s="380"/>
      <c r="F1521" s="315"/>
      <c r="G1521" s="316"/>
    </row>
    <row r="1522" spans="1:7" s="286" customFormat="1" x14ac:dyDescent="0.5">
      <c r="A1522" s="312"/>
      <c r="B1522" s="309"/>
      <c r="C1522" s="381" t="s">
        <v>1032</v>
      </c>
      <c r="D1522" s="380"/>
      <c r="E1522" s="380"/>
      <c r="F1522" s="315"/>
      <c r="G1522" s="316"/>
    </row>
    <row r="1523" spans="1:7" s="286" customFormat="1" x14ac:dyDescent="0.5">
      <c r="A1523" s="312"/>
      <c r="B1523" s="309"/>
      <c r="C1523" s="381" t="s">
        <v>1038</v>
      </c>
      <c r="D1523" s="380"/>
      <c r="E1523" s="380"/>
      <c r="F1523" s="315"/>
      <c r="G1523" s="316"/>
    </row>
    <row r="1524" spans="1:7" s="286" customFormat="1" x14ac:dyDescent="0.5">
      <c r="A1524" s="312"/>
      <c r="B1524" s="309"/>
      <c r="C1524" s="381" t="s">
        <v>1039</v>
      </c>
      <c r="D1524" s="380"/>
      <c r="E1524" s="380"/>
      <c r="F1524" s="315"/>
      <c r="G1524" s="316"/>
    </row>
    <row r="1525" spans="1:7" s="286" customFormat="1" x14ac:dyDescent="0.5">
      <c r="A1525" s="312"/>
      <c r="B1525" s="309"/>
      <c r="C1525" s="381" t="s">
        <v>1040</v>
      </c>
      <c r="D1525" s="380"/>
      <c r="E1525" s="380"/>
      <c r="F1525" s="315"/>
      <c r="G1525" s="316"/>
    </row>
    <row r="1526" spans="1:7" s="286" customFormat="1" x14ac:dyDescent="0.5">
      <c r="A1526" s="312"/>
      <c r="B1526" s="309"/>
      <c r="C1526" s="381" t="s">
        <v>1041</v>
      </c>
      <c r="D1526" s="380"/>
      <c r="E1526" s="380"/>
      <c r="F1526" s="315"/>
      <c r="G1526" s="316"/>
    </row>
    <row r="1527" spans="1:7" s="286" customFormat="1" x14ac:dyDescent="0.5">
      <c r="A1527" s="312"/>
      <c r="B1527" s="309"/>
      <c r="C1527" s="381" t="s">
        <v>1042</v>
      </c>
      <c r="D1527" s="380"/>
      <c r="E1527" s="380"/>
      <c r="F1527" s="315"/>
      <c r="G1527" s="316"/>
    </row>
    <row r="1528" spans="1:7" s="286" customFormat="1" x14ac:dyDescent="0.5">
      <c r="A1528" s="312"/>
      <c r="B1528" s="309"/>
      <c r="C1528" s="381" t="s">
        <v>1043</v>
      </c>
      <c r="D1528" s="380"/>
      <c r="E1528" s="380"/>
      <c r="F1528" s="315"/>
      <c r="G1528" s="316"/>
    </row>
    <row r="1529" spans="1:7" s="286" customFormat="1" x14ac:dyDescent="0.5">
      <c r="A1529" s="312"/>
      <c r="B1529" s="309"/>
      <c r="C1529" s="381" t="s">
        <v>1044</v>
      </c>
      <c r="D1529" s="380"/>
      <c r="E1529" s="380"/>
      <c r="F1529" s="315"/>
      <c r="G1529" s="316"/>
    </row>
    <row r="1530" spans="1:7" s="286" customFormat="1" x14ac:dyDescent="0.5">
      <c r="A1530" s="312"/>
      <c r="B1530" s="309"/>
      <c r="C1530" s="381" t="s">
        <v>802</v>
      </c>
      <c r="D1530" s="380"/>
      <c r="E1530" s="380"/>
      <c r="F1530" s="315"/>
      <c r="G1530" s="316"/>
    </row>
    <row r="1531" spans="1:7" s="286" customFormat="1" x14ac:dyDescent="0.5">
      <c r="A1531" s="312"/>
      <c r="B1531" s="309"/>
      <c r="C1531" s="380"/>
      <c r="D1531" s="380"/>
      <c r="E1531" s="380"/>
      <c r="F1531" s="315"/>
      <c r="G1531" s="316"/>
    </row>
    <row r="1532" spans="1:7" s="286" customFormat="1" x14ac:dyDescent="0.5">
      <c r="A1532" s="312"/>
      <c r="B1532" s="309"/>
      <c r="C1532" s="375" t="s">
        <v>101</v>
      </c>
      <c r="D1532" s="312"/>
      <c r="E1532" s="312"/>
      <c r="F1532" s="315"/>
      <c r="G1532" s="316"/>
    </row>
    <row r="1533" spans="1:7" s="286" customFormat="1" x14ac:dyDescent="0.5">
      <c r="A1533" s="312"/>
      <c r="B1533" s="309"/>
      <c r="C1533" s="381" t="s">
        <v>1045</v>
      </c>
      <c r="D1533" s="312"/>
      <c r="E1533" s="312"/>
      <c r="F1533" s="315"/>
      <c r="G1533" s="316"/>
    </row>
    <row r="1534" spans="1:7" s="286" customFormat="1" x14ac:dyDescent="0.5">
      <c r="A1534" s="312"/>
      <c r="B1534" s="309"/>
      <c r="C1534" s="381" t="s">
        <v>1035</v>
      </c>
      <c r="D1534" s="312"/>
      <c r="E1534" s="312"/>
      <c r="F1534" s="315"/>
      <c r="G1534" s="316"/>
    </row>
    <row r="1535" spans="1:7" s="286" customFormat="1" x14ac:dyDescent="0.5">
      <c r="A1535" s="312"/>
      <c r="B1535" s="309"/>
      <c r="C1535" s="381" t="s">
        <v>1036</v>
      </c>
      <c r="D1535" s="312"/>
      <c r="E1535" s="312"/>
      <c r="F1535" s="315"/>
      <c r="G1535" s="316"/>
    </row>
    <row r="1536" spans="1:7" s="286" customFormat="1" x14ac:dyDescent="0.5">
      <c r="A1536" s="312"/>
      <c r="B1536" s="309"/>
      <c r="C1536" s="381" t="s">
        <v>1037</v>
      </c>
      <c r="D1536" s="312"/>
      <c r="E1536" s="312"/>
      <c r="F1536" s="315"/>
      <c r="G1536" s="316"/>
    </row>
    <row r="1537" spans="1:7" s="286" customFormat="1" x14ac:dyDescent="0.5">
      <c r="A1537" s="312"/>
      <c r="B1537" s="309"/>
      <c r="C1537" s="381" t="s">
        <v>1032</v>
      </c>
      <c r="D1537" s="312"/>
      <c r="E1537" s="312"/>
      <c r="F1537" s="315"/>
      <c r="G1537" s="316"/>
    </row>
    <row r="1538" spans="1:7" s="286" customFormat="1" x14ac:dyDescent="0.5">
      <c r="A1538" s="312"/>
      <c r="B1538" s="309"/>
      <c r="C1538" s="381" t="s">
        <v>1038</v>
      </c>
      <c r="D1538" s="312"/>
      <c r="E1538" s="312"/>
      <c r="F1538" s="315"/>
      <c r="G1538" s="316"/>
    </row>
    <row r="1539" spans="1:7" s="286" customFormat="1" x14ac:dyDescent="0.5">
      <c r="A1539" s="312"/>
      <c r="B1539" s="309"/>
      <c r="C1539" s="381" t="s">
        <v>1046</v>
      </c>
      <c r="D1539" s="312"/>
      <c r="E1539" s="312"/>
      <c r="F1539" s="315"/>
      <c r="G1539" s="316"/>
    </row>
    <row r="1540" spans="1:7" s="286" customFormat="1" x14ac:dyDescent="0.5">
      <c r="A1540" s="312"/>
      <c r="B1540" s="309"/>
      <c r="C1540" s="381" t="s">
        <v>1047</v>
      </c>
      <c r="D1540" s="312"/>
      <c r="E1540" s="312"/>
      <c r="F1540" s="315"/>
      <c r="G1540" s="316"/>
    </row>
    <row r="1541" spans="1:7" s="286" customFormat="1" x14ac:dyDescent="0.5">
      <c r="A1541" s="312"/>
      <c r="B1541" s="309"/>
      <c r="C1541" s="381" t="s">
        <v>1048</v>
      </c>
      <c r="D1541" s="312"/>
      <c r="E1541" s="312"/>
      <c r="F1541" s="315"/>
      <c r="G1541" s="316"/>
    </row>
    <row r="1542" spans="1:7" s="286" customFormat="1" x14ac:dyDescent="0.5">
      <c r="A1542" s="312"/>
      <c r="B1542" s="309"/>
      <c r="C1542" s="381" t="s">
        <v>1049</v>
      </c>
      <c r="D1542" s="312"/>
      <c r="E1542" s="312"/>
      <c r="F1542" s="315"/>
      <c r="G1542" s="316"/>
    </row>
    <row r="1543" spans="1:7" s="286" customFormat="1" x14ac:dyDescent="0.5">
      <c r="A1543" s="312"/>
      <c r="B1543" s="309"/>
      <c r="C1543" s="381"/>
      <c r="D1543" s="312"/>
      <c r="E1543" s="312"/>
      <c r="F1543" s="315"/>
      <c r="G1543" s="316"/>
    </row>
    <row r="1544" spans="1:7" s="286" customFormat="1" x14ac:dyDescent="0.5">
      <c r="A1544" s="311" t="s">
        <v>28</v>
      </c>
      <c r="B1544" s="309"/>
      <c r="C1544" s="381"/>
      <c r="D1544" s="312"/>
      <c r="E1544" s="312"/>
      <c r="F1544" s="315"/>
      <c r="G1544" s="316"/>
    </row>
    <row r="1545" spans="1:7" s="286" customFormat="1" x14ac:dyDescent="0.5">
      <c r="A1545" s="311" t="s">
        <v>105</v>
      </c>
      <c r="B1545" s="309"/>
      <c r="C1545" s="381"/>
      <c r="D1545" s="312"/>
      <c r="E1545" s="312"/>
      <c r="F1545" s="315"/>
      <c r="G1545" s="316"/>
    </row>
    <row r="1546" spans="1:7" s="286" customFormat="1" x14ac:dyDescent="0.5">
      <c r="A1546" s="312" t="s">
        <v>98</v>
      </c>
      <c r="B1546" s="309"/>
      <c r="C1546" s="309" t="s">
        <v>1050</v>
      </c>
      <c r="D1546" s="317"/>
      <c r="E1546" s="317"/>
      <c r="F1546" s="292"/>
      <c r="G1546" s="292"/>
    </row>
    <row r="1547" spans="1:7" s="286" customFormat="1" x14ac:dyDescent="0.5">
      <c r="A1547" s="312"/>
      <c r="B1547" s="309"/>
      <c r="C1547" s="381" t="s">
        <v>1051</v>
      </c>
      <c r="D1547" s="312"/>
      <c r="E1547" s="312"/>
      <c r="F1547" s="315"/>
      <c r="G1547" s="316"/>
    </row>
    <row r="1548" spans="1:7" s="286" customFormat="1" x14ac:dyDescent="0.5">
      <c r="A1548" s="312"/>
      <c r="B1548" s="309"/>
      <c r="C1548" s="331" t="s">
        <v>1052</v>
      </c>
      <c r="D1548" s="312"/>
      <c r="E1548" s="312"/>
      <c r="F1548" s="315"/>
      <c r="G1548" s="316"/>
    </row>
    <row r="1549" spans="1:7" s="286" customFormat="1" x14ac:dyDescent="0.5">
      <c r="A1549" s="312"/>
      <c r="B1549" s="309"/>
      <c r="C1549" s="331" t="s">
        <v>799</v>
      </c>
      <c r="D1549" s="312"/>
      <c r="E1549" s="312"/>
      <c r="F1549" s="315"/>
      <c r="G1549" s="316"/>
    </row>
    <row r="1550" spans="1:7" s="286" customFormat="1" x14ac:dyDescent="0.5">
      <c r="A1550" s="312"/>
      <c r="B1550" s="309"/>
      <c r="C1550" s="331" t="s">
        <v>1156</v>
      </c>
      <c r="D1550" s="312"/>
      <c r="E1550" s="312"/>
      <c r="F1550" s="315"/>
      <c r="G1550" s="316"/>
    </row>
    <row r="1551" spans="1:7" s="286" customFormat="1" x14ac:dyDescent="0.5">
      <c r="A1551" s="312"/>
      <c r="B1551" s="309"/>
      <c r="C1551" s="331" t="s">
        <v>800</v>
      </c>
      <c r="D1551" s="312"/>
      <c r="E1551" s="312"/>
      <c r="F1551" s="315">
        <v>12400000</v>
      </c>
      <c r="G1551" s="316" t="s">
        <v>103</v>
      </c>
    </row>
    <row r="1552" spans="1:7" s="286" customFormat="1" x14ac:dyDescent="0.5">
      <c r="A1552" s="312"/>
      <c r="B1552" s="309"/>
      <c r="C1552" s="385"/>
      <c r="D1552" s="312"/>
      <c r="E1552" s="312"/>
      <c r="F1552" s="315"/>
      <c r="G1552" s="316"/>
    </row>
    <row r="1553" spans="1:7" s="286" customFormat="1" x14ac:dyDescent="0.5">
      <c r="A1553" s="312"/>
      <c r="B1553" s="309"/>
      <c r="C1553" s="385"/>
      <c r="D1553" s="312"/>
      <c r="E1553" s="316" t="s">
        <v>120</v>
      </c>
      <c r="F1553" s="303" t="s">
        <v>121</v>
      </c>
      <c r="G1553" s="316"/>
    </row>
    <row r="1554" spans="1:7" s="286" customFormat="1" x14ac:dyDescent="0.5">
      <c r="A1554" s="312"/>
      <c r="B1554" s="309"/>
      <c r="C1554" s="385"/>
      <c r="D1554" s="312"/>
      <c r="E1554" s="316" t="s">
        <v>122</v>
      </c>
      <c r="F1554" s="303" t="s">
        <v>122</v>
      </c>
      <c r="G1554" s="316"/>
    </row>
    <row r="1555" spans="1:7" s="286" customFormat="1" x14ac:dyDescent="0.5">
      <c r="A1555" s="312"/>
      <c r="B1555" s="309"/>
      <c r="C1555" s="317" t="s">
        <v>102</v>
      </c>
      <c r="D1555" s="312"/>
      <c r="E1555" s="299">
        <f>SUM(E1556:E1557)</f>
        <v>24800000</v>
      </c>
      <c r="F1555" s="303" t="s">
        <v>108</v>
      </c>
      <c r="G1555" s="316" t="s">
        <v>13</v>
      </c>
    </row>
    <row r="1556" spans="1:7" s="286" customFormat="1" x14ac:dyDescent="0.5">
      <c r="A1556" s="312"/>
      <c r="B1556" s="309"/>
      <c r="C1556" s="317" t="s">
        <v>662</v>
      </c>
      <c r="D1556" s="312"/>
      <c r="E1556" s="417">
        <v>12400000</v>
      </c>
      <c r="F1556" s="303" t="s">
        <v>108</v>
      </c>
      <c r="G1556" s="316" t="s">
        <v>13</v>
      </c>
    </row>
    <row r="1557" spans="1:7" s="286" customFormat="1" x14ac:dyDescent="0.5">
      <c r="B1557" s="292"/>
      <c r="C1557" s="410" t="s">
        <v>170</v>
      </c>
      <c r="D1557" s="292"/>
      <c r="E1557" s="417">
        <v>12400000</v>
      </c>
      <c r="F1557" s="307" t="s">
        <v>108</v>
      </c>
      <c r="G1557" s="414" t="s">
        <v>13</v>
      </c>
    </row>
    <row r="1558" spans="1:7" s="286" customFormat="1" x14ac:dyDescent="0.5">
      <c r="A1558" s="312"/>
      <c r="B1558" s="309"/>
      <c r="C1558" s="317"/>
      <c r="D1558" s="312"/>
      <c r="E1558" s="417"/>
      <c r="F1558" s="303"/>
      <c r="G1558" s="316"/>
    </row>
    <row r="1559" spans="1:7" s="286" customFormat="1" x14ac:dyDescent="0.5">
      <c r="A1559" s="312"/>
      <c r="B1559" s="309"/>
      <c r="C1559" s="317"/>
      <c r="D1559" s="312"/>
      <c r="E1559" s="417"/>
      <c r="F1559" s="303"/>
      <c r="G1559" s="316"/>
    </row>
    <row r="1560" spans="1:7" s="286" customFormat="1" x14ac:dyDescent="0.5">
      <c r="A1560" s="312"/>
      <c r="B1560" s="309"/>
      <c r="C1560" s="317"/>
      <c r="D1560" s="312"/>
      <c r="E1560" s="417"/>
      <c r="F1560" s="303"/>
      <c r="G1560" s="316"/>
    </row>
    <row r="1561" spans="1:7" s="286" customFormat="1" x14ac:dyDescent="0.5">
      <c r="A1561" s="312"/>
      <c r="B1561" s="309"/>
      <c r="C1561" s="317"/>
      <c r="D1561" s="312"/>
      <c r="E1561" s="417"/>
      <c r="F1561" s="303"/>
      <c r="G1561" s="316"/>
    </row>
    <row r="1562" spans="1:7" s="286" customFormat="1" x14ac:dyDescent="0.5">
      <c r="A1562" s="312"/>
      <c r="B1562" s="309"/>
      <c r="C1562" s="317"/>
      <c r="D1562" s="312"/>
      <c r="E1562" s="417"/>
      <c r="F1562" s="303"/>
      <c r="G1562" s="316"/>
    </row>
    <row r="1563" spans="1:7" s="286" customFormat="1" x14ac:dyDescent="0.5">
      <c r="A1563" s="312"/>
      <c r="B1563" s="309"/>
      <c r="C1563" s="317"/>
      <c r="D1563" s="312"/>
      <c r="E1563" s="417"/>
      <c r="F1563" s="303"/>
      <c r="G1563" s="316"/>
    </row>
    <row r="1564" spans="1:7" s="286" customFormat="1" x14ac:dyDescent="0.5">
      <c r="A1564" s="312"/>
      <c r="B1564" s="309"/>
      <c r="C1564" s="317"/>
      <c r="D1564" s="312"/>
      <c r="E1564" s="417"/>
      <c r="F1564" s="303"/>
      <c r="G1564" s="316"/>
    </row>
    <row r="1565" spans="1:7" s="286" customFormat="1" x14ac:dyDescent="0.5">
      <c r="A1565" s="312"/>
      <c r="B1565" s="309"/>
      <c r="C1565" s="317"/>
      <c r="D1565" s="312"/>
      <c r="E1565" s="417"/>
      <c r="F1565" s="303"/>
      <c r="G1565" s="316"/>
    </row>
    <row r="1566" spans="1:7" s="286" customFormat="1" x14ac:dyDescent="0.5">
      <c r="A1566" s="312"/>
      <c r="B1566" s="309"/>
      <c r="C1566" s="317"/>
      <c r="D1566" s="312"/>
      <c r="E1566" s="417"/>
      <c r="F1566" s="303"/>
      <c r="G1566" s="316"/>
    </row>
  </sheetData>
  <dataConsolidate>
    <dataRefs count="1">
      <dataRef ref="A930:XFD939" sheet="รายละเอียดตามงบรายจ่าย"/>
    </dataRefs>
  </dataConsolidate>
  <mergeCells count="145">
    <mergeCell ref="C472:E472"/>
    <mergeCell ref="C485:D485"/>
    <mergeCell ref="C488:E488"/>
    <mergeCell ref="C503:E503"/>
    <mergeCell ref="C586:E586"/>
    <mergeCell ref="C588:D588"/>
    <mergeCell ref="C591:E591"/>
    <mergeCell ref="C595:E595"/>
    <mergeCell ref="C596:E596"/>
    <mergeCell ref="C521:E521"/>
    <mergeCell ref="C523:D523"/>
    <mergeCell ref="C526:E526"/>
    <mergeCell ref="C530:E530"/>
    <mergeCell ref="C531:E531"/>
    <mergeCell ref="C551:E551"/>
    <mergeCell ref="C553:D553"/>
    <mergeCell ref="C556:E556"/>
    <mergeCell ref="C560:E560"/>
    <mergeCell ref="C561:E561"/>
    <mergeCell ref="C1198:D1198"/>
    <mergeCell ref="C1200:D1200"/>
    <mergeCell ref="C1203:D1203"/>
    <mergeCell ref="C1228:D1228"/>
    <mergeCell ref="C1229:D1229"/>
    <mergeCell ref="C1230:D1230"/>
    <mergeCell ref="C1231:D1231"/>
    <mergeCell ref="C1232:D1232"/>
    <mergeCell ref="C1296:D1296"/>
    <mergeCell ref="C1471:D1471"/>
    <mergeCell ref="C1473:D1473"/>
    <mergeCell ref="C1476:E1476"/>
    <mergeCell ref="C1515:D1515"/>
    <mergeCell ref="C1435:D1435"/>
    <mergeCell ref="C1437:D1437"/>
    <mergeCell ref="C1440:E1440"/>
    <mergeCell ref="C1235:D1235"/>
    <mergeCell ref="C1264:D1264"/>
    <mergeCell ref="C1265:D1265"/>
    <mergeCell ref="C1268:D1268"/>
    <mergeCell ref="C1320:D1320"/>
    <mergeCell ref="C64:D64"/>
    <mergeCell ref="C66:D66"/>
    <mergeCell ref="C69:D69"/>
    <mergeCell ref="C73:D73"/>
    <mergeCell ref="C77:D77"/>
    <mergeCell ref="C81:D81"/>
    <mergeCell ref="C85:D85"/>
    <mergeCell ref="C87:D87"/>
    <mergeCell ref="C91:D91"/>
    <mergeCell ref="C93:D93"/>
    <mergeCell ref="C107:D107"/>
    <mergeCell ref="C109:D109"/>
    <mergeCell ref="C111:D111"/>
    <mergeCell ref="C95:D95"/>
    <mergeCell ref="C97:D97"/>
    <mergeCell ref="C99:D99"/>
    <mergeCell ref="C1161:D1161"/>
    <mergeCell ref="C1166:D1166"/>
    <mergeCell ref="C1164:E1164"/>
    <mergeCell ref="C1165:D1165"/>
    <mergeCell ref="C944:E944"/>
    <mergeCell ref="C952:E952"/>
    <mergeCell ref="A890:D890"/>
    <mergeCell ref="C102:D102"/>
    <mergeCell ref="C105:D105"/>
    <mergeCell ref="C972:E972"/>
    <mergeCell ref="C982:D982"/>
    <mergeCell ref="C985:E985"/>
    <mergeCell ref="C989:E989"/>
    <mergeCell ref="C1002:E1002"/>
    <mergeCell ref="C1012:D1012"/>
    <mergeCell ref="C1015:E1015"/>
    <mergeCell ref="C1023:E1023"/>
    <mergeCell ref="A2:G2"/>
    <mergeCell ref="A1088:B1088"/>
    <mergeCell ref="C1088:D1088"/>
    <mergeCell ref="C22:D22"/>
    <mergeCell ref="C23:D23"/>
    <mergeCell ref="C26:D26"/>
    <mergeCell ref="C62:D62"/>
    <mergeCell ref="C198:D198"/>
    <mergeCell ref="C753:E753"/>
    <mergeCell ref="C772:E772"/>
    <mergeCell ref="C712:D712"/>
    <mergeCell ref="C719:E719"/>
    <mergeCell ref="C720:E720"/>
    <mergeCell ref="C867:E867"/>
    <mergeCell ref="C783:E783"/>
    <mergeCell ref="C784:E784"/>
    <mergeCell ref="C845:E845"/>
    <mergeCell ref="C806:E806"/>
    <mergeCell ref="C808:D808"/>
    <mergeCell ref="C811:E811"/>
    <mergeCell ref="C815:E815"/>
    <mergeCell ref="C816:E816"/>
    <mergeCell ref="C931:E931"/>
    <mergeCell ref="C941:D941"/>
    <mergeCell ref="C1192:D1192"/>
    <mergeCell ref="C362:D362"/>
    <mergeCell ref="C1156:D1156"/>
    <mergeCell ref="C113:D113"/>
    <mergeCell ref="C115:D115"/>
    <mergeCell ref="C117:D117"/>
    <mergeCell ref="C184:D184"/>
    <mergeCell ref="C188:D188"/>
    <mergeCell ref="C192:D192"/>
    <mergeCell ref="C195:D195"/>
    <mergeCell ref="C774:D774"/>
    <mergeCell ref="C777:E777"/>
    <mergeCell ref="C835:E835"/>
    <mergeCell ref="C837:D837"/>
    <mergeCell ref="C840:E840"/>
    <mergeCell ref="C844:E844"/>
    <mergeCell ref="C403:E403"/>
    <mergeCell ref="C405:D405"/>
    <mergeCell ref="C408:E408"/>
    <mergeCell ref="C414:E414"/>
    <mergeCell ref="C438:E438"/>
    <mergeCell ref="C440:D440"/>
    <mergeCell ref="C443:E443"/>
    <mergeCell ref="C449:E449"/>
    <mergeCell ref="C1157:D1157"/>
    <mergeCell ref="A891:C891"/>
    <mergeCell ref="C1154:D1154"/>
    <mergeCell ref="C1159:D1159"/>
    <mergeCell ref="C627:E627"/>
    <mergeCell ref="C619:D619"/>
    <mergeCell ref="C626:E626"/>
    <mergeCell ref="C1193:D1193"/>
    <mergeCell ref="C1194:D1194"/>
    <mergeCell ref="C646:E646"/>
    <mergeCell ref="C683:D683"/>
    <mergeCell ref="C690:E690"/>
    <mergeCell ref="C691:E691"/>
    <mergeCell ref="C648:D648"/>
    <mergeCell ref="C651:E651"/>
    <mergeCell ref="C655:E655"/>
    <mergeCell ref="C656:E656"/>
    <mergeCell ref="C681:E681"/>
    <mergeCell ref="C744:D744"/>
    <mergeCell ref="C869:D869"/>
    <mergeCell ref="C872:E872"/>
    <mergeCell ref="C876:E876"/>
    <mergeCell ref="C877:E877"/>
    <mergeCell ref="C1191:D1191"/>
  </mergeCells>
  <phoneticPr fontId="14" type="noConversion"/>
  <printOptions horizontalCentered="1"/>
  <pageMargins left="1.1811023622047245" right="0.31496062992125984" top="0.78740157480314965" bottom="0.74803149606299213" header="0.43307086614173229" footer="0.31496062992125984"/>
  <pageSetup paperSize="9" scale="95" firstPageNumber="16" fitToHeight="0" orientation="portrait" useFirstPageNumber="1" r:id="rId1"/>
  <headerFooter>
    <oddHeader xml:space="preserve">&amp;C&amp;P&amp;"TH Sarabun New,ตัวหนา"&amp;12
&amp;"-,ธรรมดา"&amp;11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16" sqref="A16"/>
    </sheetView>
  </sheetViews>
  <sheetFormatPr defaultColWidth="8.75" defaultRowHeight="24" x14ac:dyDescent="0.55000000000000004"/>
  <cols>
    <col min="1" max="1" width="38.875" style="1" customWidth="1"/>
    <col min="2" max="4" width="12.375" style="1" customWidth="1"/>
    <col min="5" max="5" width="11.875" style="1" customWidth="1"/>
    <col min="6" max="6" width="12.375" style="1" customWidth="1"/>
    <col min="7" max="7" width="13.125" style="1" customWidth="1"/>
    <col min="8" max="9" width="12.375" style="1" customWidth="1"/>
    <col min="10" max="16384" width="8.75" style="1"/>
  </cols>
  <sheetData>
    <row r="1" spans="1:9" ht="29.45" customHeight="1" x14ac:dyDescent="0.55000000000000004">
      <c r="A1" s="502" t="s">
        <v>29</v>
      </c>
      <c r="B1" s="502"/>
      <c r="C1" s="502"/>
      <c r="D1" s="502"/>
      <c r="E1" s="502"/>
      <c r="F1" s="502"/>
      <c r="G1" s="502"/>
      <c r="H1" s="502"/>
      <c r="I1" s="502"/>
    </row>
    <row r="2" spans="1:9" s="4" customFormat="1" ht="21.95" customHeight="1" x14ac:dyDescent="0.55000000000000004">
      <c r="A2" s="502" t="s">
        <v>38</v>
      </c>
      <c r="B2" s="502"/>
      <c r="C2" s="502"/>
      <c r="D2" s="502"/>
      <c r="E2" s="502"/>
      <c r="F2" s="502"/>
      <c r="G2" s="502"/>
      <c r="H2" s="502"/>
      <c r="I2" s="502"/>
    </row>
    <row r="3" spans="1:9" s="6" customFormat="1" ht="72" x14ac:dyDescent="0.2">
      <c r="A3" s="7" t="s">
        <v>39</v>
      </c>
      <c r="B3" s="8" t="s">
        <v>40</v>
      </c>
      <c r="C3" s="8" t="s">
        <v>41</v>
      </c>
      <c r="D3" s="8" t="s">
        <v>42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8</v>
      </c>
    </row>
    <row r="4" spans="1:9" s="5" customFormat="1" x14ac:dyDescent="0.55000000000000004">
      <c r="A4" s="9" t="s">
        <v>47</v>
      </c>
      <c r="B4" s="10"/>
      <c r="C4" s="10"/>
      <c r="D4" s="10"/>
      <c r="E4" s="10"/>
      <c r="F4" s="10"/>
      <c r="G4" s="10"/>
      <c r="H4" s="10"/>
      <c r="I4" s="10"/>
    </row>
    <row r="5" spans="1:9" x14ac:dyDescent="0.55000000000000004">
      <c r="A5" s="12" t="s">
        <v>48</v>
      </c>
      <c r="B5" s="12"/>
      <c r="C5" s="12"/>
      <c r="D5" s="12"/>
      <c r="E5" s="12"/>
      <c r="F5" s="12"/>
      <c r="G5" s="12"/>
      <c r="H5" s="12"/>
      <c r="I5" s="12"/>
    </row>
    <row r="6" spans="1:9" s="2" customFormat="1" ht="20.100000000000001" customHeight="1" x14ac:dyDescent="0.2">
      <c r="A6" s="11" t="s">
        <v>49</v>
      </c>
    </row>
    <row r="7" spans="1:9" x14ac:dyDescent="0.55000000000000004">
      <c r="A7" s="12" t="s">
        <v>50</v>
      </c>
      <c r="B7" s="12"/>
      <c r="C7" s="12"/>
      <c r="D7" s="12"/>
      <c r="E7" s="12"/>
      <c r="F7" s="12"/>
      <c r="G7" s="12"/>
      <c r="H7" s="12"/>
      <c r="I7" s="12"/>
    </row>
    <row r="8" spans="1:9" s="2" customFormat="1" ht="48" x14ac:dyDescent="0.2">
      <c r="A8" s="11" t="s">
        <v>51</v>
      </c>
    </row>
    <row r="9" spans="1:9" x14ac:dyDescent="0.55000000000000004">
      <c r="A9" s="12" t="s">
        <v>52</v>
      </c>
      <c r="B9" s="12"/>
      <c r="C9" s="12"/>
      <c r="D9" s="12"/>
      <c r="E9" s="12"/>
      <c r="F9" s="12"/>
      <c r="G9" s="12"/>
      <c r="H9" s="12"/>
      <c r="I9" s="12"/>
    </row>
    <row r="10" spans="1:9" x14ac:dyDescent="0.55000000000000004">
      <c r="A10" s="12" t="s">
        <v>53</v>
      </c>
      <c r="B10" s="12"/>
      <c r="C10" s="12"/>
      <c r="D10" s="12"/>
      <c r="E10" s="12"/>
      <c r="F10" s="12"/>
      <c r="G10" s="12"/>
      <c r="H10" s="12"/>
      <c r="I10" s="12"/>
    </row>
    <row r="11" spans="1:9" s="2" customFormat="1" ht="48" x14ac:dyDescent="0.2">
      <c r="A11" s="11" t="s">
        <v>54</v>
      </c>
    </row>
    <row r="12" spans="1:9" x14ac:dyDescent="0.55000000000000004">
      <c r="A12" s="12" t="s">
        <v>55</v>
      </c>
      <c r="B12" s="12"/>
      <c r="C12" s="12"/>
      <c r="D12" s="12"/>
      <c r="E12" s="12"/>
      <c r="F12" s="12"/>
      <c r="G12" s="12"/>
      <c r="H12" s="12"/>
      <c r="I12" s="12"/>
    </row>
    <row r="13" spans="1:9" x14ac:dyDescent="0.55000000000000004">
      <c r="A13" s="12" t="s">
        <v>56</v>
      </c>
      <c r="B13" s="12"/>
      <c r="C13" s="12"/>
      <c r="D13" s="12"/>
      <c r="E13" s="12"/>
      <c r="F13" s="12"/>
      <c r="G13" s="12"/>
      <c r="H13" s="12"/>
      <c r="I13" s="12"/>
    </row>
    <row r="14" spans="1:9" x14ac:dyDescent="0.55000000000000004">
      <c r="A14" s="12" t="s">
        <v>57</v>
      </c>
      <c r="B14" s="12"/>
      <c r="C14" s="12"/>
      <c r="D14" s="12"/>
      <c r="E14" s="12"/>
      <c r="F14" s="12"/>
      <c r="G14" s="12"/>
      <c r="H14" s="12"/>
      <c r="I14" s="12"/>
    </row>
  </sheetData>
  <mergeCells count="2">
    <mergeCell ref="A1:I1"/>
    <mergeCell ref="A2:I2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คำนำ</vt:lpstr>
      <vt:lpstr>โครงสร้าง</vt:lpstr>
      <vt:lpstr>สังเขป</vt:lpstr>
      <vt:lpstr>สังเขปฉ.</vt:lpstr>
      <vt:lpstr>งบประมาณผลผลิตตัวชี้วัด</vt:lpstr>
      <vt:lpstr>รายละเอียดตามงบรายจ่าย</vt:lpstr>
      <vt:lpstr>งบภารกิจยุทธศาสตร์</vt:lpstr>
      <vt:lpstr>คำนำ!Print_Area</vt:lpstr>
      <vt:lpstr>งบประมาณผลผลิตตัวชี้วัด!Print_Area</vt:lpstr>
      <vt:lpstr>รายละเอียดตามงบรายจ่าย!Print_Area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bma00103</cp:lastModifiedBy>
  <cp:lastPrinted>2024-06-12T06:37:30Z</cp:lastPrinted>
  <dcterms:created xsi:type="dcterms:W3CDTF">2020-11-15T16:09:16Z</dcterms:created>
  <dcterms:modified xsi:type="dcterms:W3CDTF">2024-06-17T10:36:17Z</dcterms:modified>
</cp:coreProperties>
</file>