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DFเล่มร่างข้อบัญญัติปี66\ไฟล์PDFเล่มร่างข้อบัญญัติปี66\กอง 5\"/>
    </mc:Choice>
  </mc:AlternateContent>
  <xr:revisionPtr revIDLastSave="0" documentId="8_{B4485312-5E91-4B0B-9BBC-5793B691B8E1}" xr6:coauthVersionLast="47" xr6:coauthVersionMax="47" xr10:uidLastSave="{00000000-0000-0000-0000-000000000000}"/>
  <bookViews>
    <workbookView xWindow="-108" yWindow="-108" windowWidth="17496" windowHeight="10416" firstSheet="1" activeTab="4" xr2:uid="{ADD9183A-32B3-47A8-A935-C2D011A061A9}"/>
  </bookViews>
  <sheets>
    <sheet name="คำนำ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รายจ่ายบุคลากร" sheetId="12" r:id="rId6"/>
    <sheet name="แผนบูรณาการ" sheetId="3" state="hidden" r:id="rId7"/>
    <sheet name="สำนัก" sheetId="6" state="hidden" r:id="rId8"/>
  </sheets>
  <externalReferences>
    <externalReference r:id="rId9"/>
  </externalReferences>
  <definedNames>
    <definedName name="_xlnm._FilterDatabase" localSheetId="7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0">#REF!</definedName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0">#REF!</definedName>
    <definedName name="output" localSheetId="1">#REF!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1">โครงสร้าง!$A$1:$F$38</definedName>
    <definedName name="_xlnm.Print_Titles" localSheetId="7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3" i="11" l="1"/>
  <c r="G122" i="11" s="1"/>
  <c r="E115" i="11"/>
  <c r="G508" i="9"/>
  <c r="F508" i="9"/>
  <c r="F911" i="11" l="1"/>
  <c r="E876" i="11"/>
  <c r="E860" i="11"/>
  <c r="E859" i="11" s="1"/>
  <c r="E822" i="11"/>
  <c r="E821" i="11" s="1"/>
  <c r="E820" i="11" s="1"/>
  <c r="E789" i="11"/>
  <c r="F788" i="11" s="1"/>
  <c r="E782" i="11"/>
  <c r="E753" i="11"/>
  <c r="F752" i="11" s="1"/>
  <c r="E747" i="11"/>
  <c r="E676" i="11"/>
  <c r="F675" i="11" s="1"/>
  <c r="E683" i="11"/>
  <c r="E611" i="11"/>
  <c r="E610" i="11" s="1"/>
  <c r="E609" i="11" s="1"/>
  <c r="E577" i="11"/>
  <c r="E576" i="11" s="1"/>
  <c r="E540" i="11"/>
  <c r="E493" i="11"/>
  <c r="E492" i="11" s="1"/>
  <c r="F491" i="11" s="1"/>
  <c r="E372" i="11"/>
  <c r="E366" i="11"/>
  <c r="E365" i="11" s="1"/>
  <c r="E364" i="11" s="1"/>
  <c r="E332" i="11"/>
  <c r="E263" i="11"/>
  <c r="E262" i="11" s="1"/>
  <c r="E261" i="11" s="1"/>
  <c r="E229" i="11"/>
  <c r="E228" i="11" s="1"/>
  <c r="E227" i="11" s="1"/>
  <c r="E193" i="11"/>
  <c r="E192" i="11" s="1"/>
  <c r="E191" i="11" s="1"/>
  <c r="E70" i="11"/>
  <c r="E54" i="11"/>
  <c r="E23" i="11"/>
  <c r="E19" i="11"/>
  <c r="E14" i="11"/>
  <c r="E7" i="11"/>
  <c r="I89" i="10"/>
  <c r="H89" i="10"/>
  <c r="G89" i="10"/>
  <c r="F89" i="10"/>
  <c r="E89" i="10"/>
  <c r="D89" i="10"/>
  <c r="C89" i="10"/>
  <c r="J87" i="10"/>
  <c r="J86" i="10"/>
  <c r="J85" i="10"/>
  <c r="J84" i="10"/>
  <c r="J83" i="10"/>
  <c r="I78" i="10"/>
  <c r="H78" i="10"/>
  <c r="J76" i="10"/>
  <c r="J78" i="10" s="1"/>
  <c r="I49" i="10"/>
  <c r="H49" i="10"/>
  <c r="J48" i="10"/>
  <c r="J47" i="10"/>
  <c r="J46" i="10"/>
  <c r="J45" i="10"/>
  <c r="J44" i="10"/>
  <c r="J43" i="10"/>
  <c r="J42" i="10"/>
  <c r="J40" i="10"/>
  <c r="J41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H17" i="10"/>
  <c r="H16" i="10"/>
  <c r="I11" i="10"/>
  <c r="H11" i="10"/>
  <c r="J9" i="10"/>
  <c r="J8" i="10"/>
  <c r="J7" i="10"/>
  <c r="J6" i="10"/>
  <c r="J11" i="10" l="1"/>
  <c r="E598" i="11"/>
  <c r="E597" i="11" s="1"/>
  <c r="F596" i="11" s="1"/>
  <c r="E458" i="11"/>
  <c r="E457" i="11" s="1"/>
  <c r="F456" i="11" s="1"/>
  <c r="E633" i="11"/>
  <c r="E632" i="11" s="1"/>
  <c r="F631" i="11" s="1"/>
  <c r="E738" i="11"/>
  <c r="E737" i="11" s="1"/>
  <c r="F736" i="11" s="1"/>
  <c r="E809" i="11"/>
  <c r="E808" i="11" s="1"/>
  <c r="F807" i="11" s="1"/>
  <c r="E248" i="11"/>
  <c r="E247" i="11" s="1"/>
  <c r="F246" i="11" s="1"/>
  <c r="E423" i="11"/>
  <c r="E422" i="11" s="1"/>
  <c r="F421" i="11" s="1"/>
  <c r="E143" i="11"/>
  <c r="E142" i="11" s="1"/>
  <c r="F141" i="11" s="1"/>
  <c r="E283" i="11"/>
  <c r="E282" i="11" s="1"/>
  <c r="F281" i="11" s="1"/>
  <c r="E703" i="11"/>
  <c r="E702" i="11" s="1"/>
  <c r="F701" i="11" s="1"/>
  <c r="E37" i="11"/>
  <c r="E36" i="11" s="1"/>
  <c r="E318" i="11"/>
  <c r="E317" i="11" s="1"/>
  <c r="F316" i="11" s="1"/>
  <c r="E563" i="11"/>
  <c r="E562" i="11" s="1"/>
  <c r="F561" i="11" s="1"/>
  <c r="E53" i="11"/>
  <c r="E52" i="11" s="1"/>
  <c r="E213" i="11"/>
  <c r="E212" i="11" s="1"/>
  <c r="F211" i="11" s="1"/>
  <c r="E843" i="11"/>
  <c r="E842" i="11" s="1"/>
  <c r="J49" i="10"/>
  <c r="H15" i="10"/>
  <c r="H14" i="10" s="1"/>
  <c r="J89" i="10"/>
  <c r="E528" i="11"/>
  <c r="E527" i="11" s="1"/>
  <c r="F526" i="11" s="1"/>
  <c r="E6" i="11"/>
  <c r="F5" i="11" s="1"/>
  <c r="E107" i="11"/>
  <c r="E106" i="11" s="1"/>
  <c r="F105" i="11" s="1"/>
  <c r="E388" i="11"/>
  <c r="E387" i="11" s="1"/>
  <c r="F386" i="11" s="1"/>
  <c r="E178" i="11"/>
  <c r="E177" i="11" s="1"/>
  <c r="F176" i="11" s="1"/>
  <c r="E353" i="11"/>
  <c r="E352" i="11" s="1"/>
  <c r="F351" i="11" s="1"/>
  <c r="E773" i="11"/>
  <c r="E772" i="11" s="1"/>
  <c r="F771" i="11" s="1"/>
  <c r="E858" i="11"/>
  <c r="F35" i="11" l="1"/>
  <c r="F841" i="11"/>
</calcChain>
</file>

<file path=xl/sharedStrings.xml><?xml version="1.0" encoding="utf-8"?>
<sst xmlns="http://schemas.openxmlformats.org/spreadsheetml/2006/main" count="3124" uniqueCount="1424">
  <si>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</si>
  <si>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</si>
  <si>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</si>
  <si>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</si>
  <si>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</si>
  <si>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</si>
  <si>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</si>
  <si>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</si>
  <si>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</si>
  <si>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</si>
  <si>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</si>
  <si>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</si>
  <si>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</si>
  <si>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</si>
  <si>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</si>
  <si>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</si>
  <si>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</si>
  <si>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</si>
  <si>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</si>
  <si>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</si>
  <si>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</si>
  <si>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</si>
  <si>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</si>
  <si>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</si>
  <si>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</si>
  <si>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</si>
  <si>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</si>
  <si>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</si>
  <si>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</si>
  <si>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</si>
  <si>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</si>
  <si>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</si>
  <si>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</si>
  <si>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</si>
  <si>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</si>
  <si>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</si>
  <si>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</si>
  <si>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</si>
  <si>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</si>
  <si>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</si>
  <si>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</si>
  <si>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</si>
  <si>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</si>
  <si>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</si>
  <si>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</si>
  <si>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</si>
  <si>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</si>
  <si>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</si>
  <si>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</si>
  <si>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</si>
  <si>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</si>
  <si>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</si>
  <si>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</si>
  <si>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</si>
  <si>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</si>
  <si>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</si>
  <si>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</si>
  <si>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</si>
  <si>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</si>
  <si>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</si>
  <si>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</si>
  <si>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</si>
  <si>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</si>
  <si>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</si>
  <si>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</si>
  <si>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</si>
  <si>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</si>
  <si>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</si>
  <si>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</si>
  <si>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</si>
  <si>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</si>
  <si>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</si>
  <si>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</si>
  <si>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</si>
  <si>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</si>
  <si>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</si>
  <si>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</si>
  <si>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</si>
  <si>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</si>
  <si>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</si>
  <si>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</si>
  <si>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</si>
  <si>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</si>
  <si>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</si>
  <si>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</si>
  <si>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</si>
  <si>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</si>
  <si>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</si>
  <si>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</si>
  <si>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</si>
  <si>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</si>
  <si>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</si>
  <si>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</si>
  <si>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</si>
  <si>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</si>
  <si>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</si>
  <si>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-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</si>
  <si>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</si>
  <si>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</si>
  <si>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</si>
  <si>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</si>
  <si>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</si>
  <si>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</si>
  <si>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ฝ่ายการคลัง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</si>
  <si>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</si>
  <si>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</si>
  <si>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</si>
  <si>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</si>
  <si>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</si>
  <si>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</si>
  <si>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</si>
  <si>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</si>
  <si>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</si>
  <si>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</si>
  <si>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</si>
  <si>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</si>
  <si>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</si>
  <si>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</si>
  <si>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</si>
  <si>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</si>
  <si>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</si>
  <si>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</si>
  <si>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</si>
  <si>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</si>
  <si>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</si>
  <si>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</si>
  <si>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</si>
  <si>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</si>
  <si>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</si>
  <si>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</si>
  <si>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</si>
  <si>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</si>
  <si>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</si>
  <si>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</si>
  <si>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</si>
  <si>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</si>
  <si>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</si>
  <si>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</si>
  <si>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</si>
  <si>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</si>
  <si>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</si>
  <si>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</si>
  <si>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</si>
  <si>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</si>
  <si>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</si>
  <si>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</si>
  <si>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</si>
  <si>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</si>
  <si>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</si>
  <si>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</si>
  <si>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</si>
  <si>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</si>
  <si>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</si>
  <si>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</si>
  <si>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</si>
  <si>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</si>
  <si>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</si>
  <si>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</si>
  <si>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</si>
  <si>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</si>
  <si>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</si>
  <si>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</si>
  <si>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</si>
  <si>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</si>
  <si>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</si>
  <si>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</si>
  <si>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</si>
  <si>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</si>
  <si>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</si>
  <si>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</si>
  <si>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</si>
  <si>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</si>
  <si>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</si>
  <si>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</si>
  <si>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</si>
  <si>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</si>
  <si>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</si>
  <si>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</si>
  <si>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</si>
  <si>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</si>
  <si>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</si>
  <si>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</si>
  <si>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</si>
  <si>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</si>
  <si>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</si>
  <si>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</si>
  <si>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</si>
  <si>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</si>
  <si>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</si>
  <si>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</si>
  <si>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</si>
  <si>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</si>
  <si>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</si>
  <si>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</si>
  <si>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</si>
  <si>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</si>
  <si>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</si>
  <si>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</si>
  <si>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</si>
  <si>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</si>
  <si>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</si>
  <si>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</si>
  <si>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</si>
  <si>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</si>
  <si>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</si>
  <si>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</si>
  <si>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</si>
  <si>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</si>
  <si>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</si>
  <si>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</si>
  <si>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</si>
  <si>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</si>
  <si>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</si>
  <si>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</si>
  <si>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</si>
  <si>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</si>
  <si>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</si>
  <si>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</si>
  <si>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</si>
  <si>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</si>
  <si>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</si>
  <si>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</si>
  <si>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</si>
  <si>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</si>
  <si>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</si>
  <si>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</si>
  <si>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</si>
  <si>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</si>
  <si>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</si>
  <si>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</si>
  <si>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</si>
  <si>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</si>
  <si>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</si>
  <si>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</si>
  <si>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</si>
  <si>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</si>
  <si>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</si>
  <si>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</si>
  <si>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</si>
  <si>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</si>
  <si>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</si>
  <si>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</si>
  <si>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</si>
  <si>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</si>
  <si>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</si>
  <si>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</si>
  <si>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</si>
  <si>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</si>
  <si>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</si>
  <si>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</si>
  <si>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</si>
  <si>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</si>
  <si>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</si>
  <si>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</si>
  <si>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</si>
  <si>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</si>
  <si>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</si>
  <si>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</si>
  <si>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</si>
  <si>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</si>
  <si>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</si>
  <si>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</si>
  <si>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</si>
  <si>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</si>
  <si>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</si>
  <si>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</si>
  <si>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</si>
  <si>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</si>
  <si>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</si>
  <si>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</si>
  <si>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</si>
  <si>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</si>
  <si>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</si>
  <si>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</si>
  <si>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</si>
  <si>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</si>
  <si>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</si>
  <si>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</si>
  <si>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</si>
  <si>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</si>
  <si>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</si>
  <si>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</si>
  <si>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</si>
  <si>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</si>
  <si>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</si>
  <si>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</si>
  <si>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</si>
  <si>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</si>
  <si>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</si>
  <si>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</si>
  <si>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</si>
  <si>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</si>
  <si>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</si>
  <si>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</si>
  <si>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</si>
  <si>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</si>
  <si>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</si>
  <si>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</si>
  <si>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</si>
  <si>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</si>
  <si>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</si>
  <si>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</si>
  <si>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</si>
  <si>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</si>
  <si>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</si>
  <si>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</si>
  <si>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</si>
  <si>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</si>
  <si>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</si>
  <si>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</si>
  <si>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</si>
  <si>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</si>
  <si>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</si>
  <si>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</si>
  <si>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</si>
  <si>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</si>
  <si>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</si>
  <si>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</si>
  <si>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</si>
  <si>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</si>
  <si>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</si>
  <si>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</si>
  <si>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</si>
  <si>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</si>
  <si>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</si>
  <si>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</si>
  <si>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</si>
  <si>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</si>
  <si>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</si>
  <si>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</si>
  <si>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</si>
  <si>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</si>
  <si>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</si>
  <si>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</si>
  <si>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</si>
  <si>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</si>
  <si>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</si>
  <si>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</si>
  <si>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</si>
  <si>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</si>
  <si>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</si>
  <si>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</si>
  <si>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</si>
  <si>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</si>
  <si>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</si>
  <si>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</si>
  <si>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</si>
  <si>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</si>
  <si>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</si>
  <si>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</si>
  <si>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</si>
  <si>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</si>
  <si>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</si>
  <si>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</si>
  <si>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</si>
  <si>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</si>
  <si>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</si>
  <si>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</si>
  <si>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</si>
  <si>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</si>
  <si>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</si>
  <si>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</si>
  <si>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</si>
  <si>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</si>
  <si>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</si>
  <si>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</si>
  <si>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</si>
  <si>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</si>
  <si>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</si>
  <si>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</si>
  <si>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</si>
  <si>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</si>
  <si>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</si>
  <si>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</si>
  <si>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</si>
  <si>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</si>
  <si>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</si>
  <si>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</si>
  <si>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</si>
  <si>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</si>
  <si>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</si>
  <si>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</si>
  <si>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</si>
  <si>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</si>
  <si>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</si>
  <si>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</si>
  <si>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</si>
  <si>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</si>
  <si>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</si>
  <si>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</si>
  <si>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</si>
  <si>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</si>
  <si>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</si>
  <si>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</si>
  <si>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</si>
  <si>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</si>
  <si>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</si>
  <si>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</si>
  <si>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</si>
  <si>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</si>
  <si>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</si>
  <si>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</si>
  <si>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</si>
  <si>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</si>
  <si>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</si>
  <si>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</si>
  <si>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</si>
  <si>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</si>
  <si>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</si>
  <si>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</si>
  <si>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</si>
  <si>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</si>
  <si>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</si>
  <si>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</si>
  <si>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</si>
  <si>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</si>
  <si>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</si>
  <si>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</si>
  <si>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</si>
  <si>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</si>
  <si>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</si>
  <si>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</si>
  <si>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</si>
  <si>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</si>
  <si>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</si>
  <si>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</si>
  <si>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</si>
  <si>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</si>
  <si>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</si>
  <si>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</si>
  <si>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</si>
  <si>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</si>
  <si>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</si>
  <si>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</si>
  <si>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</si>
  <si>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</si>
  <si>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</si>
  <si>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</si>
  <si>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</si>
  <si>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</si>
  <si>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</si>
  <si>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</si>
  <si>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</si>
  <si>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</si>
  <si>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</si>
  <si>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</si>
  <si>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</si>
  <si>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</si>
  <si>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</si>
  <si>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</si>
  <si>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</si>
  <si>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</si>
  <si>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</si>
  <si>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</si>
  <si>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</si>
  <si>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</si>
  <si>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</si>
  <si>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</si>
  <si>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</si>
  <si>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</si>
  <si>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</si>
  <si>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สำนักงานเขตบางเขน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</si>
  <si>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</si>
  <si>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</si>
  <si>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</si>
  <si>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</si>
  <si>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</si>
  <si>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</si>
  <si>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</si>
  <si>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</si>
  <si>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</si>
  <si>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</si>
  <si>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</si>
  <si>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</si>
  <si>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</si>
  <si>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</si>
  <si>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</si>
  <si>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</si>
  <si>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</si>
  <si>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</si>
  <si>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(1)</t>
  </si>
  <si>
    <t xml:space="preserve"> ผู้ช่วยผู้อำนวยการ (2)</t>
  </si>
  <si>
    <t xml:space="preserve"> หัวหน้าฝ่าย (1)</t>
  </si>
  <si>
    <t>- ข้าราชการ (13)</t>
  </si>
  <si>
    <t>- ลูกจ้างประจำ (13)</t>
  </si>
  <si>
    <t>- ลูกจ้างประจำ ( )</t>
  </si>
  <si>
    <t>- ลูกจ้างประจำ (2)</t>
  </si>
  <si>
    <t>- ลูกจ้างชั่วคราว (1)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</si>
  <si>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</si>
  <si>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</si>
  <si>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</si>
  <si>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</si>
  <si>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(11)</t>
  </si>
  <si>
    <t>- ข้าราชการ (12)</t>
  </si>
  <si>
    <t>- ลูกจ้างประจำ (33)</t>
  </si>
  <si>
    <t>- ลูกจ้างชั่วคราว (186)</t>
  </si>
  <si>
    <t>- ลูกจ้างชั่วคราว (2)</t>
  </si>
  <si>
    <t>ฝ่ายพัฒนาชุมชน</t>
  </si>
  <si>
    <t>และสวัสดิการสังคม</t>
  </si>
  <si>
    <t>- ข้าราชการ (15)</t>
  </si>
  <si>
    <t>- ข้าราชการ (9)</t>
  </si>
  <si>
    <t>- ลูกจ้างชั่วคราว (19)</t>
  </si>
  <si>
    <t>งบประมาณรายจ่ายประจำปีงบประมาณ พ.ศ. 2566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</si>
  <si>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</si>
  <si>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</si>
  <si>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</si>
  <si>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</si>
  <si>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</si>
  <si>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</si>
  <si>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</si>
  <si>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</si>
  <si>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</si>
  <si>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</si>
  <si>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</si>
  <si>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</si>
  <si>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</si>
  <si>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</si>
  <si>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</si>
  <si>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>จัดประชุมประชาคมเขต/
ประชุมอื่นๆ</t>
  </si>
  <si>
    <t>ประชาสัมพันธ์</t>
  </si>
  <si>
    <t>ดูแล บำรุงรักษาอาคาร สถานที่ของเขต</t>
  </si>
  <si>
    <t>ตร.ม.</t>
  </si>
  <si>
    <t>งานปกครอง - รหัส 1300002</t>
  </si>
  <si>
    <t>รับบริการทะเบียน มูลนิธิ สมาคม ศาลเจ้า</t>
  </si>
  <si>
    <t>รับบริการด้านทะเบียนพานิชย์</t>
  </si>
  <si>
    <t>ความพึงพอใจผู้รับบริการทะเบียนในระดับมาก-มากที่สุด</t>
  </si>
  <si>
    <t>อบรมอาสมัครป้องกันภัยฝ่ายพลเรือน</t>
  </si>
  <si>
    <t>คน</t>
  </si>
  <si>
    <t>งานทะเบียนพาณิชย์</t>
  </si>
  <si>
    <t>งานทะเบียนพินัยกรรม</t>
  </si>
  <si>
    <t>งานป้องกันและบรรเทา
สาธารณภัย</t>
  </si>
  <si>
    <t>ราย/ครั้ง</t>
  </si>
  <si>
    <t>งานด้านยาเสพติด</t>
  </si>
  <si>
    <t>งานบริหารทั่วไปและบริการทะเบียน – รหัส 1300003</t>
  </si>
  <si>
    <t>บริการทะเบียนราษฎร์</t>
  </si>
  <si>
    <t>บริการทะเบียนบัตรประจำตัวประชาชน</t>
  </si>
  <si>
    <t>บริการทะเบียนทั่วไป</t>
  </si>
  <si>
    <t>การจัดทำและปรับปรุงทะเบียนประวัติบุคคลที่มิได้มีสัญชาติไทย</t>
  </si>
  <si>
    <t>การออกตรวจ ปฏิบัติราชการนอกสถานที่</t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</si>
  <si>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</si>
  <si>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</si>
  <si>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</si>
  <si>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</si>
  <si>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</si>
  <si>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</si>
  <si>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จัดทำรายงานการเงิน</t>
  </si>
  <si>
    <t>จัดทำรายงานงบเดือนส่ง สตง. และสำนักงานตรวจสอบภายใน</t>
  </si>
  <si>
    <t>เรื่อง/ฉบับ</t>
  </si>
  <si>
    <t>จัดทำรายงานการเงินเสร็จทันภายในกำหนดเวลา</t>
  </si>
  <si>
    <t>ให้คำปรึกษา แนะนำ เกี่ยวกับการเงิน การคลัง งบประมาณ</t>
  </si>
  <si>
    <t>งานบริหารทั่วไปและจัดเก็บรายได้ - รหัส 1300005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</si>
  <si>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</si>
  <si>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</si>
  <si>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</si>
  <si>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</si>
  <si>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ออกหนังสือเตือนผู้ค้างยื่นภาษีป้าย</t>
  </si>
  <si>
    <t>ออกหนังสือเตือนผู้ค้างยื่น 
ภาษีบำรุงท้องที่/ภาษีโรงเรือนและที่ดิน</t>
  </si>
  <si>
    <t>ออกหนังสือเตือนผู้ค้างยื่นภาษีที่ดินและสิ่งปลูกสร้าง</t>
  </si>
  <si>
    <t>ความพึงพอใจผู้เสียภาษี ในระดับ
มาก-มากที่สุด</t>
  </si>
  <si>
    <t>ดำเนินการยึดและอายัดทรัพย์สิน</t>
  </si>
  <si>
    <t>รับอุทธรณ์การประเมินและคืนภาษีลดลง</t>
  </si>
  <si>
    <t>ร้อยละ (จากจำนวนรายของปีที่ผ่านมา)</t>
  </si>
  <si>
    <t>งานบริหารทั่วไปฝ่ายรักษาความสะอาด – รหัส 1300006</t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</si>
  <si>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</si>
  <si>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</si>
  <si>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</si>
  <si>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ประสานงานและร่วมปฏิบัติงานกับหน่วยงานหรือองค์กรอื่น</t>
  </si>
  <si>
    <t>การจัดเก็บค่าธรรมเนียมเก็บขนมูลฝอยและขนถ่ายปฏิกูล</t>
  </si>
  <si>
    <t>งานกวาดทำความสะอาดที่และทางสาธารณะ - รหัส 1300007</t>
  </si>
  <si>
    <t>กวาดทำความสะอาดถนน ตรอก ซอย</t>
  </si>
  <si>
    <t>ตร.กม.</t>
  </si>
  <si>
    <t xml:space="preserve">จำนวนรถกวาดและ ดูดฝุ่น </t>
  </si>
  <si>
    <t xml:space="preserve">คัน/คัน </t>
  </si>
  <si>
    <t>ทำความสะอาดชุมชน</t>
  </si>
  <si>
    <t>12</t>
  </si>
  <si>
    <t>ทำความสะอาดสถานที่สำคัญ</t>
  </si>
  <si>
    <t>แห่ง/ครั้ง</t>
  </si>
  <si>
    <t>2</t>
  </si>
  <si>
    <t>ความพึงพอใจผู้สัญจรในพื้นที่ระดับมาก-มากที่สุด</t>
  </si>
  <si>
    <t>90</t>
  </si>
  <si>
    <t>งานเก็บขยะมูลฝอยและขนถ่ายสิ่งปฏิกูล – รหัส 1300008</t>
  </si>
  <si>
    <t xml:space="preserve">จัดเก็บมูลฝอย </t>
  </si>
  <si>
    <t>บริการขนถ่ายสิ่งปฏิกูล</t>
  </si>
  <si>
    <t>ลบ.ม./ครั้ง</t>
  </si>
  <si>
    <t>4,400/ 1,680</t>
  </si>
  <si>
    <t>4,400/1,680</t>
  </si>
  <si>
    <t>บริการดูดไขมัน</t>
  </si>
  <si>
    <t>600/135</t>
  </si>
  <si>
    <t xml:space="preserve">จำนวนรถสูบสิ่งปฏิกูล และดูดไขมัน </t>
  </si>
  <si>
    <t>คัน/คัน</t>
  </si>
  <si>
    <t>4/2</t>
  </si>
  <si>
    <t>ความพึงพอใจผู้รับบริการขนถ่าย
สิ่งปฏิกูล ในระดับมาก-มากที่สุด</t>
  </si>
  <si>
    <t>ความพึงพอใจผู้ใช้บริการ ดูดไขมัน 
ในระดับมาก-มากที่สุด</t>
  </si>
  <si>
    <t>งานดูแลสวนและพื้นที่สีเขียว – รหัส 1300009</t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</si>
  <si>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</si>
  <si>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</si>
  <si>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</si>
  <si>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</si>
  <si>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</si>
  <si>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</si>
  <si>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</si>
  <si>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</si>
  <si>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t>ตรวจนิติกรรมสัญญา</t>
  </si>
  <si>
    <t>25-30</t>
  </si>
  <si>
    <t>คดี/ราย</t>
  </si>
  <si>
    <t>ควบคุมการใช้ยานพาหนะ (รถยนต์)</t>
  </si>
  <si>
    <t>คัน/ครั้ง</t>
  </si>
  <si>
    <t>5 คัน/1 ครั้ง/
วัน</t>
  </si>
  <si>
    <t>ควบคุมการใช้ยานพาหนะ (จักรยานยนต์)</t>
  </si>
  <si>
    <t>7 คัน/1 ครั้ง/
วัน</t>
  </si>
  <si>
    <t>งานตรวจและบังคับใช้กฎหมาย – รหัส 1300011</t>
  </si>
  <si>
    <t xml:space="preserve">ตรวจและปฏิบัติการ </t>
  </si>
  <si>
    <t>ชั่วโมง/คน</t>
  </si>
  <si>
    <t>11 ชม./คน/วัน</t>
  </si>
  <si>
    <t>ดูแลพื้นที่ผ่อนผันเพื่อทำการค้าในที่สาธารณะ</t>
  </si>
  <si>
    <t>จุด/ราย</t>
  </si>
  <si>
    <t>สำนักงานเขตบางเขนไม่มีจุดผ่อนผัน ใช้รักษาที่สาธารณะเต็มพื้นที่</t>
  </si>
  <si>
    <t>ตรวจสอบ/ดำเนินการแก้ไข
ข้อร้องเรียน/ร้องทุกข์</t>
  </si>
  <si>
    <t xml:space="preserve">เรื่อง
</t>
  </si>
  <si>
    <t>5-10 คน/
เรื่อง</t>
  </si>
  <si>
    <t>5-10 คน/เรื่อง</t>
  </si>
  <si>
    <t>ตรวจความปลอดภัยของชุมชน/จุดเสี่ยง</t>
  </si>
  <si>
    <t>8 จุด/5 คน/
3 ครั้ง/วัน</t>
  </si>
  <si>
    <t>สนับสนุนด้านการจราจร</t>
  </si>
  <si>
    <t>9 จุด/4 ชม./
วัน</t>
  </si>
  <si>
    <t>9 จุด/4 ชม./วัน</t>
  </si>
  <si>
    <t>ปฏิบัติตามนโยบาย</t>
  </si>
  <si>
    <t>3-5 ชุด/วัน</t>
  </si>
  <si>
    <t>งานบริหารทั่วไปฝ่ายโยธา – รหัส 1300012</t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</si>
  <si>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</si>
  <si>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</si>
  <si>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</si>
  <si>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ควบคุม</t>
  </si>
  <si>
    <t>งานอนุญาตก่อสร้าง ควบคุมอาคารและผังเมือง – รหัส 1300013</t>
  </si>
  <si>
    <t>พิจารณาอนุญาตก่อสร้างอาคาร
ดัดแปลง รื้อถอนอาคาร</t>
  </si>
  <si>
    <t>ตรวจสอบอาคารด้าน
ความปลอดภัยอาคาร 9 ประเภท</t>
  </si>
  <si>
    <t>อาคาร</t>
  </si>
  <si>
    <t>พิจารณาอนุญาตดัดแปลงรื้อถอนอาคาร</t>
  </si>
  <si>
    <t>พิจารณาอนุญาตตัดคันหินทางเท้า เชื่อมท่อเชื่อมทาง/ถมดิน/ขุดดิน</t>
  </si>
  <si>
    <t>ตรวจสอบ/แก้ไข เรื่องร้องทุกข์/ร้องเรียน</t>
  </si>
  <si>
    <t>ระวังแนวเขตและตรวจสอบที่สาธารณะ</t>
  </si>
  <si>
    <t>งานบำรุงรักษาซ่อมแซม – รหัส 1300014</t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</si>
  <si>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</si>
  <si>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</si>
  <si>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</si>
  <si>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 บำรุงรักษา ป้ายบอกชื่อ
ซอย คลอง ถนน และกระจกโค้ง และสัญญาณจราจร</t>
  </si>
  <si>
    <t xml:space="preserve">  -</t>
  </si>
  <si>
    <t>ซ่อมแซม บำรุงรักษาเครื่องจักรกล 
เครื่องสูบน้ำ ยานพาหนะ</t>
  </si>
  <si>
    <t>ดำเนินตรวจสอบ/แก้ไขข้อ
ร้องทุกข์ ,ร้องเรียน</t>
  </si>
  <si>
    <t>งานระบายน้ำและแก้ไขปัญหาน้ำท่วม – รหัส 1300015</t>
  </si>
  <si>
    <t>เปลี่ยนฝาท่อระบายน้ำ</t>
  </si>
  <si>
    <t>ฝา</t>
  </si>
  <si>
    <t>ล้างทำความสะอาด ระบบท่อระบายน้ำ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</si>
  <si>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</si>
  <si>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</si>
  <si>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</si>
  <si>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</si>
  <si>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ความพึงพอใจผู้ใช้ทางสัญจร/จุดอ่อนน้ำท่วม ในระดับมาก-มากที่สุด</t>
  </si>
  <si>
    <t>งานบริหารทั่วไปฝ่ายพัฒนาชุมชน – รหัส 1300016</t>
  </si>
  <si>
    <t>คุมทะเบียนทรัพย์สิน (ชุมชน)</t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</si>
  <si>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</si>
  <si>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</si>
  <si>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</si>
  <si>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จ่ายการจัดการศพผู้สูงอายุตามประเพณี</t>
  </si>
  <si>
    <t xml:space="preserve"> </t>
  </si>
  <si>
    <t>จ่ายโครงการเงินอุดหนุนเพื่อการเลี้ยงดูเด็กแรกเกิด</t>
  </si>
  <si>
    <t>จัดประชุมคณะกรรมการสภาเยาวชนเขต</t>
  </si>
  <si>
    <t>จัดประชุมแผนพัฒนาคุณภาพชีวิตผู้สูงอายุ</t>
  </si>
  <si>
    <t>งานพัฒนาชุมชนและบริการสังคม – รหัส 1300017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</si>
  <si>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</si>
  <si>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</si>
  <si>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</si>
  <si>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</si>
  <si>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</si>
  <si>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</si>
  <si>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</si>
  <si>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</si>
  <si>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</si>
  <si>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</si>
  <si>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</si>
  <si>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</si>
  <si>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</si>
  <si>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จัดกิจกรรมวันสำคัญและส่งเสริมวัฒนธรรมประเพณี</t>
  </si>
  <si>
    <t>อนุมัติโครงการที่ขอใช้เงิน
กองทุนหลักประกันสุขภาพกทม.</t>
  </si>
  <si>
    <t>ส่งเสริมการบริหารเงินออมครอบครัวและแก้ไขปัญหาหนี้สิน</t>
  </si>
  <si>
    <t>ดำเนินการกองทุนสวัสดิการกองทุน</t>
  </si>
  <si>
    <t>กองทุน</t>
  </si>
  <si>
    <t>งานสุขาภิบาลอาหารและอนามัยสิ่งแวดล้อม – รหัส 1300019</t>
  </si>
  <si>
    <t>สาธารณสุขและสิ่งแวดล้อม</t>
  </si>
  <si>
    <t>การตรวจสุขลักษณะสถาน
ประกอบการที่เป็นอันตรายต่อ
สุขภาพใน 13 กลุ่ม กิจการ 146
ประเภท</t>
  </si>
  <si>
    <t>การตรวจสอบเฝ่าระวังด้าน
สิ่งแวดล้อมทั้งในภาวะปกติและ
ภาวะฉุกเฉิน เช่น สารเคมีรั่ว 
การทำงานผิดกฎหมาย</t>
  </si>
  <si>
    <t>การส่งเสริมความรู้ด้านอาชีว
อนามัยและความปลอดภัยแก่ผู้
ประกอบการ พนักงาน คนงาน</t>
  </si>
  <si>
    <t>ตรวจสอบ/ดำเนินการแก้ไข
ข้อร้องเรียน/เหตุรำคาญ</t>
  </si>
  <si>
    <t>พิจารณาออก/ต่ออายุ ใบอนุญาตจัดตั้งสถานที่จำหน่ายอาหาร สะสมอาหาร (พื้นที่เกิน 200 ตร.ม.)</t>
  </si>
  <si>
    <t>พิจารณาออก/ต่ออายุ
ใบอนุญาตสถานประกอบกิจการที่เป็นอันตรายต่อสุขภาพ</t>
  </si>
  <si>
    <t>ตรวจคุณภาพน้ำในแหล่งน้ำสาธารณะ</t>
  </si>
  <si>
    <t>งานป้องกันและควบคุมโรค – รหัส 1300020</t>
  </si>
  <si>
    <t>การตรวจสุขลักษณะสุสาน
ฌาปนสถาน</t>
  </si>
  <si>
    <t>การตรวจสอบสถานที่เลี้ยงสัตว์
และปล่อยสัตว์</t>
  </si>
  <si>
    <t>รณรงค์ กำจัดและทำลายแหล่ง
ลูกน้ำยุงลาย</t>
  </si>
  <si>
    <t>ลงพื้นที่ฉีดพ่นหมอกควันกำจัดยุง</t>
  </si>
  <si>
    <t>ลงพื้นที่ฉีดวัคซีน 
ทำหมัน จับสุนัข</t>
  </si>
  <si>
    <t>รณรงค์ ป้องกันการติดเชื้อเอดส์และโรคติดต่อทางเพศสัมพันธ์</t>
  </si>
  <si>
    <t>ตรวจสอบ แนะนำ และประชาสัมพันธ์ เพื่อควบคุมโรคติดต่อตามสถานการณ์
และโรคอุบัติใหม่ และแก้ไขเรื่องร้องเรียน</t>
  </si>
  <si>
    <t>งานบริหารทั่วไปฝ่ายการศึกษา – รหัส 1300021</t>
  </si>
  <si>
    <t xml:space="preserve"> -</t>
  </si>
  <si>
    <t xml:space="preserve"> - 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</si>
  <si>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</si>
  <si>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</si>
  <si>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</si>
  <si>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</si>
  <si>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</si>
  <si>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</si>
  <si>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</si>
  <si>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</si>
  <si>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</si>
  <si>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สนับสนุนอาหารกลางวันของนักเรียนมัธยม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</si>
  <si>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</si>
  <si>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</si>
  <si>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</si>
  <si>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</si>
  <si>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</si>
  <si>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ลูกจ้างชั่วคราว (8)</t>
  </si>
  <si>
    <t>- ข้าราชการ (21)</t>
  </si>
  <si>
    <t>- ลูกจ้างประจำ (368)</t>
  </si>
  <si>
    <t>- ข้าราชการ (20)</t>
  </si>
  <si>
    <t>- ลูกจ้างประจำ (42)</t>
  </si>
  <si>
    <t>- ลูกจ้างประจำ (7)</t>
  </si>
  <si>
    <t>- ลูกจ้างประจำ (3)</t>
  </si>
  <si>
    <t>- ลูกจ้างชั่วคราว (4)</t>
  </si>
  <si>
    <t>- ลูกจ้างประจำ (20)</t>
  </si>
  <si>
    <t>- ลูกจ้างชั่วคราว (33)</t>
  </si>
  <si>
    <t>0</t>
  </si>
  <si>
    <t xml:space="preserve">โครงการอาสาสมัครกรุงเทพมหานครด้านการป้องกันและแก้ไขปัญหายาและสารเสพติด </t>
  </si>
  <si>
    <t>ระยะเวลาดำเนินการ 1 ปี (2566)</t>
  </si>
  <si>
    <t xml:space="preserve">งบประมาณทั้งสิ้น </t>
  </si>
  <si>
    <t xml:space="preserve">กิจกรรมหลัก </t>
  </si>
  <si>
    <t>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</si>
  <si>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t>สอดคล้องกับประเด็นยุทธศาสตร์ที่ 3 การลดความเหลื่อมล้ำด้วยการบริหารเมืองรูปแบบอารยะสำหรับทุกคน
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ผู้เสพผู้ติดเข้าสู่ระบบการบำบัดรักษาและฟื้นฟูสมรรถภาพที่มีมาตรฐานและมีความเหมาะสม
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</si>
  <si>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t>เป้าประสงคฺที่ 3.1.3 มีระบบสวัสดิการสังคมที่เหมาะสมสำหรับผู้สูงอายุ ผู้พิการ และผู้ด้อยโอกาส</t>
  </si>
  <si>
    <t>กลยุทธ์ที่ 3.1.3.1 ผู้สูงอายุ ผู้พิการและผู้ด้อยโอกาสได้รับความช่วยเหลือเพิ่มขึ้น (ตามแผนฯ กทม. หน้า 111)</t>
  </si>
  <si>
    <t>โครงการกรุงเทพฯ เมืองอาหารปลอดภัย</t>
  </si>
  <si>
    <t>สอดคล้องกับประเด็นยุทธศาสตร์ที่ 1 การเมืองปลอดภัยและหยุ่นตัวต่อวิกฤตการณ์ ยุทธศาสตร์ย่อยที่ 1.5 เมืองสุขภาพดี (Healthy City) 
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
กลยุทธ์ที่ 1.5.11.1 ส่งเสริมการตรวจเฝ้าระวังคุณภาพอาหาร (ตามแผนฯ กทม. หน้า 72)</t>
  </si>
  <si>
    <t>โครงการกรุงเทพมหานครเขตปลอดบุหรี่</t>
  </si>
  <si>
    <t>สอดคล้องกับประเด็นยุทธศาสตร์ที่ 1 การเมืองปลอดภัยและหยุ่นตัวต่อวิกฤตการณ์ ยุทธศาสตร์ย่อยที่ 1.1 ปลอดอาชญากรรมและยาเสพติด 
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ผู้เสพผู้ติดเข้าสู่ระบบการบำบัดรักษาและฟื้นฟูสมรรถภาพที่มีมาตรฐานและมีความเหมาะสม
กลยุทธ์ที่ 1.1.2.2 สร้างความภาคภูมิใจในตนเองและความเข้มแข็งทางจิตใจแก่เด็ก เยาวชน (ตามแผนฯ กทม. หน้า 19)</t>
  </si>
  <si>
    <t>ร้อยละของผู้สูงอายุ คนพิการและผู้ด้อยโอกาสที่ได้รับสวัสดิการและการสงคเราะห์เพิ่มขึ้นเมื่อเทียบกับปีที่ผ่านมา</t>
  </si>
  <si>
    <t>เพิ่มขึ้นร้อยละ 5</t>
  </si>
  <si>
    <t>ร้อยละของจำนวนบ้านหนังสือที่สามารถจัดกิจกรรมส่งเสริม</t>
  </si>
  <si>
    <t>การเรียนรู้ตามอัธยาศัยที่ตรงตามความต้องการของประชาชน</t>
  </si>
  <si>
    <t>ร้อยละของตัวอย่างอาหารที่ได้รับการสุ่มตรวจไม่พบการปนเปื้อนสารพิษ</t>
  </si>
  <si>
    <t>ร้อยละของนักเรียนมีภูมิคุ้มกันยาเสพติด</t>
  </si>
  <si>
    <t>ปฏิบัติงานด้านความรับผิดชอบทางวินัย/ละเมิด</t>
  </si>
  <si>
    <t>ร้อยละของชุมชนที่มีอาสาสมัครดำเนินการป้องกันและแก้ไขปัญหายาเสพติด</t>
  </si>
  <si>
    <t>งานบริหารทั่วไปและบริหารการคลัง – รหัส 1300004</t>
  </si>
  <si>
    <t>ร่าง</t>
  </si>
  <si>
    <t>ขั้นที่ 5 การพิจารณาอนุมัติงบประมาณของสภากรุงเทพมหานคร</t>
  </si>
  <si>
    <t xml:space="preserve">เอกสารงบประมาณฉบับที่ 2 </t>
  </si>
  <si>
    <t>งบประมาณรายจ่ายประจำปีงบประมาณ พ.ศ.  2566</t>
  </si>
  <si>
    <t>การจัดบริการของสำนักงานเขต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</si>
  <si>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</si>
  <si>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</si>
  <si>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</si>
  <si>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</si>
  <si>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</si>
  <si>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</si>
  <si>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</si>
  <si>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</si>
  <si>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</si>
  <si>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</si>
  <si>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</si>
  <si>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</si>
  <si>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</si>
  <si>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</si>
  <si>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</si>
  <si>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</si>
  <si>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</si>
  <si>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</si>
  <si>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</si>
  <si>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 xml:space="preserve">งานบริหารทั่วไปและบริการทะเบียน 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</si>
  <si>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</si>
  <si>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</si>
  <si>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</si>
  <si>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</si>
  <si>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</si>
  <si>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</si>
  <si>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</si>
  <si>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</si>
  <si>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 xml:space="preserve">งานบริหารทั่วไปฝ่ายโยธา 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</si>
  <si>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</si>
  <si>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</si>
  <si>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</si>
  <si>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</si>
  <si>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</si>
  <si>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ค่าใช้จ่ายในการจัดกิจกรรมครอบครัวรักการอ่าน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</si>
  <si>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</si>
  <si>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</si>
  <si>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ค่าใช้จ่ายโครงการกรุงเทพฯ เมืองอาหารปลอดภัย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</si>
  <si>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</si>
  <si>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</si>
  <si>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</si>
  <si>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</si>
  <si>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</si>
  <si>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</si>
  <si>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</si>
  <si>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</si>
  <si>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</si>
  <si>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</si>
  <si>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</si>
  <si>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</si>
  <si>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</si>
  <si>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</si>
  <si>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</si>
  <si>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</si>
  <si>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</si>
  <si>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</si>
  <si>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</si>
  <si>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</si>
  <si>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</si>
  <si>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</si>
  <si>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</si>
  <si>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</si>
  <si>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</si>
  <si>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</si>
  <si>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r>
      <t>รายละเอียดงบประมาณจำแนกตามงบรายจ่าย</t>
    </r>
    <r>
      <rPr>
        <b/>
        <sz val="16"/>
        <color rgb="FFA5A5A5"/>
        <rFont val="TH SarabunPSK"/>
        <family val="2"/>
      </rPr>
      <t xml:space="preserve"> </t>
    </r>
  </si>
  <si>
    <t>1. งบบุคลากร</t>
  </si>
  <si>
    <t xml:space="preserve">1.1 เงินเดือน  </t>
  </si>
  <si>
    <t>01101-1</t>
  </si>
  <si>
    <t>เงินเดือน</t>
  </si>
  <si>
    <t>01102-1</t>
  </si>
  <si>
    <t>เงินเลื่อนขั้นเลื่อนระดับ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</si>
  <si>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</si>
  <si>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</si>
  <si>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</si>
  <si>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</si>
  <si>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</si>
  <si>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</si>
  <si>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</si>
  <si>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</si>
  <si>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 xml:space="preserve">1.2 ค่าจ้างประจำ	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</si>
  <si>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</si>
  <si>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</si>
  <si>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</si>
  <si>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</si>
  <si>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</si>
  <si>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</si>
  <si>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</si>
  <si>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</si>
  <si>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 xml:space="preserve">1.3 ค่าจ้างชั่วคราว	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</si>
  <si>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</si>
  <si>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</si>
  <si>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</si>
  <si>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</si>
  <si>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</si>
  <si>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 xml:space="preserve">1.4 ค่าตอบแทนใช้สอยและวัสดุ	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</si>
  <si>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</si>
  <si>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</si>
  <si>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</si>
  <si>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</si>
  <si>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</si>
  <si>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</si>
  <si>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</si>
  <si>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>2. งบลงทุน</t>
  </si>
  <si>
    <t>05101-2</t>
  </si>
  <si>
    <t>05101-3</t>
  </si>
  <si>
    <t>05144-1</t>
  </si>
  <si>
    <t>05198-4</t>
  </si>
  <si>
    <t>05199-5</t>
  </si>
  <si>
    <t>05302-9</t>
  </si>
  <si>
    <t>ปรับปรุงอาคารสำนักงานเขตบางเขน</t>
  </si>
  <si>
    <t>ค่าวัสดุอุปกรณ์คอมพิวเตอร์</t>
  </si>
  <si>
    <t>4. งบรายจ่ายอื่น</t>
  </si>
  <si>
    <t>07199-1</t>
  </si>
  <si>
    <t>07199-2</t>
  </si>
  <si>
    <t>07199-3</t>
  </si>
  <si>
    <t>05105-1</t>
  </si>
  <si>
    <t>05105-2</t>
  </si>
  <si>
    <t>05148-1</t>
  </si>
  <si>
    <t>07107-1</t>
  </si>
  <si>
    <t>05124-2</t>
  </si>
  <si>
    <t>05199-1</t>
  </si>
  <si>
    <t>07123-1</t>
  </si>
  <si>
    <t>05199-6</t>
  </si>
  <si>
    <t>05208-1</t>
  </si>
  <si>
    <t>05208-2</t>
  </si>
  <si>
    <t>07102-1</t>
  </si>
  <si>
    <t>07199-4</t>
  </si>
  <si>
    <t>07199-6</t>
  </si>
  <si>
    <t>07199-7</t>
  </si>
  <si>
    <t>07199-8</t>
  </si>
  <si>
    <t>07199-9</t>
  </si>
  <si>
    <t>07199-5</t>
  </si>
  <si>
    <t xml:space="preserve">ค่าใช้จ่ายโครงการกรุงเทพมหานคร 
เขตปลอดบุหรี่ </t>
  </si>
  <si>
    <t>05143-9</t>
  </si>
  <si>
    <t>05147-5</t>
  </si>
  <si>
    <t>05147-6</t>
  </si>
  <si>
    <t>05218-4</t>
  </si>
  <si>
    <t>3. งบเงินอุดหนุน</t>
  </si>
  <si>
    <t>06104-2</t>
  </si>
  <si>
    <t>06199-2</t>
  </si>
  <si>
    <t>07103-2</t>
  </si>
  <si>
    <t>07103-3</t>
  </si>
  <si>
    <t>07106-1</t>
  </si>
  <si>
    <t>07109-1</t>
  </si>
  <si>
    <t>07124-1</t>
  </si>
  <si>
    <t>07125-1</t>
  </si>
  <si>
    <t>07126-1</t>
  </si>
  <si>
    <t>07101-1</t>
  </si>
  <si>
    <t>output/proj</t>
  </si>
  <si>
    <t>1300023</t>
  </si>
  <si>
    <t>งาน</t>
  </si>
  <si>
    <t>ชื่องาน</t>
  </si>
  <si>
    <t>จำนวนเงิน</t>
  </si>
  <si>
    <t>อัตราเดิม 19 อัตรา</t>
  </si>
  <si>
    <t>อัตราเดิม 16 อัตรา</t>
  </si>
  <si>
    <t>ค่าจ้างชั่วคราว 3 อัตรา</t>
  </si>
  <si>
    <t xml:space="preserve">เงินตอบแทนพิเศษของลูกจ้างประจำ </t>
  </si>
  <si>
    <t>งานทะเบียน</t>
  </si>
  <si>
    <t>อัตราเดิม 22 อัตรา</t>
  </si>
  <si>
    <t>ค่าจ้างชั่วคราว 1 อัตรา</t>
  </si>
  <si>
    <t>งานบริหารการคลัง</t>
  </si>
  <si>
    <t>อัตราเดิม 14 อัตรา</t>
  </si>
  <si>
    <t>อัตราเดิม 2 อัตรา</t>
  </si>
  <si>
    <t>งานบริหารการจัดเก็บรายได้</t>
  </si>
  <si>
    <t>อัตราเดิม 12 อัตรา</t>
  </si>
  <si>
    <t>0207027</t>
  </si>
  <si>
    <t>งานรักษาความสะอาด</t>
  </si>
  <si>
    <t>อัตราเดิม 11 อัตรา</t>
  </si>
  <si>
    <t>อัตราเดิม 317 อัตรา</t>
  </si>
  <si>
    <t>ค่าจ้างชั่วคราว 142 อัตรา</t>
  </si>
  <si>
    <t>0208031</t>
  </si>
  <si>
    <t>งานบริหารและบังคับการเทศกิจ</t>
  </si>
  <si>
    <t>อัตราเดิม 13 อัตรา</t>
  </si>
  <si>
    <t>อัตราเดิม 33 อัตรา</t>
  </si>
  <si>
    <t>ค่าจ้างชั่วคราว 2 อัตรา</t>
  </si>
  <si>
    <t>0310037</t>
  </si>
  <si>
    <t>งานการโยธา</t>
  </si>
  <si>
    <t xml:space="preserve">อัตราเดิม 21 อัตรา </t>
  </si>
  <si>
    <t xml:space="preserve">เงินค่าตอบแทนเป็นรายเดือนของข้าราชการ </t>
  </si>
  <si>
    <t xml:space="preserve">เงินเพิ่มการครองชีพชั่วคราวของข้าราชการ
</t>
  </si>
  <si>
    <t xml:space="preserve">เงินช่วยเหลือค่าครองชีพของข้าราชการ
</t>
  </si>
  <si>
    <t xml:space="preserve">อัตราเดิม 4 อัตรา </t>
  </si>
  <si>
    <t xml:space="preserve">เงินเพิ่มค่าจ้างประจำ </t>
  </si>
  <si>
    <t>0413045</t>
  </si>
  <si>
    <t>งานการระบายน้ำและแก้ไขปัญหาน้ำท่วม</t>
  </si>
  <si>
    <t xml:space="preserve">อัตราเดิม 38 อัตรา </t>
  </si>
  <si>
    <t xml:space="preserve">เงินเพิ่มการครองชีพชั่วคราวของลูกจ้างประจำ
</t>
  </si>
  <si>
    <t xml:space="preserve">เงินช่วยเหลือค่าครองชีพของลูกจ้างประจำ
</t>
  </si>
  <si>
    <t>ค่าจ้างชั่วคราว 19 อัตรา (ระบายน้ำ)</t>
  </si>
  <si>
    <t>เงินเพิ่มการครองชีพชั่วคราวของลูกจ้างชั่วคราว
(ระบายน้ำ)</t>
  </si>
  <si>
    <t>เงินช่วยเหลือค่าครองชีพของลูกจ้างชั่วคราว
(ระบายน้ำ)</t>
  </si>
  <si>
    <t xml:space="preserve">เงินสมทบกองทุนประกันสังคม </t>
  </si>
  <si>
    <t>0515050</t>
  </si>
  <si>
    <t>งานปลูกและบำรุงรักษาต้นไม้</t>
  </si>
  <si>
    <t>อัตราเดิม 51 อัตรา</t>
  </si>
  <si>
    <t>ค่าจ้างชั่วคราว 44 อัตรา</t>
  </si>
  <si>
    <t>0517057</t>
  </si>
  <si>
    <t>งานพัฒนาชุมชน</t>
  </si>
  <si>
    <t xml:space="preserve">อัตราเดิม 16 อัตรา </t>
  </si>
  <si>
    <t xml:space="preserve">เงินเลื่อนขั้นเลื่อนระดับ </t>
  </si>
  <si>
    <t>อัตราเดิม 7 อัตรา</t>
  </si>
  <si>
    <t>0622079</t>
  </si>
  <si>
    <t>งานควบคุมอนามัย</t>
  </si>
  <si>
    <t>อัตราเดิม 10 อัตรา</t>
  </si>
  <si>
    <t>อัตราเดิม 3 อัตรา</t>
  </si>
  <si>
    <t>ค่าจ้างชั่วคราว 4 อัตรา</t>
  </si>
  <si>
    <t>0725094</t>
  </si>
  <si>
    <t>งานบริหารการศึกษา</t>
  </si>
  <si>
    <t xml:space="preserve">อัตราเดิม 14 อัตรา </t>
  </si>
  <si>
    <t xml:space="preserve">เงินช่วยเหลือค่าครองชีพของข้าราชการ </t>
  </si>
  <si>
    <t xml:space="preserve">อัตราเดิม 20 อัตรา </t>
  </si>
  <si>
    <t xml:space="preserve">เงินเพิ่มการครองชีพชั่วคราวของลูกจ้างประจำ </t>
  </si>
  <si>
    <t xml:space="preserve">เงินช่วยเหลือค่าครองชีพของลูกจ้างประจำ </t>
  </si>
  <si>
    <t xml:space="preserve">ค่าจ้างชั่วคราว 33 อัตรา </t>
  </si>
  <si>
    <t xml:space="preserve">เงินเพิ่มการครองชีพชั่วคราวของลูกจ้างชั่วคราว </t>
  </si>
  <si>
    <t xml:space="preserve">เงินช่วยเหลือค่าครองชีพของลูกจ้างชั่วคราว </t>
  </si>
  <si>
    <t>Grand Total</t>
  </si>
  <si>
    <t>งานบริหารทั่วไปฝ่ายสิ่งแวดล้อมและสุขาภิบาล – รหัส 1300018</t>
  </si>
  <si>
    <t xml:space="preserve">รับเรื่องราวร้องทุกข์ </t>
  </si>
  <si>
    <t xml:space="preserve">ควบคุมการใช้ยานพาหนะ </t>
  </si>
  <si>
    <t>งานการออก/ต่อใบอนุญาต/
หนังสือรับรองการแจ้งตาม พรบ.
การสาธารณสุขและกฎหมายที่
เกี่ยวข้อง รวมถึงการจดทะเบียน
สุนัขและออกบัตรปรจำตัว
สัตว์เลี้ยง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</si>
  <si>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</si>
  <si>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</si>
  <si>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 xml:space="preserve"> 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การปฏิบัติ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รวมถึงการสนับสนุนการบริหารราชการส่วนภูมิภาคในการจัดตั้ง ยุบและเปลี่ยนแปลงเขตปกครอง และการสอบสวนเปรียบเทียบแนวเขตที่มีปัญหาข้อขัดแย้ง งานป้องกันและบรรเทาสาธารณภัย งานด้านยาเสพติด”</t>
    </r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</si>
  <si>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</si>
  <si>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
    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</si>
  <si>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บริการทะเบียนราษฎร์, บริการทะเบียนบัตรประจำตัวประชาชน, บริการทะเบียนทั่วไป</t>
    </r>
    <r>
      <rPr>
        <b/>
        <sz val="16"/>
        <rFont val="TH SarabunPSK"/>
        <family val="2"/>
      </rPr>
      <t xml:space="preserve">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</si>
  <si>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</si>
  <si>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ประเมินและจัดเก็บภาษีบำรุงท้องที่, ประเมินและจัดเก็บภาษีป้าย, จัดเก็บรายได้อื่น ๆ เช่น ค่าธรรมเนียม </t>
    </r>
  </si>
  <si>
    <r>
      <t>วัตถุประสงค์</t>
    </r>
    <r>
      <rPr>
        <sz val="16"/>
        <rFont val="TH SarabunPSK"/>
        <family val="2"/>
      </rPr>
      <t>: 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โดยจัดให้มี
การอำนวยการ ประสานงาน สนับสนุนการบริหารงานทั่วไป”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</si>
  <si>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สะพานลอยคนเดินข้าม อุปกรณ์ประกอบถนน และป้ายต่าง ๆ ให้บริการกวาด ทำความสะอาดชุมชน ส่วนราชการตามร้องขอ”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</si>
  <si>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จุดจัดเก็บตามบ้าน ตรอกซอย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โดยจัดเก็บค่าธรรมเนียม”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</si>
  <si>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</si>
  <si>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 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ส่วนราชการที่ร้องขอโดยคิดจัดเก็บค่าบริการ”</t>
    </r>
  </si>
  <si>
    <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</si>
  <si>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</si>
  <si>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หาบเร่ 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 จับกุมในกรณีที่พบผู้กระทำความผิด  ให้บริการและปฏิบัติการพิเศษในการอำนวยความสะดวกในการจราจร ดูแลความปลอดภัย ตรวจพื้นที่จุดเสี่ยงภัย”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</si>
  <si>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</si>
  <si>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             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</si>
  <si>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</si>
  <si>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"เพื่อให้สิ่งก่อสร้างมีความปลอดภัย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เพื่อให้อาคารสาธารณะที่เข้าเกณฑ์ควบคุมมีมาตรฐานและความปลอดภัยตามที่กฎหมายกำหนด ดูแลที่สาธารณประโยชน์มิให้ถูกรุกล้ำหรือเปลี่ยนแปลงสภาพ”             </t>
    </r>
  </si>
  <si>
    <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ถมดิน ฯลฯ, 
ตรวจสอบที่สาธารณะ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</si>
  <si>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"เพื่อดูแลซ่อมแซม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ปลอดภัย ดูแลซ่อมแซมบำรุงรักษาป้ายชื่อถนน ซอยและคลองให้อยู่ในสภาพที่ดี ใช้การได้ ”          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</si>
  <si>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ซ่อมแซมผิวจราจรด้วยแอลฟัลด์,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</si>
  <si>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</si>
  <si>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</si>
  <si>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ประสานงานและให้คำปรึกษา, สำรวจและเยี่ยมชุมชน</t>
    </r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</si>
  <si>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</si>
  <si>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สำหรับการเข้าสู่ระบบการศึกษาภาคบังคับ รวมทั้งส่งเสริมการออกกำลังกาย เล่นกีฬาและแหล่งค้นหาความรู้”            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</si>
  <si>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</si>
  <si>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ปรุงและและจำหน่ายอาหารที่ถูกสุขลักษณะ ผู้บริโภคมีความรู้ความเข้าใจในการเลือกซื้ออาหารให้ถูกสุขลักษณะ ลดความเสี่ยงภัยอันตรายที่เกิดจากสารเคมีและวัตถุอันตราย ประชาชนมีสุขอนามัยที่ดีปลอดภัยจากโรคและสิ่งคุกคามที่เป็นอันตรายต่อสุขภาพอันเกิดจากปัจจัยด้านสิ่งแวดล้อม คุ้มครองผู้บริโภคในเรื่องสลากอาหาร เครื่องชั่ง ตวง วัด สถานที่จำหน่ายแอลกอฮอล์และบุหรี่ ป้องกันการแพร่โรคพิษสุนัขบ้า อันเกิดจากการเลี้ยงสัตว์ ปล่อยสัตว์ออกนอกสถานที่เลี้ยง รวมทั้งปัญหาคุณภาพน้ำในแหล่งน้ำสาธารณะและประสานงานกับหน่วยงานที่เกี่ยวข้องในการดำเนินการแก้ไขปัญหาในแต่ละพื้นที่”</t>
    </r>
  </si>
  <si>
    <r>
      <t xml:space="preserve">กิจกรรมหลัก : </t>
    </r>
    <r>
      <rPr>
        <sz val="16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ดำเนินการบังคับใช้กฎหมาย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</si>
  <si>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“เพื่อลดความเสี่ยงในการแพร่โรค เหตุเดือดร้อนรำคาญ และความไม่ปลอดภัยที่เกิดจากเมลงและสัตว์นำโรค รวมทั้งให้ประชาชนรู้จักป้องกันตนเองและหลีกเลี่ยงปัจจัยเสี่ยงที่จะเกิดโรคติดต่อตามฤดูกาล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  วัณโรค ฯลฯ และส่งต่อผู้ติดเชื้อหรือผู้ป่วยเข้าสู่รระบบการรักษา”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</si>
  <si>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อันเป็นการสนับสนุนให้นักเรียนนำศักยภาพที่มีอยู่มาใช้ได้อย่างเต็มความสามารถ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ติดตามและประเมินผลหลักสูตรและเทคนิคการสอน ทั้งที่มีอยู่แล้วและที่ปรับปรุงใหม่ ให้สามารถบรรลุมาตรฐานการศึกษาที่กำหนดไว้ เพื่อให้นักเรียนได้รับการช่วยเหลือทางสวัสดิการตามความจำเป็น และได้ทำกิจกรรมเสริมหลักสูตรซึ่งเป็นการช่วยให้นักเรียนสามารถพัฒนาทางสังคมและจิตใจตามมาตรฐานการศึกษาที่กำหนดไว้  เพื่อบำรุงรักษาสถานศึกษาให้อยู่ในสภาพที่ปลอดภัยและใช้งานได้อย่างเต็มประสิทธิภาพ”</t>
    </r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</si>
  <si>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</si>
  <si>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 และสถานที่จัดงานของส่วนราชการ และชุมชน ฯลฯ</t>
    </r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</si>
  <si>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</si>
  <si>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 xml:space="preserve">    1.1 ค่าตอบแทน ใช้สอยและวัสดุ</t>
  </si>
  <si>
    <t xml:space="preserve">          1.1.1 ค่าตอบแทน </t>
  </si>
  <si>
    <t xml:space="preserve">          1.1.2 ค่าใช้สอย</t>
  </si>
  <si>
    <t xml:space="preserve">     ค่าจ้างเหมาบริการเป็นรายบุคคล</t>
  </si>
  <si>
    <t xml:space="preserve">     และรักษาความปลอดภัย ค่าจ้างทำความสะอาดอาคาร </t>
  </si>
  <si>
    <t xml:space="preserve">     ส่วนใหญ่เป็นค่าจ้างเหมาดูแลทรัพย์สิน</t>
  </si>
  <si>
    <t xml:space="preserve">          1.1.3 ค่าวัสดุ</t>
  </si>
  <si>
    <t xml:space="preserve">     1.2 ค่าสาธารณูปโภค		</t>
  </si>
  <si>
    <t xml:space="preserve">    1.2 ค่าสาธารณูปโภค		</t>
  </si>
  <si>
    <t xml:space="preserve">    2.1 ค่าครุภัณฑ์ ที่ดินและสิ่งก่อสร้าง</t>
  </si>
  <si>
    <t xml:space="preserve">     ค่าซื้อหนังสือ วารสารฯ</t>
  </si>
  <si>
    <t xml:space="preserve">     ค่าวัสดุประชาสัมพันธ์</t>
  </si>
  <si>
    <t xml:space="preserve">
</t>
  </si>
  <si>
    <t xml:space="preserve">         ค่าไฟฟ้า  ค่าน้ำประปา 
</t>
  </si>
  <si>
    <t xml:space="preserve">         ค่าโทรศัพท์เคลื่อนที่ 
</t>
  </si>
  <si>
    <t xml:space="preserve">          2.1.1 ค่าครุภัณฑ์</t>
  </si>
  <si>
    <t xml:space="preserve">          2.1.2 ค่าที่ดินและสิ่งก่อสร้าง</t>
  </si>
  <si>
    <t xml:space="preserve">    ค่าซ่อมแซมยานพาหนะ</t>
  </si>
  <si>
    <t>2. งบรายจ่ายอื่น</t>
  </si>
  <si>
    <t>โครงการอาสาสมัครกรุงเทพมหานครด้านการป้องกันและแก้ไขปัญหายาและสารเสพติด</t>
  </si>
  <si>
    <t>โครงการตามแผนยุทธศาสตร์</t>
  </si>
  <si>
    <t xml:space="preserve">ค่าใช้จ่ายโครงการอาสาสมัครกรุงเทพมหานคร </t>
  </si>
  <si>
    <t>ด้านการป้องกันและแก้ไขปัญหายาและสารเสพติด</t>
  </si>
  <si>
    <t>ค่าตอบแทน ใช้สอยและวัสดุ</t>
  </si>
  <si>
    <t xml:space="preserve">1. ค่าตอบแทน </t>
  </si>
  <si>
    <t xml:space="preserve">    ค่าอาหารทำการนอกเวลา</t>
  </si>
  <si>
    <t>2. ค่าใช้สอย</t>
  </si>
  <si>
    <t xml:space="preserve">    ค่าจ้างเหมาบริการเป็นรายบุคคล</t>
  </si>
  <si>
    <t xml:space="preserve">    ค่าซ่อมแซมครุภัณฑ์</t>
  </si>
  <si>
    <t xml:space="preserve">    ค่าซ่อมแซมยานพาหนะ       </t>
  </si>
  <si>
    <t>3. ค่าวัสดุ</t>
  </si>
  <si>
    <t xml:space="preserve">    ค่าวัสดุน้ำมันเชื้อเพลิงและน้ำมันหล่อลื่น </t>
  </si>
  <si>
    <t xml:space="preserve">    ค่าวัสดุอุปกรณ์คอมพิวเตอร์ ฯลฯ</t>
  </si>
  <si>
    <t xml:space="preserve">   1.1 ค่าตอบแทน ใช้สอยและวัสดุ</t>
  </si>
  <si>
    <t xml:space="preserve">        1.1.1 ค่าตอบแทน </t>
  </si>
  <si>
    <t xml:space="preserve">   ค่าอาหารทำการนอกเวลา</t>
  </si>
  <si>
    <t xml:space="preserve">        1.1.2 ค่าใช้สอย</t>
  </si>
  <si>
    <t xml:space="preserve">   ค่าซ่อมแซมยานพาหนะ</t>
  </si>
  <si>
    <t xml:space="preserve">   ค่าซ่อมแซมครุภัณฑ์</t>
  </si>
  <si>
    <t xml:space="preserve">        1.1.3 ค่าวัสดุ</t>
  </si>
  <si>
    <t xml:space="preserve">   ส่วนใหญ่เป็นค่าวัสดุสำนักงานประเภทเครื่องเขียน แบบพิมพ์   </t>
  </si>
  <si>
    <t xml:space="preserve">   ค่าวัสดุน้ำมันเชื้อเพลิงและน้ำมันหล่อลื่น</t>
  </si>
  <si>
    <t xml:space="preserve">   ค่าวัสดุอุปกรณ์คอมพิวเตอร์ ฯลฯ</t>
  </si>
  <si>
    <t xml:space="preserve">    ค่าครุภัณฑ์ ที่ดินและสิ่งก่อสร้าง</t>
  </si>
  <si>
    <t xml:space="preserve">    ค่าครุภัณฑ์</t>
  </si>
  <si>
    <t xml:space="preserve">(1) เครื่องคอมพิวเตอร์ สำหรับงานสำนักงาน
</t>
  </si>
  <si>
    <t xml:space="preserve">     (จอแสดงภาพขนาดไม่น้อยกว่า 19 นิ้ว) </t>
  </si>
  <si>
    <t xml:space="preserve">     พร้อมโปรแกรมระบบปฏิบัติการ (OS) แบบ GGWA</t>
  </si>
  <si>
    <t xml:space="preserve">     ที่มีลิขสิทธิ์ถูกต้องตามกฎหมาย 1 เครื่อง</t>
  </si>
  <si>
    <t xml:space="preserve">(2) เครื่องพิมพ์เลเซอร์ หรือ LED ขาวดำ 
</t>
  </si>
  <si>
    <t xml:space="preserve">     ชนิด Network แบบที่ 1 (28 หน้า/นาที) 1 เครื่อง</t>
  </si>
  <si>
    <t xml:space="preserve">(1) เครื่องปรับอากาศแบบแยกส่วน 
3 เครื่อง </t>
  </si>
  <si>
    <t xml:space="preserve">     (ราคารวมค่าติดตั้ง) แบบตั้งพื้น</t>
  </si>
  <si>
    <t xml:space="preserve">     หรือแบบแขวน ขนาด 36,000 บีทียู 3 เครื่อง</t>
  </si>
  <si>
    <t xml:space="preserve">(2) เครื่องปรับอากาศแบบแยกส่วน 
</t>
  </si>
  <si>
    <t xml:space="preserve">     หรือแบบแขวน ขนาด 30,000 บีทียู 1 เครื่อง </t>
  </si>
  <si>
    <t xml:space="preserve">(3) โต๊ะทำงานระดับชำนาญการพิเศษ,
อำนวยการต้น  2 ชุด
</t>
  </si>
  <si>
    <t xml:space="preserve">(4) เครื่องพิมพ์เลเซอร์ หรือ LED ขาวดำ 
</t>
  </si>
  <si>
    <t xml:space="preserve">     ชนิด Network แบบที่ 1 (28 หน้า/นาที) 2 เครื่อง </t>
  </si>
  <si>
    <t xml:space="preserve">(5) เครื่องมัลติมีเดียโปรเจคเตอร์ 
ระดับ XGA 
</t>
  </si>
  <si>
    <t xml:space="preserve">     ขนาด 5,000 ANSI Lumens 1 เครื่อง </t>
  </si>
  <si>
    <t xml:space="preserve">    อาสาสมัครป้องกันภัยฝ่ายพลเรือน</t>
  </si>
  <si>
    <t xml:space="preserve">(2) ค่าใช้จ่ายในการฝึกอบรมอาสาสมัครป้องกันภัย
</t>
  </si>
  <si>
    <t xml:space="preserve">     ฝ่ายพลเรือน (หลักสูตรทบทวน) </t>
  </si>
  <si>
    <t xml:space="preserve">เก้าอี้ทำงานระดับปฏิบัติงาน,ปฏิบัติการ,
</t>
  </si>
  <si>
    <t>ชำนาญงาน,อาวุโส,ชำนาญการ 14 ตัว</t>
  </si>
  <si>
    <t xml:space="preserve">     ค่าอาหารทำการนอกเวลา</t>
  </si>
  <si>
    <t xml:space="preserve">     ค่าซ่อมแซมยานพาหนะ</t>
  </si>
  <si>
    <t xml:space="preserve">     ค่าซ่อมแซมครุภัณฑ์</t>
  </si>
  <si>
    <t xml:space="preserve">     ส่วนใหญ่เป็นค่าวัสดุน้ำมันเชื้อเพลิงและ</t>
  </si>
  <si>
    <t xml:space="preserve">     น้ำมันหล่อลื่น ค่าวัสดุอุปกรณ์คอมพิวเตอร์ </t>
  </si>
  <si>
    <t xml:space="preserve">           ค่าไปรษณีย์</t>
  </si>
  <si>
    <t xml:space="preserve">        ค่าซ่อมแซมยานพาหนะ 
</t>
  </si>
  <si>
    <t xml:space="preserve">   ค่าครุภัณฑ์ ที่ดินและสิ่งก่อสร้าง</t>
  </si>
  <si>
    <t xml:space="preserve">   ค่าครุภัณฑ์</t>
  </si>
  <si>
    <t xml:space="preserve">(2) เครื่องพิมพ์เลเซอร์ หรือ LED สี 
</t>
  </si>
  <si>
    <t xml:space="preserve">   ค่าซ่อมแซมยานพาหนะ 
</t>
  </si>
  <si>
    <t>(2) ค่าใช้จ่ายโครงการอาสาสมัครชักลากมูลฝอยในชุมชน</t>
  </si>
  <si>
    <t>(1) ค่าใช้จ่ายในการส่งเสริมการแปรรูป</t>
  </si>
  <si>
    <t xml:space="preserve">    มูลฝอยอินทรีย์เพื่อนำมาใช้ประโยชน์</t>
  </si>
  <si>
    <t xml:space="preserve">   ค่าซ่อมแซมเครื่องจักรกลและเครื่องทุ่นแรง</t>
  </si>
  <si>
    <t xml:space="preserve">     ขนาด 7 แรงม้า 2 เครื่อง </t>
  </si>
  <si>
    <t xml:space="preserve">(1) เครื่องสูบน้ำแบบหอยโข่ง  
</t>
  </si>
  <si>
    <t xml:space="preserve">     เครื่องยนต์เบนซิน สูบน้ำได้ 1,000 ลิตรต่อนาที</t>
  </si>
  <si>
    <t xml:space="preserve">(2) เครื่องตัดแต่งพุ่มไม้ ขนาด 22 นิ้ว 6 เครื่อง </t>
  </si>
  <si>
    <t>3. งบรายจ่ายอื่น</t>
  </si>
  <si>
    <t xml:space="preserve">ค่าใช้จ่ายในการบำรุงรักษา ปรับปรุง </t>
  </si>
  <si>
    <t>และเพิ่มพื้นที่สีเขียว</t>
  </si>
  <si>
    <t xml:space="preserve">   ส่วนใหญ่เป็นค่าวัสดุน้ำมันเชื้อเพลิงและ</t>
  </si>
  <si>
    <t xml:space="preserve">   น้ำมันหล่อลื่น  ค่าเครื่องแบบชุดปฏิบัติงาน </t>
  </si>
  <si>
    <t xml:space="preserve">   ค่าวัสดุยานพาหนะ ฯลฯ</t>
  </si>
  <si>
    <t xml:space="preserve">   ส่วนใหญ่เป็นค่าวัสดุน้ำมันเชื้อเพลิงและ
</t>
  </si>
  <si>
    <t xml:space="preserve">   1.2 ค่าสาธารณูปโภค		</t>
  </si>
  <si>
    <t xml:space="preserve">        ค่าไฟฟ้า</t>
  </si>
  <si>
    <t xml:space="preserve"> 1. ค่าตอบแทน </t>
  </si>
  <si>
    <t xml:space="preserve">     ค่าอาหารทำการนอกเวลา 
</t>
  </si>
  <si>
    <t xml:space="preserve">     ค่าเบี้ยประชุม</t>
  </si>
  <si>
    <t xml:space="preserve"> 2. ค่าใช้สอย</t>
  </si>
  <si>
    <t xml:space="preserve">     ค่าซ่อมแซมยานพาหนะ 
</t>
  </si>
  <si>
    <t xml:space="preserve">     ค่าซ่อมแซมครุภัณฑ์ 
</t>
  </si>
  <si>
    <t>1. ค่าใช้สอย</t>
  </si>
  <si>
    <t xml:space="preserve">    ค่าซ่อมแซมยานพาหนะ 
</t>
  </si>
  <si>
    <t>2. ค่าวัสดุ</t>
  </si>
  <si>
    <t xml:space="preserve">    ส่วนใหญ่เป็นค่าวัสดุน้ำมันเชื้อเพลิงและ
</t>
  </si>
  <si>
    <t xml:space="preserve">    น้ำมันหล่อลื่น ค่าเครื่องแบบชุดปฏิบัติงาน </t>
  </si>
  <si>
    <t xml:space="preserve">    ค่าวัสดุยานพาหนะ  ฯลฯ</t>
  </si>
  <si>
    <t xml:space="preserve">        ค่าโทรศัพท์  ค่าไปรษณีย์</t>
  </si>
  <si>
    <t xml:space="preserve">(จอแสดงภาพขนาดไม่น้อยกว่า 19 นิ้ว) </t>
  </si>
  <si>
    <t xml:space="preserve">(1) เครื่องคอมพิวเตอร์สำหรับงานสำนักงาน 
</t>
  </si>
  <si>
    <t xml:space="preserve">     พร้อมโปรแกรมระบบปฏิบัติการ (OS) 
แบบ GGWA </t>
  </si>
  <si>
    <t xml:space="preserve">     ที่มีลิขสิทธิ์ถูกต้องตามกฎหมาย 13 เครื่อง </t>
  </si>
  <si>
    <t xml:space="preserve">     ชนิด Network แบบที่ 1 (20 หน้า/นาที) 1 เครื่อง </t>
  </si>
  <si>
    <t xml:space="preserve">   ส่วนใหญ่เป็นค่าเครื่องแบบชุดปฏิบัติงาน </t>
  </si>
  <si>
    <t xml:space="preserve">   ค่าวัสดุในการรักษาความสะอาด </t>
  </si>
  <si>
    <t xml:space="preserve">   ค่าวัสดุป้องกันอุบัติภัย ฯลฯ</t>
  </si>
  <si>
    <t xml:space="preserve">    1.1 ค่าตอบแทน </t>
  </si>
  <si>
    <t xml:space="preserve">    1.2 ค่าใช้สอย</t>
  </si>
  <si>
    <t xml:space="preserve">         ค่าอาหารทำการนอกเวลา</t>
  </si>
  <si>
    <t xml:space="preserve">         ค่าซ่อมแซมยานพาหนะ</t>
  </si>
  <si>
    <t xml:space="preserve">         ค่าซ่อมแซมครุภัณฑ์</t>
  </si>
  <si>
    <t xml:space="preserve">    1.3 ค่าวัสดุ</t>
  </si>
  <si>
    <t xml:space="preserve">         ค่าวัสดุอุปกรณ์คอมพิวเตอร์ ฯลฯ</t>
  </si>
  <si>
    <t xml:space="preserve">2. ค่าสาธารณูปโภค		</t>
  </si>
  <si>
    <t>ค่าวัสดุ</t>
  </si>
  <si>
    <t xml:space="preserve">    ค่าไฟฟ้า</t>
  </si>
  <si>
    <t xml:space="preserve">   </t>
  </si>
  <si>
    <t xml:space="preserve">ค่าใช้จ่ายในการซ่อมแซมบำรุงรักษาถนน 
ตรอก ซอย </t>
  </si>
  <si>
    <t>ความเดือดร้อนของประชาชน</t>
  </si>
  <si>
    <t>และสิ่งสาธารณประโยชน์เพื่อแก้ไขปัญหา</t>
  </si>
  <si>
    <t xml:space="preserve">   ค่าจ้างเหมาล้างทำความสะอาดท่อระบายน้ำ</t>
  </si>
  <si>
    <t xml:space="preserve">   ค่าซ่อมแซมยานพาหนะ
</t>
  </si>
  <si>
    <t xml:space="preserve">   น้ำมันหล่อลื่น  ค่าวัสดุยานพาหนะ</t>
  </si>
  <si>
    <t xml:space="preserve">   ค่าวัสดุเครื่องจักรกลและเครื่องทุ่นแรง ฯลฯ
</t>
  </si>
  <si>
    <t>(1) เครื่องผสมคอนกรีต ชนิดเหล็กเหนียว 1 เครื่อง</t>
  </si>
  <si>
    <t>(2) เครื่องตบดิน 1 เครื่อง</t>
  </si>
  <si>
    <t xml:space="preserve">(3) รถบรรทุก (ดีเซล) ขนาด 6 ตัน 6 ล้อ
</t>
  </si>
  <si>
    <t xml:space="preserve">     ติดตั้งเครนยกไฮดรอลิก ขนาดไม่น้อยกว่า 
</t>
  </si>
  <si>
    <t xml:space="preserve">     13.5 ตัน-เมตร พร้อมอุปกรณ์ 1 คัน</t>
  </si>
  <si>
    <t xml:space="preserve">(4) รถบรรทุก(ดีเซล) ขนาด 4 ตัน 6 ล้อ </t>
  </si>
  <si>
    <t xml:space="preserve">     กำลังเครื่องยนต์สูงสุดไม่น้อยกว่า 150 แรงม้า </t>
  </si>
  <si>
    <t xml:space="preserve">     พร้อมอุปกรณ์ (รถ BEST) 1 คัน</t>
  </si>
  <si>
    <t xml:space="preserve">   ค่าตอบแทน ใช้สอยและวัสดุ</t>
  </si>
  <si>
    <t xml:space="preserve">   1.1 ค่าใช้สอย</t>
  </si>
  <si>
    <t xml:space="preserve">        ค่าซ่อมแซมไฟฟ้าสาธารณะ  </t>
  </si>
  <si>
    <t xml:space="preserve">        ค่าซ่อมแซมถนน ตรอก ซอย สะพานและ
</t>
  </si>
  <si>
    <t xml:space="preserve">        สิ่งสาธารณประโยชน์  </t>
  </si>
  <si>
    <t xml:space="preserve">        ค่าซ่อมแซมยานพาหนะ</t>
  </si>
  <si>
    <t xml:space="preserve">  1.2 ค่าวัสดุ</t>
  </si>
  <si>
    <t xml:space="preserve">       ส่วนใหญ่เป็นค่าวัสดุสำหรับหน่วยบริการเร่งด่วน
</t>
  </si>
  <si>
    <r>
      <t xml:space="preserve">     </t>
    </r>
    <r>
      <rPr>
        <sz val="16"/>
        <color theme="1"/>
        <rFont val="TH SarabunPSK"/>
        <family val="2"/>
      </rPr>
      <t xml:space="preserve">  กรุงเทพมหานคร BEST </t>
    </r>
  </si>
  <si>
    <t xml:space="preserve">       ค่าวัสดุน้ำมันเชื้อเพลิงและน้ำมันหล่อลื่น</t>
  </si>
  <si>
    <t xml:space="preserve">       ค่าวัสดุก่อสร้าง  ฯลฯ</t>
  </si>
  <si>
    <t xml:space="preserve">   1.1 ค่าตอบแทน </t>
  </si>
  <si>
    <t xml:space="preserve">        ค่าอาหารทำการนอกเวลา 
</t>
  </si>
  <si>
    <t xml:space="preserve">   1.2 ค่าใช้สอย</t>
  </si>
  <si>
    <t xml:space="preserve">        ค่าซ่อมแซมครุภัณฑ์</t>
  </si>
  <si>
    <t xml:space="preserve">   1.3 ค่าวัสดุ</t>
  </si>
  <si>
    <t xml:space="preserve">        ค่าวัสดุยานพาหนะ  ฯลฯ  </t>
  </si>
  <si>
    <t xml:space="preserve">   ค่าตอบแทนอาสาสมัครผู้ดูแลเด็ก 
</t>
  </si>
  <si>
    <t xml:space="preserve">   ค่าตอบแทนอาสาสมัครบ้านหนังสือ 
</t>
  </si>
  <si>
    <t xml:space="preserve">   ค่าตอบแทนกรรมการชุมชน   
  </t>
  </si>
  <si>
    <t xml:space="preserve">   ค่าจ้างเหมาบริการเป็นรายบุคคล </t>
  </si>
  <si>
    <t xml:space="preserve">   ค่ารับรอง </t>
  </si>
  <si>
    <t xml:space="preserve">   ค่าซ่อมแซมเครื่องจักรกลและเครื่องทุ่นแรง </t>
  </si>
  <si>
    <t xml:space="preserve">เครื่องคอมพิวเตอร์ สำหรับงานสำนักงาน 
 </t>
  </si>
  <si>
    <t>พร้อมโปรแกรมระบบปฏิบัติการ (OS) แบบ GGWA</t>
  </si>
  <si>
    <t xml:space="preserve">ที่มีลิขสิทธิ์ถูกต้องตามกฎหมาย 1 เครื่อง 
</t>
  </si>
  <si>
    <t xml:space="preserve">   ส่วนใหญ่เป็นค่าอาหารกลางวันและอาหารเสริม (ศูนย์เด็กเล็ก)</t>
  </si>
  <si>
    <t xml:space="preserve">   ค่าซื้อหนังสือ วารสารฯ บ้านหนังสือ </t>
  </si>
  <si>
    <t xml:space="preserve">         ค่าไฟฟ้า ค่าน้ำประปา</t>
  </si>
  <si>
    <t>(1) ค่าใช้จ่ายในการสนับสนุนการดำเนินงานของ</t>
  </si>
  <si>
    <t xml:space="preserve">     คณะกรรมการชุมชน</t>
  </si>
  <si>
    <t>(2) ค่าใช้จ่ายในการสนับสนุนเจ้าหน้าที่เพื่อปฏิบัติงาน</t>
  </si>
  <si>
    <t xml:space="preserve">    ด้านเด็ก สตรี ผู้สูงอายุ คนพิการและผู้ด้อยโอกาส</t>
  </si>
  <si>
    <t>(3) ค่าใช้จ่ายในการจ้างอาสาสมัครเจ้าหน้าที่</t>
  </si>
  <si>
    <t xml:space="preserve">    ปฏิบัติงานด้านพัฒนาสังคม</t>
  </si>
  <si>
    <t>(4) ค่าใช้จ่ายในการส่งเสริมกิจการสภาเด็กและ</t>
  </si>
  <si>
    <t xml:space="preserve">    เยาวชนกรุงเทพมหานคร</t>
  </si>
  <si>
    <t>(5) ค่าใช้จ่ายศูนย์ประสานงานธนาคารสมอง</t>
  </si>
  <si>
    <t xml:space="preserve">    ของกรุงเทพมหานคร</t>
  </si>
  <si>
    <t>(7) ค่าใช้จ่ายในการจัดกิจกรรมการออกกำลังกาย</t>
  </si>
  <si>
    <t>(8) ค่าใช้จ่ายในการบริหารจัดการพิพิธภัณฑ์ท้องถิ่น</t>
  </si>
  <si>
    <t xml:space="preserve">    กรุงเทพมหานคร</t>
  </si>
  <si>
    <t xml:space="preserve">(6) ค่าใช้จ่ายในการส่งเสริมกิจกรรมสโมสรกีฬาและลานกีฬา
</t>
  </si>
  <si>
    <t>07199-11  (11) ค่าใช้จ่ายในการฝึกอบรมวิชาชีพเสริมรายได้</t>
  </si>
  <si>
    <t>07199-12  (12) ค่าใช้จ่ายโครงการรู้ใช้ รู้เก็บ คนกรุงเทพฯ ชีวิตมั่นคง</t>
  </si>
  <si>
    <t>07199-14  (13) ค่าใช้จ่ายในการจ้างงานคนพิการเพื่อปฏิบัติงาน</t>
  </si>
  <si>
    <t>07199-10  (10) ค่าใช้จ่ายในการจัดงานวันสำคัญอนุรักษ์สืบสาน</t>
  </si>
  <si>
    <t xml:space="preserve">        วัฒนธรรมประเพณี</t>
  </si>
  <si>
    <t>โครงการตามแผนยุทธศาสตร์บูรณาการ</t>
  </si>
  <si>
    <t>แผนงานบูรณาการพัฒนาคุณภาพชีวิตกลุ่มเปราะบางในพื้นที่กรุงเทพมหานคร</t>
  </si>
  <si>
    <t>โครงการจัดสวัสดิการ การสงเคราะห์ช่วยเหลือเด็ก สตรี ครอบครัว</t>
  </si>
  <si>
    <t>ผู้ด้อยโอกาส ผู้สูงอายุและคนพิการ</t>
  </si>
  <si>
    <t xml:space="preserve">  เด็ก สตรี ครอบครัว ผู้ด้อยโอกาส ผู้สูงอายุและคนพิการ </t>
  </si>
  <si>
    <t xml:space="preserve">    ค่าอาหารทำการนอกเวลา </t>
  </si>
  <si>
    <t xml:space="preserve">   ค่าวัสดุอุปกรณ์คอมพิวเตอร์ ค่าวัสดุสำนักงาน</t>
  </si>
  <si>
    <t xml:space="preserve">   ค่าวัสดุยานพาหนะ ค่าเครื่องแต่งกาย</t>
  </si>
  <si>
    <t xml:space="preserve">        ค่าจ้างเหมาบริการเป็นรายบุคคล </t>
  </si>
  <si>
    <t xml:space="preserve">        ค่าตัวอย่างผักสด  ค่าวัสดุน้ำมันเชื้อเพลิงและ</t>
  </si>
  <si>
    <t xml:space="preserve">        น้ำมันหล่อลื่น ค่าวัสดุยานพาหนะ</t>
  </si>
  <si>
    <t xml:space="preserve">        ค่าเครื่องแต่งกาย</t>
  </si>
  <si>
    <t>ค่าใช้จ่ายโครงการกรุงเทพฯ เมืองแห่งสุขาภิบาล</t>
  </si>
  <si>
    <t>สิ่งแวดล้อมที่ดี สะอาด ปลอดภัย</t>
  </si>
  <si>
    <t xml:space="preserve">โครงการกรุงเทพฯ เมืองอาหารปลอดภัย  </t>
  </si>
  <si>
    <t xml:space="preserve">    ส่วนใหญ่เป็นค่าวัสดุสำนักงานประเภทเครื่องเขียน แบบพิมพ์  </t>
  </si>
  <si>
    <t xml:space="preserve">     ค่าวัสดุสำนักงานประเภทเครื่องเขียน แบบพิมพ์    ฯลฯ</t>
  </si>
  <si>
    <t xml:space="preserve">         ส่วนใหญ่เป็นค่าวัสดุน้ำมันเชื้อเพลิงและน้ำมันหล่อลื่น</t>
  </si>
  <si>
    <t xml:space="preserve">         ค่าวัสดุสำนักงานประเภทเครื่องเขียน แบบพิมพ์  </t>
  </si>
  <si>
    <t>ค่าวัสดุสำนักงานประเภทเครื่องเขียน แบบพิมพ์</t>
  </si>
  <si>
    <t xml:space="preserve">        ส่วนใหญ่เป็นค่าวัสดุน้ำมันเชื้อเพลิงและน้ำมันหล่อลื่น</t>
  </si>
  <si>
    <t xml:space="preserve">        ค่าวัสดุสำนักงานประเภทเครื่องเขียน แบบพิมพ์</t>
  </si>
  <si>
    <t xml:space="preserve">        ค่าซ่อมแซมเครื่องจักรกลและเครื่องทุ่นแรง</t>
  </si>
  <si>
    <t xml:space="preserve">        ค่าวัสดุน้ำมันเชื้อเพลิงและน้ำมันหล่อลื่น</t>
  </si>
  <si>
    <t xml:space="preserve">        ค่าวัสดุยานพาหนะ</t>
  </si>
  <si>
    <t xml:space="preserve">โครงการกรุงเทพมหานครเขตปลอดบุหรี่ </t>
  </si>
  <si>
    <t xml:space="preserve">(1) เครื่องปรับอากาศ แบบแยกส่วน 
</t>
  </si>
  <si>
    <t xml:space="preserve">     หรือแบบแขวน ขนาด 24,000 บีทียู 2 เครื่อง </t>
  </si>
  <si>
    <t xml:space="preserve">(2) เครื่องคอมพิวเตอร์สำหรับงานสำนักงาน 
แบบ GGWA ที่มีลิขสิทธิ์ถูกต้อง
ตามกฎหมาย 2 เครื่อง </t>
  </si>
  <si>
    <t xml:space="preserve">        ค่าอาหารทำการนอกเวลา</t>
  </si>
  <si>
    <t xml:space="preserve">        ส่วนใหญ่เป็นค่าวัสดุสำนักงานฯ  </t>
  </si>
  <si>
    <t xml:space="preserve">        ค่าวัสดุอุปกรณ์คอมพิวเตอร์ ฯลฯ</t>
  </si>
  <si>
    <t xml:space="preserve">(3) เครื่องพิมพ์เลเซอร์ หรือ LED ขาวดำ 
</t>
  </si>
  <si>
    <t xml:space="preserve">     ชนิด Network แบบที่ 1 (28 หน้า/นาที) 1 เครื่อง </t>
  </si>
  <si>
    <t xml:space="preserve">   ค่านิตยภัต</t>
  </si>
  <si>
    <t xml:space="preserve">   รักษาความปลอดภัยในโรงเรียน ค่าซ่อมแซมโรงเรียน</t>
  </si>
  <si>
    <t xml:space="preserve">   ส่วนใหญ่เป็นค่าจ้างเหมาดูแลทรัพย์สินและ </t>
  </si>
  <si>
    <t xml:space="preserve">   ค่าซ่อมแซมเครื่องคอมพิวเตอร์โรงเรียน ฯลฯ</t>
  </si>
  <si>
    <t xml:space="preserve">   ส่วนใหญ่เป็นค่าวัสดุ อุปกรณ์  เครื่องใช้ส่วนตัว ของเด็กอนุบาล</t>
  </si>
  <si>
    <t xml:space="preserve">   ค่าสารกรองเครื่องกรองน้ำ  ค่าเครื่องหมายสัญลักษณ์ของ</t>
  </si>
  <si>
    <t xml:space="preserve">   สถานศึกษาสังกัดกรุงเทพมหานคร  ฯลฯ</t>
  </si>
  <si>
    <t xml:space="preserve">        ค่าไฟฟ้า  ค่าน้ำประปา</t>
  </si>
  <si>
    <t xml:space="preserve">        ค่าโทรศัพท์เคลื่อนที่  ค่าโทรศัพท์</t>
  </si>
  <si>
    <t xml:space="preserve">         โรงเรียนบ้านคลองบัว  </t>
  </si>
  <si>
    <t xml:space="preserve"> (1) โต๊ะทำงานระดับปฏิบัติงาน,ปฏิบัติการ,
</t>
  </si>
  <si>
    <t xml:space="preserve">      ชำนาญงาน,อาวุโส,ชำนาญการ 2 ชุด </t>
  </si>
  <si>
    <t xml:space="preserve">05144-19  (2) โต๊ะทำงานระดับชำนาญการพิเศษ,
</t>
  </si>
  <si>
    <t xml:space="preserve">      อำนวยการต้น 1 ชุด 
</t>
  </si>
  <si>
    <r>
      <t xml:space="preserve">       </t>
    </r>
    <r>
      <rPr>
        <b/>
        <sz val="16"/>
        <color theme="1"/>
        <rFont val="TH SarabunPSK"/>
        <family val="2"/>
      </rPr>
      <t xml:space="preserve"> โรงเรียนบ้านบัวมล</t>
    </r>
  </si>
  <si>
    <t xml:space="preserve"> (3) โต๊ะพับโฟเมก้า ขนาด 75x180x75 ซม. 50 ตัว 
</t>
  </si>
  <si>
    <t xml:space="preserve">        โรงเรียนวัดไตรรัตนาราม</t>
  </si>
  <si>
    <t xml:space="preserve"> (4) โต๊ะพับโฟเมก้า ขนาดไม่น้อยกว่า 
60x150x74 ซม. 25 ตัว 
</t>
  </si>
  <si>
    <r>
      <t xml:space="preserve">       </t>
    </r>
    <r>
      <rPr>
        <b/>
        <sz val="16"/>
        <color theme="1"/>
        <rFont val="TH SarabunPSK"/>
        <family val="2"/>
      </rPr>
      <t xml:space="preserve"> โรงเรียนประชาภิบาล</t>
    </r>
  </si>
  <si>
    <t xml:space="preserve"> (5) เครื่องพิมพ์สำเนาระบบดิจิตอล 
(โรงเรียนประชาภิบาล) </t>
  </si>
  <si>
    <t xml:space="preserve">      ความละเอียด 300x400 จุดต่อตารางนิ้ว 1 เครื่อง </t>
  </si>
  <si>
    <t>(1) ทุนอาหารกลางวันนักเรียน</t>
  </si>
  <si>
    <t>(2) ค่าอาหารเช้าของนักเรียนในโรงเรียนสังกัดกรุงเทพมหานคร</t>
  </si>
  <si>
    <t xml:space="preserve">    </t>
  </si>
  <si>
    <t xml:space="preserve">(11) ค่าใช้จ่ายในการพัฒนาคุณภาพเครือข่าย
</t>
  </si>
  <si>
    <t xml:space="preserve">       โรงเรียนสังกัดกรุงเทพมหานคร</t>
  </si>
  <si>
    <t xml:space="preserve">(12) ค่าใช้จ่ายในพิธีทบทวนคำปฏิญาณ
</t>
  </si>
  <si>
    <t xml:space="preserve">       และสวนสนามลูกเสือกรุงเทพมหานคร </t>
  </si>
  <si>
    <t xml:space="preserve">(13) ค่าใช้จ่ายในพิธีปฏิญาณตนและสวนสนาม
</t>
  </si>
  <si>
    <t xml:space="preserve">      ยุวกาชาดกรุงเทพมหานคร </t>
  </si>
  <si>
    <t xml:space="preserve">(14) ค่าใช้จ่ายในการส่งเสริมกีฬานักเรียน
</t>
  </si>
  <si>
    <t xml:space="preserve">      สังกัดกรุงเทพมหานคร </t>
  </si>
  <si>
    <t>(15) ค่าใช้จ่ายโครงการว่ายน้ำเป็น เล่นน้ำได้ปลอดภัย</t>
  </si>
  <si>
    <t xml:space="preserve">(16) ค่าใช้จ่ายในการเปิดโลกกว้างสร้างเส้นทาง
สู่อาชีพ 
</t>
  </si>
  <si>
    <t>สำหรับงวดเดือนกรกฎาคม - เดือนสิงหาคม 2564</t>
  </si>
  <si>
    <t xml:space="preserve">    
</t>
  </si>
  <si>
    <t>ค่าใช้จ่ายในการบูรณาการความร่วมมือ</t>
  </si>
  <si>
    <t xml:space="preserve">โรคไข้เลือดออกในพื้นที่กรุงเทพมหานคร </t>
  </si>
  <si>
    <t>ในการพัฒนาประสิทธิภาพการแก้ไขปัญหา</t>
  </si>
  <si>
    <t xml:space="preserve">1. เงินเดือน  </t>
  </si>
  <si>
    <t xml:space="preserve">2. ค่าจ้างประจำ	</t>
  </si>
  <si>
    <t xml:space="preserve">3. ค่าจ้างชั่วคราว	</t>
  </si>
  <si>
    <t xml:space="preserve">4. ค่าตอบแทน ใช้สอยและวัสดุ	</t>
  </si>
  <si>
    <t>โครงการครอบครัวรักการอ่าน</t>
  </si>
  <si>
    <t>งาน : รายจ่ายบุคลากร - รหัส 1300023</t>
  </si>
  <si>
    <r>
      <t xml:space="preserve">วัตถุประสงค์ : </t>
    </r>
    <r>
      <rPr>
        <sz val="16"/>
        <color theme="1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เช่น เงินเดือนและ</t>
    </r>
  </si>
  <si>
    <t>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ซึ่งเบิกจ่ายในลักษณะงบดังกล่าว</t>
  </si>
  <si>
    <t>สอดคล้องกับประเด็นยุทธศาสตร์ที่ 1 การเมืองปลอดภัยและหยุ่นตัวต่อวิกฤตการณ์ ยุทธศาสตร์ย่อยที่ 1.1 ปลอดอาชญากรรมและยาเสพติด 
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ผู้เสพผู้ติดเข้าสู่ระบบการบำบัดรักษาและฟื้นฟูสมรรถภาพที่มีมาตรฐานและมีความเหมาะสม
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</si>
  <si>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t>เป้าประสงคฺที่ 1.1.2 เด็กเยาวชนไม่เสพยาเสพติด ผู้เสพผู้ติดเข้าสู่ระบบการบำบัดรักษาและฟื้นฟูสมรรถภาพที่มีมาตรฐานและมีความเหมาะสม</t>
  </si>
  <si>
    <t xml:space="preserve"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และรายใหม่เพิ่มขึ้นชุมชนละ 1 คน </t>
  </si>
  <si>
    <t>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ป้องกันและแก้ไขปัญหายาเสพติดในพื้นที่กรุงเทพมหานคร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</si>
  <si>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 ผู้ว่าราชการกรุงเทพมหานคร สมาชิกสภากรุงเทพมหานคร และกรรมการชุมชน” 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</si>
  <si>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เพื่อประกอบการวางแผนและ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 บริหารเงินสดและเงินคงคลัง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และดำรงรักษาสภาพคล่องทางการเงินให้อยู่ในระดับที่เหมาะสม รวมทั้งมีระบบสนับสนุนกลางในการบริหารจัดการทรัพย์สินให้ถูกต้องตามระเบียบ และคลังพัสดุกลางสำหรับเบิกจ่ายพัสดุให้แก่หน่วยงานต่าง ๆ ”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</si>
  <si>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 xml:space="preserve">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ภายใต้กรอบที่กฎหมายกำหนด  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ที่ดิน ที่สาธารณะที่ไม่ถือเป็นรายได้ของแผนงานใดแผนงานหนึ่งโดยเฉพาะ” </t>
    </r>
  </si>
  <si>
    <r>
      <t xml:space="preserve">กิจกรรมหลัก : </t>
    </r>
    <r>
      <rPr>
        <sz val="16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ประสานงานร่วมกับหน่วยงานหรือ</t>
    </r>
  </si>
  <si>
    <t>ส่วนราชการอื่น, จัดประชุม, ดูแลยานพาหนะ</t>
  </si>
  <si>
    <t>ความพึงพอใจผู้รับบริการจุดเดียวเบ็ดเสร็จในระดับ
มาก-มากที่สุด</t>
  </si>
  <si>
    <t>ดำเนินการขับเคลื่อนด้านยาเสพติด</t>
  </si>
  <si>
    <t>5 คัน/1ครั้ง/
วัน</t>
  </si>
  <si>
    <t>7 คัน/1ครั้ง/
วัน</t>
  </si>
  <si>
    <t>รหัส 1300002-07199-3</t>
  </si>
  <si>
    <r>
      <t>วัตถุประสงค์ : "</t>
    </r>
    <r>
      <rPr>
        <sz val="16"/>
        <rFont val="TH SarabunPSK"/>
        <family val="2"/>
      </rPr>
      <t>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ให้เป็นไปอย่างมีประสิทธิภาพตรงตามวัตถุประสงค์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สนับสนุนการบริหารจัดการของสำนักงานเขตในส่วนที่เกี่ยวข้องกับงานนิติการ และสอบสวนดำเนินคดี ผู้กระทำผิด"</t>
    </r>
  </si>
  <si>
    <t>11ชม./คน/วัน</t>
  </si>
  <si>
    <t>8จุด/5คน/3 ครั้ง/วัน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</si>
  <si>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 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โดยจัดให้มีการระบายน้ำจากแหล่งกำเนิดไปสู่โรงบำบัด หรือสู่แหล่งน้ำผิวดินผ่านระบบท่อระบายน้ำ ระบบรวบรวมน้ำเสีย คลอง  บึงรับน้ำ ระบบบังคับน้ำ อุโมงค์ระบายน้ำ ระบบบ่อสูบน้ำ ป้องกันน้ำท่วมและบำรุงรักษาระบบท่อระบายน้ำ”        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</si>
  <si>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จัดกิจกรรมวันสำคัญและส่งเสริมวัฒนธรรมประเพณี, พิพิธภัณฑ์ท้องถิ่น, บ้านหนังสือ, กิจกรรมลานกีฬา, สอนแอโรบิค, ศูนย์ส่งเสริมการบริหารเงินออมครอบครัว</t>
    </r>
  </si>
  <si>
    <t>ยุทธศาสตร์ย่อยที่ 3.1 ผู้สูงอายุ ผู้พิการและผู้ด้อยโอกาสได้รับการดูแลอย่างครบวงจร</t>
  </si>
  <si>
    <t xml:space="preserve">โครงการจัดสวัสดิการ การสงเคราะห์ช่วยเหลือเด็ก สตรี ครอบครัว ผู้ด้อยโอกาส ผู้สูงอายุและคนพิการ             รหัส 1300017-07199-13
</t>
  </si>
  <si>
    <t xml:space="preserve">ช่วยเหลือสงเคราะห์แก่ผู้ที่ประสบปัญหาความเดือดร้อนตามระเบียบกรุงเทพมหานคร ว่าด้วยค่าใช้จ่ายในการจัดสวัสดิการและการสงเคราะห์ </t>
  </si>
  <si>
    <t xml:space="preserve">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กลุ่มผู้สูงอายุและผู้พิการ </t>
  </si>
  <si>
    <t xml:space="preserve">โครงการครอบครัวรักการอ่าน                                                                                      รหัส 1300017-07199-5
</t>
  </si>
  <si>
    <t>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สนับสนุนการบริหารจัดการของฝ่ายในส่วนที่เกี่ยวข้องกับงานธุรการ</t>
  </si>
  <si>
    <r>
      <t>วัตถุประสงค์ :</t>
    </r>
    <r>
      <rPr>
        <sz val="16"/>
        <rFont val="TH SarabunPSK"/>
        <family val="2"/>
      </rPr>
      <t xml:space="preserve">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และติดตามประเมินผลการปฏิบัติหน้าที่ของฝ่ายสิ่งแวดล้อมและสุขาภิบาลให้เป็นไป
 </t>
    </r>
  </si>
  <si>
    <t>ทั่วไป 
ใบอนุญาตและหนังสือรับรองการแจ้งตาม พรบ.การสาธารณสุขและกฎหมายที่เกี่ยวข้อง รวมถึงการจดทะเบียนสุนัขและออกบัตรประจำตัวสัตว์เลี้ยง”</t>
  </si>
  <si>
    <t>รหัส 1300019-07199-1</t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</si>
  <si>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
</t>
    </r>
  </si>
  <si>
    <t>ดำเนินการตรวจประเมินสถานประกอบการและตรวจวิเคราะห์การปนเปื้อนเชื้อโรคและสารพิษในอาหารและน้ำเพื่อส่งเสริมให้สถานประกอบการอาหาร</t>
  </si>
  <si>
    <t xml:space="preserve">มีการพัฒนาผ่านเกณฑ์มาตรฐานอาหารปลอดภัยของกรุงเทพมหานคร จัดกิจกรรมประชาสัมพันธ์ให้ความรู้ด้านสุขาภิบาลอาหารแก่ผู้ประกอบอาหารในพื้นที่ </t>
  </si>
  <si>
    <t>ดำเนินกิจกรรมเครือข่ายงานสุขาภิบาลอาหารในโรงเรียนและดำเนินกิจกรรมพัฒนาตลาดสะอาด ได้มาตรฐานอาหารปลอดภัย</t>
  </si>
  <si>
    <t>ร้อยละของตัวอย่างอาหารที่ได้รับการสุ่มตรวจไม่พบ</t>
  </si>
  <si>
    <t>การปนเปื้อนเชื้อโรค</t>
  </si>
  <si>
    <t>รหัส 1300020-1-07199-3</t>
  </si>
  <si>
    <t>กิจกรรมหลัก</t>
  </si>
  <si>
    <t>จัดกิจกรรมรณรงค์ป้องกันการสูบบุหรี่</t>
  </si>
  <si>
    <t xml:space="preserve">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</si>
  <si>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
</t>
    </r>
  </si>
  <si>
    <t>ตลอดจนเพื่อให้การดำเนินงานของสถานศึกษา มีคุณภาพได้มาตรฐานสอดคล้องกันนโยบายผู้บริหาร และเด็กที่มีอายุครบเกณฑ์ทุกคนเข้ารับการศึกษา</t>
  </si>
  <si>
    <t>ตามที่กฎหมายกำหนด”</t>
  </si>
  <si>
    <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การจัดประชุมผู้บริหาร
</t>
    </r>
  </si>
  <si>
    <t>สถานศึกษา 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และจัดหาสถานศึกษาให้แก่เด็กครบเกณฑ์</t>
  </si>
  <si>
    <t xml:space="preserve">ดำเนินการเรื่องร้องทุกข์ </t>
  </si>
  <si>
    <t>จัดประชุมภายในฝ่ายการศึกษาและโรงเรียนในสังกัด ตรวจเยี่ยมสถานศึกษา</t>
  </si>
  <si>
    <t>อบรมนายหมู่ลูกเสือและยุวกาชาด</t>
  </si>
  <si>
    <t>จัดกิจกรรมส่งเสริมการอ่านสำหรับเด็ก เยาวชนและประชาชนทั่วไปเสริมสร้างทัศนคติพื้นฐานร่วมกันของครอบครัวในการมีส่วนร่วมในกิจกรรมรักการอ่าน</t>
  </si>
  <si>
    <t xml:space="preserve">เพิ่มขึ้นในบ้านหนังสือแต่ละแห่งในพื้นที่เขตบางเขนรวม 5 แห่ง </t>
  </si>
  <si>
    <t xml:space="preserve">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3.3 การศึกษาสำหรับ
</t>
  </si>
  <si>
    <t>ทุกคน เป้าประสงคฺที่ 3.3.7 ศึกษาและพัฒนาเนื้อหาการเรียนรู้ตามอัธยาศัยที่สอดคล้องกับความต้องการของประชาชนแต่ละช่วงวัย และกลุ่มเป้าหมาย</t>
  </si>
  <si>
    <t>ในพื้นที่กรุงเทพมหานคร กลยุทธ์ที่ 3.3.7.2 นำข้อมูลที่ได้จากการสำรวจมาดำเนินการพัฒนาเนื้อหาการเรียนรู้ตามอัธยาศัยที่สอดคล้องกับความต้องการ</t>
  </si>
  <si>
    <t>ของประชาชนแต่ละช่วงวัยและกลุ่มเป้าหมายในพื้นที่กรุงเทพมหานคร (ตามแผนฯ กทม. หน้า 128)</t>
  </si>
  <si>
    <t>การตรวจสุขลักษณะสถานที่จำหน่ายอาหาร สถานที่สะสมอาหาร ตลาด แผงลอยจำหน่ายอาหาร</t>
  </si>
  <si>
    <t>การตรวจสอบความปลอดภัยด้านอาหาร                (ตรวจคุณภาพอาหาร+เก็บตัวอย่างอาหารส่งห้องแลป+ตรวจรับรองมาตรฐานอาหารปลอดภัยของ     กรุงเทพมหานคร)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</si>
  <si>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ประสานการฉีดวัคซีน/</t>
    </r>
  </si>
  <si>
    <t>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ควบคุมการใช้ยานพาหนะ</t>
  </si>
  <si>
    <t xml:space="preserve">     ค่าจ้างเหมาบริการเป็นรายบุคคล  ฯลฯ</t>
  </si>
  <si>
    <t xml:space="preserve">    1.1 ค่าใช้สอย</t>
  </si>
  <si>
    <t xml:space="preserve">    1.2 ค่าวัสดุ</t>
  </si>
  <si>
    <t xml:space="preserve">         ส่วนใหญ่เป็นค่าวัสดุสำนักงาน</t>
  </si>
  <si>
    <t xml:space="preserve">         ค่าวัสดุไฟฟ้า ประปา งานบ้าน งานครัว </t>
  </si>
  <si>
    <t xml:space="preserve">         และงานสวน  ค่าวัสดุยานพาหนะ ฯลฯ</t>
  </si>
  <si>
    <t>(1) ค่าใช้จ่ายเกี่ยวกับการสนับสนุนกิจการ</t>
  </si>
  <si>
    <t xml:space="preserve">    ค่าตอบแทน ใช้สอยและวัสดุ</t>
  </si>
  <si>
    <t xml:space="preserve">         ค่าอาหารทำการนอกเวลา 
</t>
  </si>
  <si>
    <t xml:space="preserve">          ค่าซ่อมแซมยานพาหนะ 
</t>
  </si>
  <si>
    <t xml:space="preserve">          ค่าซ่อมแซมครุภัณฑ์ 
 </t>
  </si>
  <si>
    <t xml:space="preserve">         ค่าวัสดุน้ำมันเชื้อเพลิงและน้ำมันหล่อลื่น</t>
  </si>
  <si>
    <t xml:space="preserve">         ค่าวัสดุสำนักงานประเภทเครื่องเขียน แบบพิมพ์  
</t>
  </si>
  <si>
    <t xml:space="preserve">         ค่าวัสดุอุปกรณ์คอมพิวเตอร์ 
</t>
  </si>
  <si>
    <t xml:space="preserve">         ค่าวัสดุยานพาหนะ 
</t>
  </si>
  <si>
    <t xml:space="preserve">         ค่าเครื่องแต่งกาย 
</t>
  </si>
  <si>
    <t xml:space="preserve">        ค่าตอบแทนเจ้าหน้าที่เก็บขนมูลฝอย 
</t>
  </si>
  <si>
    <t xml:space="preserve">        ค่าตอบแทนเจ้าหน้าที่เก็บขนสิ่งปฏิกูล 
</t>
  </si>
  <si>
    <t xml:space="preserve">        ค่าเช่าพื้นที่เขตทางพิเศษฉลองรัชของ
</t>
  </si>
  <si>
    <t xml:space="preserve">        การทางพิเศษแห่งประเทศไทย </t>
  </si>
  <si>
    <t xml:space="preserve">        ส่วนใหญ่เป็นค่าวัสดุน้ำมันเชื้อเพลิงและน้ำมันหล่อลื่น
</t>
  </si>
  <si>
    <t xml:space="preserve">        ค่าวัสดุยานพาหนะ 
</t>
  </si>
  <si>
    <t xml:space="preserve">        ค่าวัสดุในการรักษาความสะอาด</t>
  </si>
  <si>
    <t xml:space="preserve">        ค่าเครื่องแบบชุดปฏิบัติงาน ฯลฯ
</t>
  </si>
  <si>
    <t xml:space="preserve">        ส่วนใหญ่เป็นค่าวัสดุน้ำมันเชื้อเพลิงและน้ำมันหล่อลื่น 
</t>
  </si>
  <si>
    <t xml:space="preserve">        ค่าวัสดุอุปกรณ์ในการปลูกและบำรุงรักษาต้นไม้ </t>
  </si>
  <si>
    <t xml:space="preserve">        ค่าวัสดุยานพาหนะ ค่าเครื่องแบบชุดปฏิบัติงาน ฯลฯ</t>
  </si>
  <si>
    <t>1. ค่าตอบแทน ใช้สอยและวัสดุ</t>
  </si>
  <si>
    <t xml:space="preserve">  (9)  ค่าใช้จ่ายในการดำเนินงานศูนย์บริการและ
</t>
  </si>
  <si>
    <t xml:space="preserve">        ถ่ายทอดเทคโนโลยีการเกษตร </t>
  </si>
  <si>
    <t xml:space="preserve">โครงการครอบครัวรักการอ่าน </t>
  </si>
  <si>
    <t>07199-13  ค่าใช้จ่ายในการจัดสวัสดิการ การสงเคราะห์ช่วยเหลือ</t>
  </si>
  <si>
    <t xml:space="preserve">   1.2 ค่าวัสดุ</t>
  </si>
  <si>
    <t xml:space="preserve">     ที่มีลิขสิทธิ์ถูกต้องตามกฎหมาย 2 เครื่อง</t>
  </si>
  <si>
    <t xml:space="preserve">     พร้อมโปรแกรมระบบปฏิบัติการ (OS)  แบบ GGWA </t>
  </si>
  <si>
    <t xml:space="preserve">       อันเนื่องมาจากพระราชดำริ</t>
  </si>
  <si>
    <t xml:space="preserve">       สมเด็จพระเทพรัตนราชสุดาฯ สยามบรมราชกุมารี</t>
  </si>
  <si>
    <t xml:space="preserve">       สนองพระราชดำริ โดยกรุงเทพมหานครปี 2566</t>
  </si>
  <si>
    <t>(9)   ค่าใช้จ่ายโครงการภาษาอังกฤษเพื่อทักษะชีวิต</t>
  </si>
  <si>
    <t xml:space="preserve">(8)   ค่าใช้จ่ายในการสอนภาษาจีน 
</t>
  </si>
  <si>
    <t>(1)   ค่าใช้จ่ายในการประชุมครู</t>
  </si>
  <si>
    <t xml:space="preserve">(2)   ค่าใช้จ่ายในการฝึกอบรมนายหมู่ลูกเสือสามัญ </t>
  </si>
  <si>
    <t xml:space="preserve">       สามัญรุ่นใหญ่ และหัวหน้าหน่วยยุวกาชาด</t>
  </si>
  <si>
    <t xml:space="preserve">      สร้างสรรค์ผลงานเพื่อการเรียนรู้</t>
  </si>
  <si>
    <t>(7)   ค่าใช้จ่ายในการส่งเสริมสนับสนุนให้นักเรียน</t>
  </si>
  <si>
    <t xml:space="preserve">(5)   ค่าใช้จ่ายในการจัดประชุมสัมมนาคณะกรรมการ
</t>
  </si>
  <si>
    <t xml:space="preserve">      ศูนย์วิชาการเขต </t>
  </si>
  <si>
    <t xml:space="preserve">(4)   ค่าใช้จ่ายในการพัฒนาคุณภาพการดำเนินงาน
</t>
  </si>
  <si>
    <t xml:space="preserve">      อย่างมีคุณภาพโรงเรียนสังกัดกรุงเทพมหานคร</t>
  </si>
  <si>
    <t>(3)   ค่าใช้จ่ายตามโครงการเรียนฟรี เรียนดี</t>
  </si>
  <si>
    <t xml:space="preserve">และปลอดภัยในชีวิต  </t>
  </si>
  <si>
    <r>
      <rPr>
        <b/>
        <sz val="16"/>
        <rFont val="TH SarabunPSK"/>
        <family val="2"/>
      </rPr>
      <t xml:space="preserve"> ผลสัมฤทธิ์</t>
    </r>
    <r>
      <rPr>
        <sz val="16"/>
        <rFont val="TH SarabunPSK"/>
        <family val="2"/>
      </rPr>
      <t xml:space="preserve"> : ประชาชนในพื้นที่มีคุณภาพชีวิตที่ดี ได้รับบริการอย่างทั่วถึง เป็นธรรม มีความสะดวก </t>
    </r>
  </si>
  <si>
    <t xml:space="preserve">          สำนักงานเขตบางเขน มีพันธกิจหลักในการพัฒนาปรับปรุงการให้บริการของหน่วยงานให้ตรงตามความต้องการ</t>
  </si>
  <si>
    <t>ของประชาชนผู้รับบริการ เฝ้าระวัง ตรวจตราและแก้ไขจุดเสี่ยงภัยที่อาจเกิดอันตรายกับประชาชน ส่งเสริมให้เกิดการคัด</t>
  </si>
  <si>
    <t xml:space="preserve">แยกขยะมูลฝอยที่แหล่งกำเนิดเป็นการจัดการขยะตั้งแต่ต้นทางให้เกิดการลดปริมาณขยะ และใช้ทรัพยากรอย่างคุ้มค่า </t>
  </si>
  <si>
    <t>ปรับปรุงและฟื้นฟูแหล่งท่องเที่ยวในพื้นที่เขต และจัดกิจกรรมส่งเสริมการท่องเที่ยว</t>
  </si>
  <si>
    <t xml:space="preserve">ทางระบายน้ำ การจัดให้มีและควบคุมตลาด  ท่าเทียบเรือ  ท่าข้าม  และที่จอดรถ การสาธารณูปโภค และการก่อสร้างอื่นๆ </t>
  </si>
  <si>
    <t xml:space="preserve">การสาธารณูปการ การส่งเสริม และการประกอบอาชีพ  การส่งเสริมการลงทุน  การส่งเสริมการท่องเที่ยว การจัดการศึกษา </t>
  </si>
  <si>
    <t>โรงมหรสพ  และสาธารณสถานอื่น ๆ  การคุ้มครอง ดูแลบำรุงรักษา  และการใช้ประโยชน์ที่ดิน ทรัพยากรธรรมชาติและ</t>
  </si>
  <si>
    <t>สิ่งแวดล้อม การผังเมืองการวิศวกรรมจราจร การดูแลรักษาที่และทางสาธารณะการควบคุมอาคาร การป้องกันและบรรเทา</t>
  </si>
  <si>
    <t>สาธารณภัย การส่งเสริมและสนับสนุนการป้องกันและรักษาความปลอดภัยในชีวิตและทรัพย์สิน การจัดการสิ่งแวดล้อมและ</t>
  </si>
  <si>
    <t>มลพิษ การจัดเก็บรายได้  การบังคับการให้เป็นไปตามข้อบัญญัติกรุงเทพมหานครหรือกฎหมายอื่นที่กำหนดให้เป็นอำนาจ</t>
  </si>
  <si>
    <t>หน้าที่ของกรุงเทพมหานคร</t>
  </si>
  <si>
    <r>
      <rPr>
        <sz val="16"/>
        <rFont val="TH SarabunPSK"/>
        <family val="2"/>
      </rPr>
      <t>มีพิพิธภัณฑ์ การปรับปรุงแหล่งชุมชนแออัด และการจัดการเกี่ยวกับที่อยู่อาศัย</t>
    </r>
    <r>
      <rPr>
        <sz val="16"/>
        <color rgb="FFFF0000"/>
        <rFont val="TH SarabunPSK"/>
        <family val="2"/>
      </rPr>
      <t xml:space="preserve"> </t>
    </r>
    <r>
      <rPr>
        <sz val="16"/>
        <rFont val="TH SarabunPSK"/>
        <family val="2"/>
      </rPr>
      <t>จัดให้มีและบำรุงรักษาสถานที่พักผ่อน</t>
    </r>
  </si>
  <si>
    <t xml:space="preserve">การพัฒนาคุณภาพชีวิต  การบำรุงรักษาศิลปะ จารีตประเพณี ภูมิปัญญาท้องถิ่น และวัฒนธรรมอันดีของท้องถิ่น การจัดให้ </t>
  </si>
  <si>
    <r>
      <rPr>
        <sz val="16"/>
        <rFont val="TH SarabunPSK"/>
        <family val="2"/>
      </rPr>
      <t>หย่อนใจ การส่งเสริมกีฬาการออกกำลังกายเพื่อสุขภาพ</t>
    </r>
    <r>
      <rPr>
        <sz val="16"/>
        <color rgb="FFFF0000"/>
        <rFont val="TH SarabunPSK"/>
        <family val="2"/>
      </rPr>
      <t xml:space="preserve"> </t>
    </r>
    <r>
      <rPr>
        <sz val="16"/>
        <rFont val="TH SarabunPSK"/>
        <family val="2"/>
      </rPr>
      <t>การส่งเสริมประชาธิปไตย ความเสมอภาค</t>
    </r>
    <r>
      <rPr>
        <sz val="16"/>
        <color rgb="FFFF0000"/>
        <rFont val="TH SarabunPSK"/>
        <family val="2"/>
      </rPr>
      <t xml:space="preserve"> </t>
    </r>
    <r>
      <rPr>
        <sz val="16"/>
        <rFont val="TH SarabunPSK"/>
        <family val="2"/>
      </rPr>
      <t>และสิทธิเสรีภาพ</t>
    </r>
    <r>
      <rPr>
        <sz val="16"/>
        <color rgb="FFFF0000"/>
        <rFont val="TH SarabunPSK"/>
        <family val="2"/>
      </rPr>
      <t xml:space="preserve"> </t>
    </r>
  </si>
  <si>
    <t xml:space="preserve">ของประชาชน การส่งเสริมการมีส่วนร่วมของราษฎร การรักษาความสะอาดและความเป็นระเบียบเรียบร้อยและการอนามัย </t>
  </si>
  <si>
    <t>- การปรับปรุง ซ่อมแซม ถนน ตรอก ซอย สะพานและสิ่งสาธารณประโยชน์ที่อยู่ใน</t>
  </si>
  <si>
    <t xml:space="preserve">         สำนักงานเขตฯ มีอำนาจหน้าที่เกี่ยวกับการปกครอง การทะเบียน การจัดให้มีและบำรุงรักษาทางบก ทางน้ำและ</t>
  </si>
  <si>
    <t xml:space="preserve">  ความรับผิดชอบของสำนักเพื่อความปลอดภัยในชีวิตและทรัพย์สินของประชาชน</t>
  </si>
  <si>
    <t xml:space="preserve">(10) ค่าใช้จ่ายในการอนุรักษ์พันธุกรรมพืช
</t>
  </si>
  <si>
    <t xml:space="preserve">(6)   ค่าใช้จ่ายในการสัมมนาประธานกรรมการเครือข่าย
</t>
  </si>
  <si>
    <t xml:space="preserve">       สถานศึกษาขั้นพื้นฐานโรงเรียนสังกัดกรุงเทพมหานคร </t>
  </si>
  <si>
    <t xml:space="preserve">       ผู้ปกครองเพื่อพัฒนาโรงเรียนสังกัดกรุงเทพมหานคร </t>
  </si>
  <si>
    <t xml:space="preserve"> - ปรับปรุงห้องทะเบียน จำนวน 1 แห่ง  
	</t>
  </si>
  <si>
    <t xml:space="preserve"> - ปรับปรุงห้องน้ำ อาคารนรกิจบริหาร จำนวน 1 แห่ง
</t>
  </si>
  <si>
    <t xml:space="preserve"> - ปรับปรุงห้องน้ำบริการประชาชน จำนวน 1 แห่ง
  </t>
  </si>
  <si>
    <t xml:space="preserve"> - ปรับปรุงทางเท้าและทางลาดคนพิการ จำนวน 1 แห่ง  
  </t>
  </si>
  <si>
    <t xml:space="preserve"> ตามแบบเลขที่ ขบข.20/2566 </t>
  </si>
  <si>
    <t xml:space="preserve">ชดใช้เงินยืมเงินสะสมปี 2564 </t>
  </si>
  <si>
    <t xml:space="preserve">เพื่อทดรองจ่ายเป็นเงินเดือนและค่าจ้างประจำ </t>
  </si>
  <si>
    <t xml:space="preserve">ค่าจ้างชั่วคราว และเงินอื่นที่เบิกจ่ายในลักษณะเดียวกัน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</si>
</sst>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  <numFmt numFmtId="167" formatCode="_-* #,##0_-;\-* #,##0_-;_-* &quot;-&quot;??_-;_-@"/>
    <numFmt numFmtId="168" formatCode="_-* #,##0.00_-;\-* #,##0.00_-;_-* &quot;-&quot;??_-;_-@"/>
  </numFmts>
  <fonts count="4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2"/>
      <color theme="1"/>
      <name val="TH SarabunPSK"/>
      <family val="2"/>
    </font>
    <font>
      <strike/>
      <sz val="16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1"/>
      <name val="Calibri"/>
      <family val="2"/>
      <charset val="22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1"/>
      <name val="TH SarabunPSK"/>
      <family val="2"/>
    </font>
    <font>
      <sz val="15"/>
      <color rgb="FF0070C0"/>
      <name val="TH SarabunPSK"/>
      <family val="2"/>
    </font>
    <font>
      <sz val="15"/>
      <color rgb="FF7030A0"/>
      <name val="TH SarabunPSK"/>
      <family val="2"/>
    </font>
    <font>
      <b/>
      <sz val="16"/>
      <color theme="0"/>
      <name val="TH SarabunPSK"/>
      <family val="2"/>
    </font>
    <font>
      <b/>
      <sz val="16"/>
      <color rgb="FFA5A5A5"/>
      <name val="TH SarabunPSK"/>
      <family val="2"/>
    </font>
    <font>
      <b/>
      <sz val="11"/>
      <name val="Calibri"/>
      <family val="2"/>
      <scheme val="minor"/>
    </font>
    <font>
      <b/>
      <sz val="16"/>
      <color indexed="64"/>
      <name val="TH SarabunPSK"/>
      <family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charset val="222"/>
      <scheme val="minor"/>
    </font>
    <font>
      <sz val="16"/>
      <color theme="1"/>
      <name val="Calibri"/>
      <family val="2"/>
      <charset val="222"/>
      <scheme val="minor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rgb="FF0070C0"/>
      <name val="TH SarabunPSK"/>
      <family val="2"/>
    </font>
    <font>
      <sz val="16"/>
      <color rgb="FF7030A0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16"/>
      <name val="TH SarabunPSK"/>
      <family val="2"/>
      <charset val="222"/>
    </font>
    <font>
      <b/>
      <sz val="15.5"/>
      <color theme="1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6D7F39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 style="thick">
        <color rgb="FF2E75B5"/>
      </top>
      <bottom style="thick">
        <color rgb="FF2E75B5"/>
      </bottom>
      <diagonal/>
    </border>
    <border>
      <left/>
      <right/>
      <top style="thick">
        <color rgb="FF2E75B5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ck">
        <color rgb="FF2E75B5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9">
    <xf numFmtId="0" fontId="0" fillId="0" borderId="0" xfId="0"/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9" xfId="0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49" fontId="9" fillId="0" borderId="9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49" fontId="8" fillId="0" borderId="8" xfId="0" applyNumberFormat="1" applyFont="1" applyBorder="1" applyAlignment="1">
      <alignment vertical="top"/>
    </xf>
    <xf numFmtId="0" fontId="9" fillId="0" borderId="6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49" fontId="9" fillId="4" borderId="6" xfId="0" applyNumberFormat="1" applyFont="1" applyFill="1" applyBorder="1" applyAlignment="1">
      <alignment horizontal="left" vertical="top"/>
    </xf>
    <xf numFmtId="49" fontId="9" fillId="4" borderId="9" xfId="0" applyNumberFormat="1" applyFont="1" applyFill="1" applyBorder="1" applyAlignment="1">
      <alignment horizontal="left" vertical="top"/>
    </xf>
    <xf numFmtId="49" fontId="9" fillId="5" borderId="6" xfId="0" applyNumberFormat="1" applyFont="1" applyFill="1" applyBorder="1" applyAlignment="1">
      <alignment horizontal="left" vertical="top"/>
    </xf>
    <xf numFmtId="0" fontId="8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49" fontId="9" fillId="5" borderId="9" xfId="0" applyNumberFormat="1" applyFont="1" applyFill="1" applyBorder="1" applyAlignment="1">
      <alignment horizontal="left" vertical="top"/>
    </xf>
    <xf numFmtId="0" fontId="9" fillId="5" borderId="13" xfId="0" applyFont="1" applyFill="1" applyBorder="1" applyAlignment="1">
      <alignment horizontal="left" vertical="top" wrapText="1"/>
    </xf>
    <xf numFmtId="49" fontId="8" fillId="5" borderId="6" xfId="0" applyNumberFormat="1" applyFont="1" applyFill="1" applyBorder="1" applyAlignment="1">
      <alignment horizontal="left" vertical="top"/>
    </xf>
    <xf numFmtId="0" fontId="8" fillId="5" borderId="6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49" fontId="7" fillId="3" borderId="7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49" fontId="9" fillId="3" borderId="9" xfId="0" applyNumberFormat="1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center" vertical="top"/>
    </xf>
    <xf numFmtId="49" fontId="10" fillId="3" borderId="9" xfId="0" applyNumberFormat="1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 wrapText="1"/>
    </xf>
    <xf numFmtId="49" fontId="9" fillId="3" borderId="8" xfId="0" applyNumberFormat="1" applyFont="1" applyFill="1" applyBorder="1" applyAlignment="1">
      <alignment horizontal="left" vertical="top"/>
    </xf>
    <xf numFmtId="49" fontId="9" fillId="3" borderId="6" xfId="0" applyNumberFormat="1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 wrapText="1"/>
    </xf>
    <xf numFmtId="49" fontId="9" fillId="6" borderId="9" xfId="0" applyNumberFormat="1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/>
    </xf>
    <xf numFmtId="49" fontId="8" fillId="6" borderId="9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 wrapText="1"/>
    </xf>
    <xf numFmtId="49" fontId="9" fillId="6" borderId="6" xfId="0" applyNumberFormat="1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left" vertical="top"/>
    </xf>
    <xf numFmtId="49" fontId="7" fillId="7" borderId="6" xfId="0" applyNumberFormat="1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left" vertical="top" wrapText="1"/>
    </xf>
    <xf numFmtId="49" fontId="7" fillId="7" borderId="6" xfId="0" applyNumberFormat="1" applyFont="1" applyFill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49" fontId="9" fillId="2" borderId="6" xfId="0" applyNumberFormat="1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165" fontId="11" fillId="0" borderId="0" xfId="1" applyNumberFormat="1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12" fillId="8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11" xfId="0" quotePrefix="1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1" fillId="0" borderId="8" xfId="0" quotePrefix="1" applyFont="1" applyBorder="1" applyAlignment="1">
      <alignment horizontal="left" vertical="center" indent="1"/>
    </xf>
    <xf numFmtId="0" fontId="11" fillId="0" borderId="14" xfId="0" quotePrefix="1" applyFont="1" applyBorder="1" applyAlignment="1">
      <alignment horizontal="left" vertical="center" indent="1"/>
    </xf>
    <xf numFmtId="0" fontId="12" fillId="8" borderId="8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left" vertical="center" indent="1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7" fillId="0" borderId="0" xfId="3" applyFont="1" applyAlignment="1">
      <alignment horizontal="left" vertical="center"/>
    </xf>
    <xf numFmtId="0" fontId="9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9" fillId="4" borderId="0" xfId="0" applyFont="1" applyFill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21" xfId="0" applyFont="1" applyBorder="1" applyAlignment="1">
      <alignment vertical="top"/>
    </xf>
    <xf numFmtId="165" fontId="10" fillId="0" borderId="1" xfId="1" applyNumberFormat="1" applyFont="1" applyBorder="1" applyAlignment="1">
      <alignment vertical="top" wrapText="1"/>
    </xf>
    <xf numFmtId="165" fontId="8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10" applyFont="1"/>
    <xf numFmtId="0" fontId="21" fillId="0" borderId="0" xfId="10" applyFont="1"/>
    <xf numFmtId="0" fontId="7" fillId="0" borderId="0" xfId="10" applyFont="1"/>
    <xf numFmtId="0" fontId="7" fillId="0" borderId="0" xfId="10" applyFont="1" applyAlignment="1">
      <alignment horizontal="right" vertical="center"/>
    </xf>
    <xf numFmtId="0" fontId="22" fillId="0" borderId="0" xfId="10" applyFont="1" applyAlignment="1">
      <alignment horizontal="center" vertical="top" wrapText="1"/>
    </xf>
    <xf numFmtId="0" fontId="22" fillId="0" borderId="24" xfId="10" applyFont="1" applyBorder="1" applyAlignment="1">
      <alignment horizontal="center" vertical="top" wrapText="1"/>
    </xf>
    <xf numFmtId="0" fontId="12" fillId="0" borderId="24" xfId="10" applyFont="1" applyBorder="1" applyAlignment="1">
      <alignment horizontal="center"/>
    </xf>
    <xf numFmtId="0" fontId="23" fillId="0" borderId="24" xfId="10" applyFont="1" applyBorder="1" applyAlignment="1">
      <alignment horizontal="center" vertical="top" wrapText="1"/>
    </xf>
    <xf numFmtId="0" fontId="22" fillId="0" borderId="0" xfId="10" applyFont="1"/>
    <xf numFmtId="0" fontId="22" fillId="0" borderId="0" xfId="10" applyFont="1" applyAlignment="1">
      <alignment vertical="center"/>
    </xf>
    <xf numFmtId="167" fontId="22" fillId="0" borderId="25" xfId="10" applyNumberFormat="1" applyFont="1" applyBorder="1" applyAlignment="1">
      <alignment horizontal="center" vertical="center"/>
    </xf>
    <xf numFmtId="168" fontId="22" fillId="0" borderId="25" xfId="10" applyNumberFormat="1" applyFont="1" applyBorder="1" applyAlignment="1">
      <alignment vertical="center"/>
    </xf>
    <xf numFmtId="167" fontId="22" fillId="0" borderId="0" xfId="10" applyNumberFormat="1" applyFont="1" applyAlignment="1">
      <alignment vertical="center"/>
    </xf>
    <xf numFmtId="168" fontId="22" fillId="0" borderId="0" xfId="10" applyNumberFormat="1" applyFont="1" applyAlignment="1">
      <alignment vertical="center"/>
    </xf>
    <xf numFmtId="167" fontId="22" fillId="0" borderId="0" xfId="10" applyNumberFormat="1" applyFont="1" applyAlignment="1">
      <alignment horizontal="center" vertical="center"/>
    </xf>
    <xf numFmtId="0" fontId="8" fillId="0" borderId="0" xfId="10" applyFont="1" applyAlignment="1">
      <alignment vertical="center"/>
    </xf>
    <xf numFmtId="167" fontId="8" fillId="0" borderId="0" xfId="10" applyNumberFormat="1" applyFont="1" applyAlignment="1">
      <alignment vertical="center"/>
    </xf>
    <xf numFmtId="167" fontId="23" fillId="0" borderId="24" xfId="10" applyNumberFormat="1" applyFont="1" applyBorder="1" applyAlignment="1">
      <alignment horizontal="center" wrapText="1"/>
    </xf>
    <xf numFmtId="167" fontId="23" fillId="0" borderId="24" xfId="10" applyNumberFormat="1" applyFont="1" applyBorder="1" applyAlignment="1">
      <alignment wrapText="1"/>
    </xf>
    <xf numFmtId="167" fontId="7" fillId="0" borderId="0" xfId="10" applyNumberFormat="1" applyFont="1"/>
    <xf numFmtId="0" fontId="7" fillId="0" borderId="0" xfId="10" applyFont="1" applyAlignment="1">
      <alignment horizontal="left"/>
    </xf>
    <xf numFmtId="167" fontId="7" fillId="0" borderId="0" xfId="10" applyNumberFormat="1" applyFont="1" applyAlignment="1">
      <alignment horizontal="left"/>
    </xf>
    <xf numFmtId="167" fontId="7" fillId="0" borderId="0" xfId="10" applyNumberFormat="1" applyFont="1" applyAlignment="1">
      <alignment horizontal="right"/>
    </xf>
    <xf numFmtId="0" fontId="23" fillId="0" borderId="24" xfId="10" applyFont="1" applyBorder="1" applyAlignment="1">
      <alignment horizontal="center"/>
    </xf>
    <xf numFmtId="0" fontId="23" fillId="0" borderId="0" xfId="10" applyFont="1" applyAlignment="1">
      <alignment horizontal="center"/>
    </xf>
    <xf numFmtId="0" fontId="25" fillId="0" borderId="0" xfId="10" applyFont="1" applyAlignment="1">
      <alignment vertical="top"/>
    </xf>
    <xf numFmtId="0" fontId="26" fillId="0" borderId="0" xfId="10" applyFont="1" applyAlignment="1">
      <alignment vertical="top"/>
    </xf>
    <xf numFmtId="0" fontId="23" fillId="0" borderId="24" xfId="10" applyFont="1" applyBorder="1" applyAlignment="1">
      <alignment horizontal="left" wrapText="1"/>
    </xf>
    <xf numFmtId="0" fontId="23" fillId="0" borderId="0" xfId="10" applyFont="1" applyAlignment="1">
      <alignment horizontal="left" wrapText="1"/>
    </xf>
    <xf numFmtId="168" fontId="22" fillId="0" borderId="0" xfId="10" applyNumberFormat="1" applyFont="1" applyAlignment="1">
      <alignment vertical="top"/>
    </xf>
    <xf numFmtId="168" fontId="23" fillId="0" borderId="0" xfId="10" applyNumberFormat="1" applyFont="1" applyAlignment="1">
      <alignment vertical="top"/>
    </xf>
    <xf numFmtId="0" fontId="23" fillId="0" borderId="0" xfId="10" applyFont="1" applyAlignment="1">
      <alignment horizontal="left"/>
    </xf>
    <xf numFmtId="167" fontId="23" fillId="0" borderId="0" xfId="10" applyNumberFormat="1" applyFont="1" applyAlignment="1">
      <alignment horizontal="center"/>
    </xf>
    <xf numFmtId="0" fontId="8" fillId="0" borderId="0" xfId="10" applyFont="1" applyAlignment="1">
      <alignment vertical="top"/>
    </xf>
    <xf numFmtId="0" fontId="12" fillId="0" borderId="24" xfId="10" applyFont="1" applyBorder="1" applyAlignment="1">
      <alignment horizontal="center" vertical="center" wrapText="1"/>
    </xf>
    <xf numFmtId="0" fontId="12" fillId="0" borderId="24" xfId="10" applyFont="1" applyBorder="1" applyAlignment="1">
      <alignment horizontal="center" vertical="center"/>
    </xf>
    <xf numFmtId="0" fontId="12" fillId="0" borderId="24" xfId="10" applyFont="1" applyBorder="1" applyAlignment="1">
      <alignment horizontal="center" vertical="top"/>
    </xf>
    <xf numFmtId="0" fontId="12" fillId="0" borderId="0" xfId="10" applyFont="1"/>
    <xf numFmtId="167" fontId="11" fillId="0" borderId="0" xfId="10" applyNumberFormat="1" applyFont="1"/>
    <xf numFmtId="167" fontId="11" fillId="0" borderId="25" xfId="10" applyNumberFormat="1" applyFont="1" applyBorder="1" applyAlignment="1">
      <alignment horizontal="center"/>
    </xf>
    <xf numFmtId="167" fontId="12" fillId="0" borderId="0" xfId="10" applyNumberFormat="1" applyFont="1" applyAlignment="1">
      <alignment vertical="center"/>
    </xf>
    <xf numFmtId="0" fontId="12" fillId="0" borderId="0" xfId="10" applyFont="1" applyAlignment="1">
      <alignment vertical="center"/>
    </xf>
    <xf numFmtId="167" fontId="11" fillId="0" borderId="0" xfId="10" applyNumberFormat="1" applyFont="1" applyAlignment="1">
      <alignment vertical="center"/>
    </xf>
    <xf numFmtId="167" fontId="11" fillId="0" borderId="0" xfId="10" applyNumberFormat="1" applyFont="1" applyAlignment="1">
      <alignment horizontal="center"/>
    </xf>
    <xf numFmtId="167" fontId="11" fillId="0" borderId="0" xfId="10" applyNumberFormat="1" applyFont="1" applyAlignment="1">
      <alignment horizontal="center" vertical="center"/>
    </xf>
    <xf numFmtId="0" fontId="11" fillId="0" borderId="0" xfId="10" applyFont="1"/>
    <xf numFmtId="0" fontId="12" fillId="0" borderId="24" xfId="10" applyFont="1" applyBorder="1" applyAlignment="1">
      <alignment horizontal="left" wrapText="1"/>
    </xf>
    <xf numFmtId="167" fontId="12" fillId="0" borderId="24" xfId="10" applyNumberFormat="1" applyFont="1" applyBorder="1" applyAlignment="1">
      <alignment horizontal="left" wrapText="1"/>
    </xf>
    <xf numFmtId="0" fontId="27" fillId="0" borderId="0" xfId="10" applyFont="1"/>
    <xf numFmtId="0" fontId="27" fillId="0" borderId="0" xfId="10" applyFont="1" applyAlignment="1">
      <alignment vertical="top"/>
    </xf>
    <xf numFmtId="0" fontId="7" fillId="0" borderId="0" xfId="10" applyFont="1" applyAlignment="1">
      <alignment horizontal="center" vertical="top"/>
    </xf>
    <xf numFmtId="0" fontId="27" fillId="0" borderId="0" xfId="11" applyFont="1"/>
    <xf numFmtId="0" fontId="10" fillId="0" borderId="0" xfId="11" applyFont="1"/>
    <xf numFmtId="0" fontId="7" fillId="0" borderId="0" xfId="11" applyFont="1"/>
    <xf numFmtId="0" fontId="10" fillId="0" borderId="0" xfId="11" applyFont="1" applyAlignment="1">
      <alignment horizontal="center"/>
    </xf>
    <xf numFmtId="0" fontId="1" fillId="0" borderId="0" xfId="10"/>
    <xf numFmtId="164" fontId="0" fillId="0" borderId="0" xfId="13" applyFont="1"/>
    <xf numFmtId="0" fontId="19" fillId="9" borderId="1" xfId="11" applyFont="1" applyFill="1" applyBorder="1" applyAlignment="1">
      <alignment horizontal="center"/>
    </xf>
    <xf numFmtId="43" fontId="19" fillId="9" borderId="1" xfId="12" applyFont="1" applyFill="1" applyBorder="1" applyAlignment="1">
      <alignment horizontal="center"/>
    </xf>
    <xf numFmtId="0" fontId="4" fillId="0" borderId="0" xfId="11"/>
    <xf numFmtId="0" fontId="1" fillId="10" borderId="0" xfId="10" applyFill="1" applyAlignment="1">
      <alignment horizontal="left"/>
    </xf>
    <xf numFmtId="0" fontId="1" fillId="10" borderId="0" xfId="10" applyFill="1"/>
    <xf numFmtId="164" fontId="1" fillId="10" borderId="0" xfId="10" applyNumberFormat="1" applyFill="1"/>
    <xf numFmtId="0" fontId="20" fillId="0" borderId="0" xfId="10" applyFont="1" applyAlignment="1">
      <alignment horizontal="left" indent="1"/>
    </xf>
    <xf numFmtId="0" fontId="20" fillId="11" borderId="0" xfId="10" applyFont="1" applyFill="1" applyAlignment="1">
      <alignment horizontal="left"/>
    </xf>
    <xf numFmtId="0" fontId="20" fillId="11" borderId="0" xfId="10" applyFont="1" applyFill="1"/>
    <xf numFmtId="164" fontId="20" fillId="11" borderId="0" xfId="10" applyNumberFormat="1" applyFont="1" applyFill="1"/>
    <xf numFmtId="0" fontId="20" fillId="0" borderId="0" xfId="10" applyFont="1"/>
    <xf numFmtId="0" fontId="1" fillId="12" borderId="0" xfId="10" applyFill="1" applyAlignment="1">
      <alignment horizontal="left" indent="1"/>
    </xf>
    <xf numFmtId="0" fontId="1" fillId="12" borderId="0" xfId="10" applyFill="1"/>
    <xf numFmtId="164" fontId="1" fillId="12" borderId="0" xfId="10" applyNumberFormat="1" applyFill="1"/>
    <xf numFmtId="0" fontId="20" fillId="0" borderId="0" xfId="10" applyFont="1" applyAlignment="1">
      <alignment horizontal="left" indent="2"/>
    </xf>
    <xf numFmtId="164" fontId="20" fillId="0" borderId="0" xfId="10" applyNumberFormat="1" applyFont="1"/>
    <xf numFmtId="0" fontId="1" fillId="0" borderId="0" xfId="10" applyAlignment="1">
      <alignment horizontal="left" indent="3"/>
    </xf>
    <xf numFmtId="0" fontId="1" fillId="0" borderId="0" xfId="10" applyAlignment="1">
      <alignment horizontal="left"/>
    </xf>
    <xf numFmtId="164" fontId="1" fillId="0" borderId="0" xfId="10" applyNumberFormat="1"/>
    <xf numFmtId="0" fontId="29" fillId="11" borderId="0" xfId="10" applyFont="1" applyFill="1" applyAlignment="1">
      <alignment horizontal="left"/>
    </xf>
    <xf numFmtId="0" fontId="29" fillId="11" borderId="0" xfId="10" applyFont="1" applyFill="1"/>
    <xf numFmtId="164" fontId="29" fillId="11" borderId="0" xfId="10" applyNumberFormat="1" applyFont="1" applyFill="1"/>
    <xf numFmtId="0" fontId="1" fillId="0" borderId="2" xfId="10" applyBorder="1" applyAlignment="1">
      <alignment horizontal="left"/>
    </xf>
    <xf numFmtId="0" fontId="1" fillId="0" borderId="3" xfId="10" applyBorder="1"/>
    <xf numFmtId="0" fontId="1" fillId="0" borderId="4" xfId="10" applyBorder="1"/>
    <xf numFmtId="164" fontId="1" fillId="0" borderId="1" xfId="10" applyNumberFormat="1" applyBorder="1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7" fillId="0" borderId="0" xfId="3" applyFont="1" applyAlignment="1">
      <alignment horizontal="center"/>
    </xf>
    <xf numFmtId="0" fontId="7" fillId="0" borderId="15" xfId="3" applyFont="1" applyBorder="1" applyAlignment="1">
      <alignment vertical="top"/>
    </xf>
    <xf numFmtId="0" fontId="8" fillId="0" borderId="15" xfId="3" applyFont="1" applyBorder="1" applyAlignment="1">
      <alignment horizontal="center" vertical="top"/>
    </xf>
    <xf numFmtId="0" fontId="8" fillId="0" borderId="15" xfId="3" applyFont="1" applyBorder="1" applyAlignment="1">
      <alignment vertical="top"/>
    </xf>
    <xf numFmtId="0" fontId="8" fillId="0" borderId="19" xfId="3" applyFont="1" applyBorder="1" applyAlignment="1">
      <alignment horizontal="center" vertical="top" wrapText="1"/>
    </xf>
    <xf numFmtId="0" fontId="8" fillId="0" borderId="18" xfId="3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20" xfId="3" applyFont="1" applyBorder="1" applyAlignment="1">
      <alignment horizontal="left" vertical="top" wrapText="1"/>
    </xf>
    <xf numFmtId="0" fontId="8" fillId="0" borderId="20" xfId="3" applyFont="1" applyBorder="1" applyAlignment="1">
      <alignment horizontal="center" vertical="top" wrapText="1"/>
    </xf>
    <xf numFmtId="165" fontId="31" fillId="0" borderId="1" xfId="1" applyNumberFormat="1" applyFont="1" applyBorder="1" applyAlignment="1">
      <alignment horizontal="center" vertical="top" wrapText="1"/>
    </xf>
    <xf numFmtId="167" fontId="8" fillId="0" borderId="26" xfId="10" applyNumberFormat="1" applyFont="1" applyBorder="1"/>
    <xf numFmtId="165" fontId="31" fillId="0" borderId="1" xfId="1" applyNumberFormat="1" applyFont="1" applyBorder="1"/>
    <xf numFmtId="167" fontId="8" fillId="0" borderId="0" xfId="10" applyNumberFormat="1" applyFont="1"/>
    <xf numFmtId="165" fontId="31" fillId="0" borderId="1" xfId="1" applyNumberFormat="1" applyFont="1" applyFill="1" applyBorder="1" applyAlignment="1">
      <alignment horizontal="center" vertical="top" wrapText="1"/>
    </xf>
    <xf numFmtId="0" fontId="31" fillId="0" borderId="1" xfId="0" applyFont="1" applyBorder="1"/>
    <xf numFmtId="0" fontId="9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1" applyNumberFormat="1" applyFont="1" applyBorder="1" applyAlignment="1">
      <alignment vertical="top" wrapText="1"/>
    </xf>
    <xf numFmtId="165" fontId="9" fillId="0" borderId="1" xfId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43" fontId="9" fillId="0" borderId="1" xfId="1" applyFont="1" applyBorder="1" applyAlignment="1">
      <alignment vertical="top" wrapText="1"/>
    </xf>
    <xf numFmtId="167" fontId="7" fillId="0" borderId="1" xfId="10" applyNumberFormat="1" applyFont="1" applyBorder="1"/>
    <xf numFmtId="0" fontId="10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5" fontId="9" fillId="0" borderId="14" xfId="1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165" fontId="10" fillId="0" borderId="1" xfId="1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21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165" fontId="31" fillId="0" borderId="11" xfId="8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43" fontId="7" fillId="0" borderId="1" xfId="8" applyFont="1" applyFill="1" applyBorder="1" applyAlignment="1">
      <alignment vertical="top" wrapText="1"/>
    </xf>
    <xf numFmtId="167" fontId="7" fillId="0" borderId="1" xfId="10" applyNumberFormat="1" applyFont="1" applyBorder="1" applyAlignment="1">
      <alignment vertical="top"/>
    </xf>
    <xf numFmtId="43" fontId="9" fillId="0" borderId="1" xfId="1" applyFont="1" applyBorder="1" applyAlignment="1">
      <alignment horizontal="center" vertical="top" wrapText="1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165" fontId="9" fillId="4" borderId="1" xfId="1" applyNumberFormat="1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5" fontId="9" fillId="0" borderId="1" xfId="1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right" vertical="top"/>
    </xf>
    <xf numFmtId="49" fontId="9" fillId="0" borderId="1" xfId="1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right" vertical="top" wrapText="1"/>
    </xf>
    <xf numFmtId="49" fontId="9" fillId="0" borderId="1" xfId="1" applyNumberFormat="1" applyFont="1" applyBorder="1" applyAlignment="1">
      <alignment horizontal="right" vertical="top" wrapText="1"/>
    </xf>
    <xf numFmtId="49" fontId="9" fillId="0" borderId="1" xfId="1" applyNumberFormat="1" applyFont="1" applyFill="1" applyBorder="1" applyAlignment="1">
      <alignment horizontal="right" vertical="top" wrapText="1"/>
    </xf>
    <xf numFmtId="49" fontId="9" fillId="0" borderId="1" xfId="1" applyNumberFormat="1" applyFont="1" applyFill="1" applyBorder="1" applyAlignment="1">
      <alignment horizontal="right" vertical="top"/>
    </xf>
    <xf numFmtId="165" fontId="9" fillId="0" borderId="1" xfId="1" applyNumberFormat="1" applyFont="1" applyBorder="1" applyAlignment="1">
      <alignment horizontal="right" vertical="top" wrapText="1"/>
    </xf>
    <xf numFmtId="41" fontId="9" fillId="0" borderId="1" xfId="1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" xfId="0" applyFont="1" applyBorder="1" applyAlignment="1">
      <alignment horizontal="justify" vertical="top" wrapText="1"/>
    </xf>
    <xf numFmtId="3" fontId="9" fillId="0" borderId="1" xfId="1" applyNumberFormat="1" applyFont="1" applyBorder="1" applyAlignment="1">
      <alignment vertical="top" wrapText="1"/>
    </xf>
    <xf numFmtId="3" fontId="9" fillId="0" borderId="1" xfId="1" applyNumberFormat="1" applyFont="1" applyBorder="1" applyAlignment="1">
      <alignment horizontal="right" vertical="top" wrapText="1"/>
    </xf>
    <xf numFmtId="3" fontId="9" fillId="0" borderId="1" xfId="1" applyNumberFormat="1" applyFont="1" applyBorder="1" applyAlignment="1">
      <alignment horizontal="right" vertical="top"/>
    </xf>
    <xf numFmtId="165" fontId="10" fillId="0" borderId="1" xfId="1" applyNumberFormat="1" applyFont="1" applyBorder="1" applyAlignment="1">
      <alignment horizontal="right" vertical="top" wrapText="1"/>
    </xf>
    <xf numFmtId="165" fontId="9" fillId="0" borderId="11" xfId="1" applyNumberFormat="1" applyFont="1" applyBorder="1" applyAlignment="1">
      <alignment vertical="top" wrapText="1"/>
    </xf>
    <xf numFmtId="165" fontId="9" fillId="0" borderId="11" xfId="1" applyNumberFormat="1" applyFont="1" applyBorder="1" applyAlignment="1">
      <alignment horizontal="center" vertical="top" wrapText="1"/>
    </xf>
    <xf numFmtId="165" fontId="9" fillId="0" borderId="4" xfId="1" applyNumberFormat="1" applyFont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right" vertical="top" wrapText="1"/>
    </xf>
    <xf numFmtId="165" fontId="9" fillId="0" borderId="1" xfId="1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165" fontId="9" fillId="4" borderId="1" xfId="1" applyNumberFormat="1" applyFont="1" applyFill="1" applyBorder="1" applyAlignment="1">
      <alignment horizontal="right" vertical="top" wrapText="1"/>
    </xf>
    <xf numFmtId="165" fontId="31" fillId="0" borderId="1" xfId="8" applyNumberFormat="1" applyFont="1" applyFill="1" applyBorder="1" applyAlignment="1">
      <alignment vertical="top" wrapText="1"/>
    </xf>
    <xf numFmtId="165" fontId="31" fillId="0" borderId="14" xfId="8" applyNumberFormat="1" applyFont="1" applyFill="1" applyBorder="1" applyAlignment="1">
      <alignment vertical="top" wrapText="1"/>
    </xf>
    <xf numFmtId="165" fontId="9" fillId="0" borderId="1" xfId="1" applyNumberFormat="1" applyFont="1" applyBorder="1" applyAlignment="1">
      <alignment horizontal="center" vertical="top"/>
    </xf>
    <xf numFmtId="165" fontId="10" fillId="0" borderId="1" xfId="1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/>
    </xf>
    <xf numFmtId="165" fontId="31" fillId="4" borderId="11" xfId="1" applyNumberFormat="1" applyFont="1" applyFill="1" applyBorder="1" applyAlignment="1">
      <alignment vertical="top" wrapText="1"/>
    </xf>
    <xf numFmtId="165" fontId="31" fillId="4" borderId="14" xfId="1" applyNumberFormat="1" applyFont="1" applyFill="1" applyBorder="1" applyAlignment="1">
      <alignment vertical="top" wrapText="1"/>
    </xf>
    <xf numFmtId="165" fontId="31" fillId="4" borderId="1" xfId="1" applyNumberFormat="1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43" fontId="7" fillId="4" borderId="1" xfId="1" applyFont="1" applyFill="1" applyBorder="1" applyAlignment="1">
      <alignment vertical="top" wrapText="1"/>
    </xf>
    <xf numFmtId="165" fontId="8" fillId="4" borderId="1" xfId="1" applyNumberFormat="1" applyFont="1" applyFill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166" fontId="9" fillId="0" borderId="1" xfId="1" applyNumberFormat="1" applyFont="1" applyBorder="1" applyAlignment="1">
      <alignment vertical="top" wrapText="1"/>
    </xf>
    <xf numFmtId="166" fontId="9" fillId="0" borderId="1" xfId="1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center" vertical="top" wrapText="1"/>
    </xf>
    <xf numFmtId="43" fontId="7" fillId="4" borderId="0" xfId="1" applyFont="1" applyFill="1" applyBorder="1" applyAlignment="1">
      <alignment vertical="top" wrapText="1"/>
    </xf>
    <xf numFmtId="0" fontId="7" fillId="0" borderId="0" xfId="10" applyFont="1" applyAlignment="1">
      <alignment horizontal="center"/>
    </xf>
    <xf numFmtId="167" fontId="7" fillId="0" borderId="0" xfId="10" applyNumberFormat="1" applyFont="1" applyAlignment="1">
      <alignment horizontal="right"/>
    </xf>
    <xf numFmtId="0" fontId="7" fillId="0" borderId="0" xfId="10" applyFont="1" applyAlignment="1">
      <alignment horizontal="center" vertical="center"/>
    </xf>
    <xf numFmtId="0" fontId="0" fillId="0" borderId="0" xfId="0" applyAlignment="1"/>
    <xf numFmtId="0" fontId="7" fillId="0" borderId="0" xfId="10" applyFont="1" applyAlignment="1">
      <alignment horizontal="left"/>
    </xf>
    <xf numFmtId="0" fontId="0" fillId="0" borderId="0" xfId="0" applyAlignment="1">
      <alignment vertical="center"/>
    </xf>
    <xf numFmtId="0" fontId="8" fillId="0" borderId="0" xfId="10" applyFont="1"/>
    <xf numFmtId="167" fontId="7" fillId="0" borderId="0" xfId="10" applyNumberFormat="1" applyFont="1" applyAlignment="1">
      <alignment vertical="center"/>
    </xf>
    <xf numFmtId="167" fontId="7" fillId="0" borderId="0" xfId="10" applyNumberFormat="1" applyFont="1" applyAlignment="1">
      <alignment horizontal="left" vertical="center"/>
    </xf>
    <xf numFmtId="167" fontId="8" fillId="0" borderId="0" xfId="10" applyNumberFormat="1" applyFont="1" applyAlignment="1">
      <alignment vertical="top"/>
    </xf>
    <xf numFmtId="167" fontId="8" fillId="0" borderId="0" xfId="10" applyNumberFormat="1" applyFont="1" applyAlignment="1">
      <alignment vertical="top" wrapText="1"/>
    </xf>
    <xf numFmtId="167" fontId="8" fillId="0" borderId="0" xfId="10" applyNumberFormat="1" applyFont="1" applyAlignment="1">
      <alignment horizontal="right" vertical="top"/>
    </xf>
    <xf numFmtId="167" fontId="8" fillId="0" borderId="0" xfId="10" applyNumberFormat="1" applyFont="1" applyAlignment="1">
      <alignment horizontal="left" vertical="top"/>
    </xf>
    <xf numFmtId="0" fontId="7" fillId="0" borderId="0" xfId="10" applyFont="1" applyAlignment="1">
      <alignment vertical="center"/>
    </xf>
    <xf numFmtId="0" fontId="7" fillId="0" borderId="0" xfId="10" applyFont="1" applyAlignment="1">
      <alignment horizontal="left" vertical="center"/>
    </xf>
    <xf numFmtId="0" fontId="8" fillId="0" borderId="0" xfId="10" applyFont="1" applyAlignment="1">
      <alignment vertical="top" wrapText="1"/>
    </xf>
    <xf numFmtId="165" fontId="8" fillId="0" borderId="0" xfId="1" applyNumberFormat="1" applyFont="1" applyAlignment="1">
      <alignment vertical="top"/>
    </xf>
    <xf numFmtId="0" fontId="8" fillId="0" borderId="0" xfId="10" applyFont="1" applyAlignment="1">
      <alignment horizontal="left" vertical="top"/>
    </xf>
    <xf numFmtId="167" fontId="8" fillId="0" borderId="0" xfId="10" applyNumberFormat="1" applyFont="1" applyAlignment="1">
      <alignment horizontal="right" vertical="center"/>
    </xf>
    <xf numFmtId="0" fontId="8" fillId="0" borderId="0" xfId="10" applyFont="1" applyAlignment="1">
      <alignment horizontal="left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vertical="center"/>
    </xf>
    <xf numFmtId="167" fontId="7" fillId="0" borderId="0" xfId="10" applyNumberFormat="1" applyFont="1" applyAlignment="1">
      <alignment horizontal="center" vertical="center"/>
    </xf>
    <xf numFmtId="0" fontId="8" fillId="0" borderId="0" xfId="10" applyFont="1" applyAlignment="1">
      <alignment horizontal="left" vertical="top" wrapText="1"/>
    </xf>
    <xf numFmtId="0" fontId="8" fillId="0" borderId="0" xfId="10" applyFont="1" applyAlignment="1">
      <alignment horizontal="center" vertical="top"/>
    </xf>
    <xf numFmtId="3" fontId="8" fillId="0" borderId="0" xfId="10" applyNumberFormat="1" applyFont="1" applyAlignment="1">
      <alignment vertical="top"/>
    </xf>
    <xf numFmtId="167" fontId="8" fillId="0" borderId="0" xfId="10" applyNumberFormat="1" applyFont="1" applyAlignment="1">
      <alignment horizontal="right"/>
    </xf>
    <xf numFmtId="0" fontId="8" fillId="0" borderId="0" xfId="10" applyFont="1" applyAlignment="1">
      <alignment horizontal="center"/>
    </xf>
    <xf numFmtId="0" fontId="8" fillId="0" borderId="0" xfId="10" applyFont="1" applyAlignment="1">
      <alignment vertical="top"/>
    </xf>
    <xf numFmtId="0" fontId="0" fillId="0" borderId="0" xfId="0" applyAlignment="1">
      <alignment vertical="top"/>
    </xf>
    <xf numFmtId="0" fontId="8" fillId="0" borderId="0" xfId="10" applyFont="1" applyAlignment="1"/>
    <xf numFmtId="0" fontId="7" fillId="0" borderId="0" xfId="10" applyFont="1" applyAlignment="1">
      <alignment horizontal="left" vertical="center"/>
    </xf>
    <xf numFmtId="167" fontId="8" fillId="0" borderId="0" xfId="10" applyNumberFormat="1" applyFont="1" applyAlignment="1">
      <alignment horizontal="left" vertical="center"/>
    </xf>
    <xf numFmtId="0" fontId="8" fillId="0" borderId="0" xfId="1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7" fillId="0" borderId="0" xfId="10" applyFont="1" applyAlignment="1">
      <alignment horizontal="center"/>
    </xf>
    <xf numFmtId="0" fontId="21" fillId="0" borderId="0" xfId="10" applyFont="1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0" fillId="0" borderId="21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8" fillId="0" borderId="0" xfId="10" applyFont="1" applyAlignment="1">
      <alignment vertical="top"/>
    </xf>
    <xf numFmtId="0" fontId="7" fillId="0" borderId="0" xfId="10" applyFont="1" applyAlignment="1">
      <alignment vertical="center"/>
    </xf>
    <xf numFmtId="0" fontId="0" fillId="0" borderId="0" xfId="0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 applyAlignment="1">
      <alignment horizontal="left" vertical="top" wrapText="1"/>
    </xf>
    <xf numFmtId="0" fontId="7" fillId="0" borderId="0" xfId="1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10" applyFont="1"/>
    <xf numFmtId="167" fontId="7" fillId="0" borderId="0" xfId="10" applyNumberFormat="1" applyFont="1" applyAlignment="1">
      <alignment horizontal="center"/>
    </xf>
    <xf numFmtId="167" fontId="8" fillId="0" borderId="0" xfId="10" applyNumberFormat="1" applyFont="1"/>
    <xf numFmtId="167" fontId="7" fillId="0" borderId="0" xfId="10" applyNumberFormat="1" applyFont="1" applyAlignment="1">
      <alignment horizontal="center" vertical="center"/>
    </xf>
    <xf numFmtId="0" fontId="7" fillId="0" borderId="0" xfId="10" applyFont="1" applyAlignment="1">
      <alignment horizontal="left"/>
    </xf>
    <xf numFmtId="0" fontId="8" fillId="0" borderId="0" xfId="10" applyFont="1" applyAlignment="1">
      <alignment vertical="center" wrapText="1"/>
    </xf>
    <xf numFmtId="165" fontId="7" fillId="0" borderId="0" xfId="1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0" xfId="1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8" fillId="0" borderId="0" xfId="10" applyFont="1" applyAlignment="1">
      <alignment vertical="top"/>
    </xf>
    <xf numFmtId="0" fontId="8" fillId="0" borderId="0" xfId="10" applyFont="1"/>
    <xf numFmtId="0" fontId="8" fillId="0" borderId="0" xfId="10" applyFont="1" applyAlignment="1">
      <alignment horizontal="left" vertical="top" wrapText="1"/>
    </xf>
    <xf numFmtId="0" fontId="7" fillId="0" borderId="0" xfId="10" applyFont="1" applyAlignment="1">
      <alignment horizontal="left"/>
    </xf>
    <xf numFmtId="0" fontId="7" fillId="0" borderId="0" xfId="10" applyFont="1" applyAlignment="1">
      <alignment horizontal="left" vertical="center"/>
    </xf>
    <xf numFmtId="0" fontId="8" fillId="0" borderId="0" xfId="0" applyFont="1" applyAlignment="1">
      <alignment vertical="top"/>
    </xf>
    <xf numFmtId="0" fontId="8" fillId="0" borderId="0" xfId="10" applyFont="1" applyAlignment="1">
      <alignment horizontal="left" vertical="top"/>
    </xf>
    <xf numFmtId="0" fontId="21" fillId="0" borderId="0" xfId="0" applyFont="1" applyAlignment="1">
      <alignment vertical="center"/>
    </xf>
    <xf numFmtId="0" fontId="17" fillId="0" borderId="0" xfId="10" applyFont="1" applyAlignment="1">
      <alignment horizontal="center" wrapText="1"/>
    </xf>
    <xf numFmtId="0" fontId="17" fillId="0" borderId="25" xfId="10" applyFont="1" applyBorder="1" applyAlignment="1">
      <alignment horizontal="center" wrapText="1"/>
    </xf>
    <xf numFmtId="0" fontId="7" fillId="0" borderId="25" xfId="10" applyFont="1" applyBorder="1" applyAlignment="1">
      <alignment horizontal="center"/>
    </xf>
    <xf numFmtId="0" fontId="8" fillId="0" borderId="0" xfId="10" applyFont="1" applyAlignment="1">
      <alignment horizontal="left"/>
    </xf>
    <xf numFmtId="0" fontId="36" fillId="0" borderId="0" xfId="10" applyFont="1" applyAlignment="1">
      <alignment vertical="top"/>
    </xf>
    <xf numFmtId="0" fontId="37" fillId="0" borderId="0" xfId="10" applyFont="1" applyAlignment="1">
      <alignment vertical="top"/>
    </xf>
    <xf numFmtId="0" fontId="7" fillId="0" borderId="24" xfId="10" applyFont="1" applyBorder="1" applyAlignment="1">
      <alignment horizontal="left" wrapText="1"/>
    </xf>
    <xf numFmtId="167" fontId="7" fillId="0" borderId="24" xfId="10" applyNumberFormat="1" applyFont="1" applyBorder="1" applyAlignment="1">
      <alignment horizontal="center"/>
    </xf>
    <xf numFmtId="0" fontId="7" fillId="0" borderId="24" xfId="10" applyFont="1" applyBorder="1" applyAlignment="1">
      <alignment horizontal="center"/>
    </xf>
    <xf numFmtId="168" fontId="7" fillId="0" borderId="0" xfId="10" applyNumberFormat="1" applyFont="1" applyAlignment="1">
      <alignment vertical="top"/>
    </xf>
    <xf numFmtId="168" fontId="8" fillId="0" borderId="0" xfId="10" applyNumberFormat="1" applyFont="1" applyAlignment="1">
      <alignment vertical="top"/>
    </xf>
    <xf numFmtId="0" fontId="7" fillId="0" borderId="24" xfId="10" applyFont="1" applyBorder="1" applyAlignment="1">
      <alignment horizontal="left"/>
    </xf>
    <xf numFmtId="0" fontId="7" fillId="0" borderId="0" xfId="10" applyFont="1" applyAlignment="1">
      <alignment horizontal="left" wrapText="1"/>
    </xf>
    <xf numFmtId="165" fontId="8" fillId="0" borderId="1" xfId="1" applyNumberFormat="1" applyFont="1" applyBorder="1" applyAlignment="1">
      <alignment horizontal="center" vertical="top" wrapText="1"/>
    </xf>
    <xf numFmtId="0" fontId="8" fillId="0" borderId="0" xfId="3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165" fontId="8" fillId="0" borderId="11" xfId="8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65" fontId="9" fillId="0" borderId="1" xfId="1" applyNumberFormat="1" applyFont="1" applyBorder="1" applyAlignment="1">
      <alignment horizontal="right" vertical="top"/>
    </xf>
    <xf numFmtId="0" fontId="8" fillId="0" borderId="0" xfId="10" applyFont="1" applyAlignment="1">
      <alignment horizontal="left" vertical="top" wrapText="1"/>
    </xf>
    <xf numFmtId="0" fontId="8" fillId="0" borderId="0" xfId="10" applyFont="1"/>
    <xf numFmtId="0" fontId="8" fillId="0" borderId="0" xfId="10" applyFont="1" applyAlignment="1">
      <alignment horizontal="left" vertical="top"/>
    </xf>
    <xf numFmtId="0" fontId="8" fillId="0" borderId="0" xfId="10" applyFont="1" applyAlignment="1">
      <alignment vertical="top"/>
    </xf>
    <xf numFmtId="165" fontId="9" fillId="0" borderId="1" xfId="8" applyNumberFormat="1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165" fontId="9" fillId="0" borderId="11" xfId="8" applyNumberFormat="1" applyFont="1" applyFill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165" fontId="9" fillId="0" borderId="14" xfId="8" applyNumberFormat="1" applyFont="1" applyFill="1" applyBorder="1" applyAlignment="1">
      <alignment vertical="top" wrapText="1"/>
    </xf>
    <xf numFmtId="0" fontId="39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4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top" wrapText="1"/>
    </xf>
    <xf numFmtId="165" fontId="9" fillId="4" borderId="11" xfId="1" applyNumberFormat="1" applyFont="1" applyFill="1" applyBorder="1" applyAlignment="1">
      <alignment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center" vertical="top" wrapText="1"/>
    </xf>
    <xf numFmtId="165" fontId="9" fillId="4" borderId="14" xfId="1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43" fontId="7" fillId="0" borderId="0" xfId="8" applyFont="1" applyFill="1" applyBorder="1" applyAlignment="1">
      <alignment vertical="top" wrapText="1"/>
    </xf>
    <xf numFmtId="0" fontId="9" fillId="0" borderId="0" xfId="10" applyFont="1" applyAlignment="1">
      <alignment horizontal="left" vertical="top" wrapText="1"/>
    </xf>
    <xf numFmtId="165" fontId="10" fillId="0" borderId="0" xfId="12" applyNumberFormat="1" applyFont="1" applyFill="1" applyAlignment="1">
      <alignment horizontal="left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49" fontId="8" fillId="0" borderId="0" xfId="0" quotePrefix="1" applyNumberFormat="1" applyFont="1" applyAlignment="1">
      <alignment wrapText="1"/>
    </xf>
    <xf numFmtId="165" fontId="8" fillId="0" borderId="0" xfId="1" applyNumberFormat="1" applyFont="1" applyBorder="1" applyAlignment="1">
      <alignment vertical="top"/>
    </xf>
    <xf numFmtId="165" fontId="8" fillId="0" borderId="0" xfId="1" applyNumberFormat="1" applyFont="1" applyBorder="1" applyAlignment="1">
      <alignment horizontal="right" vertical="top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/>
    <xf numFmtId="167" fontId="7" fillId="0" borderId="0" xfId="10" applyNumberFormat="1" applyFont="1" applyAlignment="1">
      <alignment vertical="top"/>
    </xf>
    <xf numFmtId="0" fontId="40" fillId="0" borderId="24" xfId="1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/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8" borderId="11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7" fillId="0" borderId="25" xfId="10" applyFont="1" applyBorder="1" applyAlignment="1">
      <alignment horizontal="left" wrapText="1"/>
    </xf>
    <xf numFmtId="0" fontId="9" fillId="0" borderId="25" xfId="10" applyFont="1" applyBorder="1"/>
    <xf numFmtId="0" fontId="7" fillId="0" borderId="0" xfId="10" applyFont="1" applyAlignment="1">
      <alignment horizontal="center"/>
    </xf>
    <xf numFmtId="0" fontId="21" fillId="0" borderId="0" xfId="10" applyFont="1"/>
    <xf numFmtId="0" fontId="7" fillId="0" borderId="0" xfId="10" applyFont="1" applyAlignment="1">
      <alignment horizontal="center" vertical="center"/>
    </xf>
    <xf numFmtId="0" fontId="23" fillId="0" borderId="24" xfId="10" applyFont="1" applyBorder="1" applyAlignment="1">
      <alignment horizontal="center" vertical="top" wrapText="1"/>
    </xf>
    <xf numFmtId="0" fontId="24" fillId="0" borderId="24" xfId="10" applyFont="1" applyBorder="1"/>
    <xf numFmtId="0" fontId="23" fillId="0" borderId="24" xfId="10" applyFont="1" applyBorder="1" applyAlignment="1">
      <alignment horizontal="left" wrapText="1"/>
    </xf>
    <xf numFmtId="0" fontId="23" fillId="0" borderId="24" xfId="10" applyFont="1" applyBorder="1" applyAlignment="1">
      <alignment horizontal="center" wrapText="1"/>
    </xf>
    <xf numFmtId="0" fontId="22" fillId="0" borderId="25" xfId="10" applyFont="1" applyBorder="1" applyAlignment="1">
      <alignment vertical="center"/>
    </xf>
    <xf numFmtId="0" fontId="0" fillId="0" borderId="25" xfId="0" applyBorder="1" applyAlignment="1">
      <alignment vertical="center"/>
    </xf>
    <xf numFmtId="0" fontId="22" fillId="0" borderId="0" xfId="10" applyFont="1" applyAlignment="1">
      <alignment vertical="center"/>
    </xf>
    <xf numFmtId="0" fontId="7" fillId="0" borderId="0" xfId="10" applyFont="1" applyAlignment="1"/>
    <xf numFmtId="0" fontId="7" fillId="0" borderId="24" xfId="10" applyFont="1" applyBorder="1" applyAlignment="1">
      <alignment horizontal="left" wrapText="1"/>
    </xf>
    <xf numFmtId="0" fontId="9" fillId="0" borderId="24" xfId="10" applyFont="1" applyBorder="1"/>
    <xf numFmtId="0" fontId="22" fillId="0" borderId="25" xfId="10" applyFont="1" applyBorder="1" applyAlignment="1">
      <alignment horizontal="left" vertical="top" wrapText="1"/>
    </xf>
    <xf numFmtId="0" fontId="24" fillId="0" borderId="25" xfId="10" applyFont="1" applyBorder="1"/>
    <xf numFmtId="0" fontId="8" fillId="0" borderId="0" xfId="10" applyFont="1" applyAlignment="1">
      <alignment horizontal="left" vertical="top" wrapText="1"/>
    </xf>
    <xf numFmtId="0" fontId="8" fillId="0" borderId="0" xfId="10" applyFont="1"/>
    <xf numFmtId="0" fontId="8" fillId="0" borderId="0" xfId="10" applyFont="1" applyAlignment="1">
      <alignment horizontal="left" vertical="top"/>
    </xf>
    <xf numFmtId="0" fontId="8" fillId="0" borderId="0" xfId="10" applyFont="1" applyAlignment="1">
      <alignment horizontal="left"/>
    </xf>
    <xf numFmtId="0" fontId="0" fillId="0" borderId="0" xfId="0" applyAlignment="1">
      <alignment horizontal="left"/>
    </xf>
    <xf numFmtId="0" fontId="8" fillId="0" borderId="27" xfId="1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0" xfId="10" applyFont="1" applyAlignment="1">
      <alignment horizontal="left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7" fillId="0" borderId="16" xfId="3" applyFont="1" applyBorder="1" applyAlignment="1">
      <alignment horizontal="left" vertical="top" wrapText="1"/>
    </xf>
    <xf numFmtId="0" fontId="9" fillId="0" borderId="17" xfId="3" applyFont="1" applyBorder="1" applyAlignment="1">
      <alignment horizontal="center" vertical="top" wrapText="1"/>
    </xf>
    <xf numFmtId="0" fontId="9" fillId="0" borderId="18" xfId="3" applyFont="1" applyBorder="1"/>
    <xf numFmtId="0" fontId="8" fillId="0" borderId="1" xfId="3" applyFont="1" applyBorder="1" applyAlignment="1">
      <alignment horizontal="center" vertical="top"/>
    </xf>
    <xf numFmtId="0" fontId="9" fillId="0" borderId="1" xfId="3" applyFont="1" applyBorder="1"/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8" fillId="0" borderId="0" xfId="3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21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8" fillId="0" borderId="0" xfId="0" applyFont="1" applyFill="1" applyAlignment="1">
      <alignment horizontal="left" vertical="top"/>
    </xf>
    <xf numFmtId="0" fontId="10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65" fontId="7" fillId="0" borderId="23" xfId="8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21" xfId="0" applyFont="1" applyBorder="1" applyAlignment="1">
      <alignment vertical="top"/>
    </xf>
    <xf numFmtId="165" fontId="9" fillId="0" borderId="2" xfId="1" applyNumberFormat="1" applyFont="1" applyBorder="1" applyAlignment="1">
      <alignment horizontal="center" vertical="top" wrapText="1"/>
    </xf>
    <xf numFmtId="165" fontId="9" fillId="0" borderId="3" xfId="1" applyNumberFormat="1" applyFont="1" applyBorder="1" applyAlignment="1">
      <alignment horizontal="center" vertical="top" wrapText="1"/>
    </xf>
    <xf numFmtId="49" fontId="30" fillId="4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/>
    </xf>
    <xf numFmtId="165" fontId="7" fillId="0" borderId="0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10" applyFont="1" applyAlignment="1"/>
    <xf numFmtId="0" fontId="7" fillId="0" borderId="0" xfId="10" applyFont="1" applyAlignment="1">
      <alignment vertical="center"/>
    </xf>
    <xf numFmtId="0" fontId="8" fillId="0" borderId="0" xfId="10" applyFont="1" applyAlignment="1">
      <alignment horizontal="left" vertical="center"/>
    </xf>
    <xf numFmtId="0" fontId="8" fillId="0" borderId="0" xfId="10" applyFont="1" applyAlignment="1">
      <alignment vertical="center"/>
    </xf>
    <xf numFmtId="167" fontId="7" fillId="0" borderId="0" xfId="10" applyNumberFormat="1" applyFont="1" applyAlignment="1">
      <alignment horizontal="center"/>
    </xf>
    <xf numFmtId="0" fontId="7" fillId="0" borderId="0" xfId="1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vertical="center"/>
    </xf>
    <xf numFmtId="0" fontId="8" fillId="0" borderId="0" xfId="10" applyFont="1" applyAlignment="1">
      <alignment vertical="top"/>
    </xf>
    <xf numFmtId="0" fontId="33" fillId="0" borderId="0" xfId="0" applyFont="1" applyAlignment="1">
      <alignment vertical="top"/>
    </xf>
    <xf numFmtId="0" fontId="8" fillId="0" borderId="0" xfId="0" applyFont="1" applyAlignment="1">
      <alignment vertical="top"/>
    </xf>
    <xf numFmtId="167" fontId="7" fillId="0" borderId="0" xfId="10" applyNumberFormat="1" applyFont="1" applyAlignment="1">
      <alignment horizontal="center" vertical="center"/>
    </xf>
    <xf numFmtId="0" fontId="8" fillId="0" borderId="0" xfId="10" quotePrefix="1" applyFont="1" applyAlignment="1">
      <alignment horizontal="left" vertical="top" wrapText="1"/>
    </xf>
    <xf numFmtId="167" fontId="7" fillId="0" borderId="0" xfId="10" applyNumberFormat="1" applyFont="1" applyAlignment="1">
      <alignment horizontal="right"/>
    </xf>
    <xf numFmtId="0" fontId="7" fillId="0" borderId="0" xfId="10" applyFont="1" applyAlignment="1">
      <alignment horizontal="left" vertical="top" wrapText="1"/>
    </xf>
    <xf numFmtId="167" fontId="8" fillId="0" borderId="0" xfId="10" applyNumberFormat="1" applyFont="1"/>
    <xf numFmtId="0" fontId="33" fillId="0" borderId="0" xfId="0" applyFont="1" applyAlignment="1">
      <alignment horizontal="left"/>
    </xf>
    <xf numFmtId="167" fontId="7" fillId="0" borderId="0" xfId="10" applyNumberFormat="1" applyFont="1" applyAlignment="1">
      <alignment vertical="center"/>
    </xf>
    <xf numFmtId="0" fontId="34" fillId="0" borderId="0" xfId="10" applyFont="1" applyAlignment="1">
      <alignment vertical="center"/>
    </xf>
    <xf numFmtId="0" fontId="32" fillId="0" borderId="0" xfId="0" applyFont="1" applyAlignment="1"/>
    <xf numFmtId="0" fontId="32" fillId="0" borderId="0" xfId="0" applyFont="1" applyAlignment="1">
      <alignment vertical="center"/>
    </xf>
    <xf numFmtId="165" fontId="10" fillId="0" borderId="0" xfId="12" applyNumberFormat="1" applyFont="1" applyFill="1" applyAlignment="1">
      <alignment horizontal="right"/>
    </xf>
    <xf numFmtId="0" fontId="35" fillId="0" borderId="0" xfId="1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10" applyFont="1" applyAlignment="1">
      <alignment vertical="top" wrapText="1"/>
    </xf>
    <xf numFmtId="0" fontId="10" fillId="0" borderId="0" xfId="11" applyFont="1" applyAlignment="1"/>
    <xf numFmtId="165" fontId="7" fillId="0" borderId="0" xfId="1" applyNumberFormat="1" applyFont="1" applyAlignment="1">
      <alignment horizontal="left"/>
    </xf>
    <xf numFmtId="165" fontId="0" fillId="0" borderId="0" xfId="1" applyNumberFormat="1" applyFont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</cellXfs>
  <cellStyles count="14">
    <cellStyle name="Comma 2" xfId="5" xr:uid="{BAF8BCB7-41B1-4D21-AD4F-04E891B72C18}"/>
    <cellStyle name="Comma 2 2" xfId="9" xr:uid="{5CEFE1E5-9B78-4DB6-9880-3482BF842FA3}"/>
    <cellStyle name="Comma 2 3" xfId="7" xr:uid="{441541A3-CD90-4C04-A026-2319E9E600D1}"/>
    <cellStyle name="Comma 2 4" xfId="12" xr:uid="{39AEF43D-FA2C-4066-A811-59912A60C0EF}"/>
    <cellStyle name="Comma 3" xfId="13" xr:uid="{D42D86C9-64AC-4C2D-9C1B-71A801D72F66}"/>
    <cellStyle name="Normal 2" xfId="3" xr:uid="{7E6DC810-5BA0-4BCE-8D2D-16F01701C81C}"/>
    <cellStyle name="Normal 2 2" xfId="11" xr:uid="{3B80273D-A3C0-46F2-96F4-8210B9F9FEBB}"/>
    <cellStyle name="Normal 3" xfId="2" xr:uid="{5F2B0A09-E727-47CD-B322-0DB39F313A75}"/>
    <cellStyle name="Normal 4" xfId="10" xr:uid="{FB29F19E-7C9B-4648-B487-E0FC417282B9}"/>
    <cellStyle name="Percent 2" xfId="4" xr:uid="{CDB8FF77-4ED2-40BE-8708-82A3966B21AC}"/>
    <cellStyle name="Percent 2 2" xfId="6" xr:uid="{422EAB4B-54AC-48F4-BDA9-418EA24A90B1}"/>
    <cellStyle name="จุลภาค" xfId="1" builtinId="3"/>
    <cellStyle name="จุลภาค 2" xfId="8" xr:uid="{86152BC9-32F6-41CA-9D81-925AA0A6D134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%23BMA\03_Working_Details\&#3605;&#3633;&#3623;&#3629;&#3618;&#3656;&#3634;&#3591;&#3648;&#3621;&#3656;&#3617;\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8C284-5C00-417B-A27F-086C73C83677}">
  <sheetPr>
    <tabColor theme="2"/>
  </sheetPr>
  <dimension ref="A1:D51"/>
  <sheetViews>
    <sheetView showGridLines="0" view="pageLayout" topLeftCell="A25" zoomScaleNormal="100" zoomScaleSheetLayoutView="100" workbookViewId="0">
      <selection activeCell="A47" sqref="A47"/>
    </sheetView>
  </sheetViews>
  <sheetFormatPr defaultColWidth="8.6640625" defaultRowHeight="24.6"/>
  <cols>
    <col min="1" max="1" width="71.109375" style="84" customWidth="1"/>
    <col min="2" max="2" width="11.88671875" style="84" bestFit="1" customWidth="1"/>
    <col min="3" max="16384" width="8.6640625" style="84"/>
  </cols>
  <sheetData>
    <row r="1" spans="1:4">
      <c r="B1" s="122"/>
      <c r="C1" s="123"/>
    </row>
    <row r="2" spans="1:4" ht="75.599999999999994" customHeight="1">
      <c r="B2" s="122"/>
      <c r="C2" s="123"/>
    </row>
    <row r="3" spans="1:4" s="127" customFormat="1">
      <c r="A3" s="124"/>
      <c r="B3" s="125"/>
      <c r="C3" s="126"/>
    </row>
    <row r="4" spans="1:4">
      <c r="A4" s="447" t="s">
        <v>754</v>
      </c>
      <c r="B4" s="447"/>
      <c r="C4" s="447"/>
    </row>
    <row r="5" spans="1:4" s="127" customFormat="1" ht="26.4" customHeight="1">
      <c r="A5" s="447" t="s">
        <v>755</v>
      </c>
      <c r="B5" s="448"/>
      <c r="C5" s="448"/>
      <c r="D5" s="124"/>
    </row>
    <row r="6" spans="1:4">
      <c r="B6" s="122"/>
      <c r="C6" s="123"/>
    </row>
    <row r="7" spans="1:4" ht="104.1" customHeight="1">
      <c r="B7" s="122"/>
      <c r="C7" s="123"/>
    </row>
    <row r="8" spans="1:4" s="127" customFormat="1">
      <c r="A8" s="447" t="s">
        <v>756</v>
      </c>
      <c r="B8" s="448"/>
      <c r="C8" s="448"/>
      <c r="D8" s="124"/>
    </row>
    <row r="9" spans="1:4" s="127" customFormat="1">
      <c r="A9" s="449" t="s">
        <v>757</v>
      </c>
      <c r="B9" s="450"/>
      <c r="C9" s="450"/>
      <c r="D9" s="128"/>
    </row>
    <row r="10" spans="1:4" s="127" customFormat="1">
      <c r="A10" s="449" t="s">
        <v>461</v>
      </c>
      <c r="B10" s="448"/>
      <c r="C10" s="448"/>
      <c r="D10" s="129"/>
    </row>
    <row r="11" spans="1:4" s="127" customFormat="1">
      <c r="A11" s="129"/>
      <c r="B11" s="129"/>
      <c r="C11" s="129"/>
      <c r="D11" s="129"/>
    </row>
    <row r="12" spans="1:4" s="127" customFormat="1">
      <c r="A12" s="129"/>
      <c r="B12" s="129"/>
      <c r="C12" s="129"/>
      <c r="D12" s="129"/>
    </row>
    <row r="13" spans="1:4" s="127" customFormat="1">
      <c r="A13" s="129"/>
      <c r="B13" s="129"/>
      <c r="C13" s="129"/>
      <c r="D13" s="129"/>
    </row>
    <row r="14" spans="1:4" s="127" customFormat="1">
      <c r="A14" s="129"/>
      <c r="B14" s="129"/>
      <c r="C14" s="129"/>
      <c r="D14" s="129"/>
    </row>
    <row r="15" spans="1:4" s="127" customFormat="1">
      <c r="A15" s="129"/>
      <c r="B15" s="129"/>
      <c r="C15" s="129"/>
      <c r="D15" s="129"/>
    </row>
    <row r="16" spans="1:4" s="127" customFormat="1">
      <c r="A16" s="129"/>
      <c r="B16" s="129"/>
      <c r="C16" s="129"/>
      <c r="D16" s="129"/>
    </row>
    <row r="17" spans="1:4" s="127" customFormat="1">
      <c r="A17" s="129"/>
      <c r="B17" s="129"/>
      <c r="C17" s="129"/>
      <c r="D17" s="129"/>
    </row>
    <row r="18" spans="1:4" s="127" customFormat="1">
      <c r="A18" s="129"/>
      <c r="B18" s="129"/>
      <c r="C18" s="129"/>
      <c r="D18" s="129"/>
    </row>
    <row r="19" spans="1:4" s="127" customFormat="1">
      <c r="A19" s="129"/>
      <c r="B19" s="129"/>
      <c r="C19" s="129"/>
      <c r="D19" s="129"/>
    </row>
    <row r="20" spans="1:4" s="127" customFormat="1">
      <c r="A20" s="129"/>
      <c r="B20" s="129"/>
      <c r="C20" s="129"/>
      <c r="D20" s="129"/>
    </row>
    <row r="21" spans="1:4" s="127" customFormat="1">
      <c r="A21" s="129"/>
      <c r="B21" s="129"/>
      <c r="C21" s="129"/>
      <c r="D21" s="129"/>
    </row>
    <row r="22" spans="1:4" s="127" customFormat="1">
      <c r="A22" s="449" t="s">
        <v>461</v>
      </c>
      <c r="B22" s="449"/>
      <c r="C22" s="449"/>
      <c r="D22" s="129"/>
    </row>
    <row r="23" spans="1:4" s="83" customFormat="1">
      <c r="A23" s="443" t="s">
        <v>1394</v>
      </c>
      <c r="B23" s="443"/>
      <c r="C23" s="443"/>
    </row>
    <row r="24" spans="1:4" s="382" customFormat="1">
      <c r="A24" s="443" t="s">
        <v>1395</v>
      </c>
      <c r="B24" s="444"/>
      <c r="C24" s="444"/>
    </row>
    <row r="25" spans="1:4" s="382" customFormat="1">
      <c r="A25" s="443" t="s">
        <v>1396</v>
      </c>
      <c r="B25" s="444"/>
      <c r="C25" s="444"/>
    </row>
    <row r="26" spans="1:4" s="382" customFormat="1">
      <c r="A26" s="433" t="s">
        <v>1397</v>
      </c>
      <c r="B26" s="369"/>
      <c r="C26" s="369"/>
    </row>
    <row r="27" spans="1:4">
      <c r="A27" s="453" t="s">
        <v>1410</v>
      </c>
      <c r="B27" s="446"/>
      <c r="C27" s="446"/>
    </row>
    <row r="28" spans="1:4">
      <c r="A28" s="445" t="s">
        <v>1398</v>
      </c>
      <c r="B28" s="446"/>
      <c r="C28" s="446"/>
    </row>
    <row r="29" spans="1:4">
      <c r="A29" s="445" t="s">
        <v>1399</v>
      </c>
      <c r="B29" s="446"/>
      <c r="C29" s="446"/>
    </row>
    <row r="30" spans="1:4">
      <c r="A30" s="445" t="s">
        <v>1406</v>
      </c>
      <c r="B30" s="446"/>
      <c r="C30" s="446"/>
    </row>
    <row r="31" spans="1:4">
      <c r="A31" s="452" t="s">
        <v>1405</v>
      </c>
      <c r="B31" s="446"/>
      <c r="C31" s="446"/>
    </row>
    <row r="32" spans="1:4">
      <c r="A32" s="452" t="s">
        <v>1407</v>
      </c>
      <c r="B32" s="454"/>
      <c r="C32" s="454"/>
    </row>
    <row r="33" spans="1:3">
      <c r="A33" s="455" t="s">
        <v>1408</v>
      </c>
      <c r="B33" s="446"/>
      <c r="C33" s="446"/>
    </row>
    <row r="34" spans="1:3">
      <c r="A34" s="445" t="s">
        <v>1400</v>
      </c>
      <c r="B34" s="446"/>
      <c r="C34" s="446"/>
    </row>
    <row r="35" spans="1:3">
      <c r="A35" s="445" t="s">
        <v>1401</v>
      </c>
      <c r="B35" s="446"/>
      <c r="C35" s="446"/>
    </row>
    <row r="36" spans="1:3">
      <c r="A36" s="445" t="s">
        <v>1402</v>
      </c>
      <c r="B36" s="451"/>
      <c r="C36" s="451"/>
    </row>
    <row r="37" spans="1:3">
      <c r="A37" s="445" t="s">
        <v>1403</v>
      </c>
      <c r="B37" s="451"/>
      <c r="C37" s="451"/>
    </row>
    <row r="38" spans="1:3">
      <c r="A38" s="434" t="s">
        <v>1404</v>
      </c>
      <c r="B38" s="376"/>
      <c r="C38" s="376"/>
    </row>
    <row r="39" spans="1:3" ht="24.6" customHeight="1">
      <c r="A39" s="102" t="s">
        <v>462</v>
      </c>
      <c r="B39" s="366" t="s">
        <v>463</v>
      </c>
      <c r="C39" s="102" t="s">
        <v>464</v>
      </c>
    </row>
    <row r="40" spans="1:3" ht="24.6" customHeight="1">
      <c r="A40" s="435" t="s">
        <v>1393</v>
      </c>
      <c r="B40" s="366"/>
      <c r="C40" s="102"/>
    </row>
    <row r="41" spans="1:3" ht="24.6" customHeight="1">
      <c r="A41" s="435" t="s">
        <v>1392</v>
      </c>
      <c r="B41" s="366"/>
      <c r="C41" s="102"/>
    </row>
    <row r="42" spans="1:3" ht="24.6" customHeight="1">
      <c r="A42" s="436" t="s">
        <v>465</v>
      </c>
      <c r="B42" s="437">
        <v>1980</v>
      </c>
      <c r="C42" s="3" t="s">
        <v>466</v>
      </c>
    </row>
    <row r="43" spans="1:3" ht="24.6" customHeight="1">
      <c r="A43" s="436" t="s">
        <v>467</v>
      </c>
      <c r="B43" s="438" t="s">
        <v>468</v>
      </c>
      <c r="C43" s="3" t="s">
        <v>469</v>
      </c>
    </row>
    <row r="44" spans="1:3" ht="24.6" customHeight="1">
      <c r="A44" s="439" t="s">
        <v>470</v>
      </c>
      <c r="B44" s="87">
        <v>338</v>
      </c>
      <c r="C44" s="88" t="s">
        <v>471</v>
      </c>
    </row>
    <row r="45" spans="1:3" ht="24.6" customHeight="1">
      <c r="A45" s="439" t="s">
        <v>472</v>
      </c>
      <c r="B45" s="87">
        <v>80</v>
      </c>
      <c r="C45" s="88" t="s">
        <v>469</v>
      </c>
    </row>
    <row r="46" spans="1:3" ht="24.6" customHeight="1">
      <c r="A46" s="440" t="s">
        <v>1409</v>
      </c>
      <c r="B46" s="87">
        <v>3</v>
      </c>
      <c r="C46" s="88" t="s">
        <v>471</v>
      </c>
    </row>
    <row r="47" spans="1:3" ht="24.6" customHeight="1">
      <c r="A47" s="440" t="s">
        <v>1411</v>
      </c>
      <c r="B47" s="87"/>
      <c r="C47" s="88"/>
    </row>
    <row r="48" spans="1:3" ht="24.6" customHeight="1">
      <c r="A48" s="439" t="s">
        <v>473</v>
      </c>
      <c r="B48" s="87">
        <v>87500</v>
      </c>
      <c r="C48" s="88" t="s">
        <v>474</v>
      </c>
    </row>
    <row r="49" spans="1:3" ht="24.6" customHeight="1">
      <c r="A49" s="439" t="s">
        <v>475</v>
      </c>
      <c r="B49" s="87">
        <v>60</v>
      </c>
      <c r="C49" s="88" t="s">
        <v>476</v>
      </c>
    </row>
    <row r="50" spans="1:3">
      <c r="A50" s="439" t="s">
        <v>477</v>
      </c>
      <c r="B50" s="87">
        <v>5840</v>
      </c>
      <c r="C50" s="88" t="s">
        <v>476</v>
      </c>
    </row>
    <row r="51" spans="1:3" ht="12.6" customHeight="1">
      <c r="A51" s="439"/>
      <c r="B51" s="85"/>
      <c r="C51" s="85"/>
    </row>
  </sheetData>
  <mergeCells count="20">
    <mergeCell ref="A36:C36"/>
    <mergeCell ref="A37:C37"/>
    <mergeCell ref="A31:C31"/>
    <mergeCell ref="A27:C27"/>
    <mergeCell ref="A30:C30"/>
    <mergeCell ref="A32:C32"/>
    <mergeCell ref="A33:C33"/>
    <mergeCell ref="A34:C34"/>
    <mergeCell ref="A35:C35"/>
    <mergeCell ref="A28:C28"/>
    <mergeCell ref="A24:C24"/>
    <mergeCell ref="A25:C25"/>
    <mergeCell ref="A29:C29"/>
    <mergeCell ref="A23:C23"/>
    <mergeCell ref="A4:C4"/>
    <mergeCell ref="A5:C5"/>
    <mergeCell ref="A8:C8"/>
    <mergeCell ref="A9:C9"/>
    <mergeCell ref="A10:C10"/>
    <mergeCell ref="A22:C22"/>
  </mergeCells>
  <pageMargins left="1.1811023622047245" right="0.59055118110236227" top="0.98425196850393704" bottom="0.59055118110236227" header="0.31496062992125984" footer="0.31496062992125984"/>
  <pageSetup paperSize="9" scale="85" orientation="portrait" useFirstPageNumber="1" horizontalDpi="4294967295" verticalDpi="4294967295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82A4-7BF1-4A68-A763-55EB456E75B4}">
  <sheetPr>
    <tabColor theme="2"/>
  </sheetPr>
  <dimension ref="A1:G112"/>
  <sheetViews>
    <sheetView showGridLines="0" view="pageLayout" topLeftCell="A7" zoomScaleNormal="100" zoomScaleSheetLayoutView="100" workbookViewId="0">
      <selection activeCell="F3" sqref="F3"/>
    </sheetView>
  </sheetViews>
  <sheetFormatPr defaultColWidth="6.109375" defaultRowHeight="24.6"/>
  <cols>
    <col min="1" max="1" width="3.44140625" style="84" customWidth="1"/>
    <col min="2" max="2" width="27.88671875" style="84" customWidth="1"/>
    <col min="3" max="3" width="2" style="84" customWidth="1"/>
    <col min="4" max="4" width="27.44140625" style="84" customWidth="1"/>
    <col min="5" max="5" width="2.33203125" style="84" customWidth="1"/>
    <col min="6" max="6" width="28.44140625" style="84" customWidth="1"/>
    <col min="7" max="7" width="4.6640625" style="84" customWidth="1"/>
    <col min="8" max="16384" width="6.109375" style="84"/>
  </cols>
  <sheetData>
    <row r="1" spans="1:7">
      <c r="A1" s="456" t="s">
        <v>461</v>
      </c>
      <c r="B1" s="456"/>
      <c r="C1" s="456"/>
      <c r="D1" s="456"/>
      <c r="E1" s="456"/>
      <c r="F1" s="456"/>
      <c r="G1" s="456"/>
    </row>
    <row r="2" spans="1:7">
      <c r="A2" s="457" t="s">
        <v>478</v>
      </c>
      <c r="B2" s="457"/>
      <c r="C2" s="457"/>
      <c r="D2" s="457"/>
      <c r="E2" s="457"/>
      <c r="F2" s="457"/>
      <c r="G2" s="457"/>
    </row>
    <row r="3" spans="1:7" ht="17.399999999999999" customHeight="1">
      <c r="A3" s="85"/>
      <c r="B3" s="85"/>
      <c r="C3" s="85"/>
      <c r="D3" s="85"/>
      <c r="E3" s="85"/>
      <c r="F3" s="85"/>
      <c r="G3" s="85"/>
    </row>
    <row r="4" spans="1:7" ht="20.100000000000001" customHeight="1">
      <c r="A4" s="85"/>
      <c r="B4" s="85"/>
      <c r="C4" s="85"/>
      <c r="D4" s="89" t="s">
        <v>479</v>
      </c>
      <c r="E4" s="85"/>
      <c r="F4" s="85"/>
      <c r="G4" s="85"/>
    </row>
    <row r="5" spans="1:7" s="92" customFormat="1" ht="21.6" customHeight="1">
      <c r="A5" s="90"/>
      <c r="B5" s="90"/>
      <c r="C5" s="90"/>
      <c r="D5" s="91" t="s">
        <v>480</v>
      </c>
      <c r="E5" s="90"/>
      <c r="F5" s="90"/>
      <c r="G5" s="90"/>
    </row>
    <row r="6" spans="1:7" s="92" customFormat="1" ht="21.6" customHeight="1">
      <c r="A6" s="90"/>
      <c r="B6" s="90"/>
      <c r="C6" s="90"/>
      <c r="D6" s="93" t="s">
        <v>481</v>
      </c>
      <c r="E6" s="90"/>
      <c r="F6" s="90"/>
      <c r="G6" s="90"/>
    </row>
    <row r="7" spans="1:7" ht="6" customHeight="1">
      <c r="A7" s="85"/>
      <c r="B7" s="85"/>
      <c r="C7" s="85"/>
      <c r="D7" s="85"/>
      <c r="E7" s="85"/>
      <c r="F7" s="85"/>
      <c r="G7" s="85"/>
    </row>
    <row r="8" spans="1:7" ht="8.1" customHeight="1">
      <c r="A8" s="85"/>
      <c r="B8" s="85"/>
      <c r="C8" s="85"/>
      <c r="D8" s="94"/>
      <c r="E8" s="85"/>
      <c r="F8" s="85"/>
      <c r="G8" s="85"/>
    </row>
    <row r="9" spans="1:7" s="92" customFormat="1" ht="20.100000000000001" customHeight="1">
      <c r="A9" s="90"/>
      <c r="B9" s="89" t="s">
        <v>108</v>
      </c>
      <c r="C9" s="90"/>
      <c r="D9" s="89" t="s">
        <v>105</v>
      </c>
      <c r="E9" s="90"/>
      <c r="F9" s="89" t="s">
        <v>103</v>
      </c>
      <c r="G9" s="90"/>
    </row>
    <row r="10" spans="1:7" ht="20.100000000000001" customHeight="1">
      <c r="A10" s="85"/>
      <c r="B10" s="95" t="s">
        <v>482</v>
      </c>
      <c r="C10" s="85"/>
      <c r="D10" s="95" t="s">
        <v>482</v>
      </c>
      <c r="E10" s="85"/>
      <c r="F10" s="95" t="s">
        <v>482</v>
      </c>
      <c r="G10" s="85"/>
    </row>
    <row r="11" spans="1:7" s="98" customFormat="1" ht="20.100000000000001" customHeight="1">
      <c r="A11" s="96"/>
      <c r="B11" s="97" t="s">
        <v>499</v>
      </c>
      <c r="C11" s="96"/>
      <c r="D11" s="97" t="s">
        <v>723</v>
      </c>
      <c r="E11" s="96"/>
      <c r="F11" s="97" t="s">
        <v>483</v>
      </c>
      <c r="G11" s="96"/>
    </row>
    <row r="12" spans="1:7" s="98" customFormat="1" ht="20.100000000000001" customHeight="1">
      <c r="A12" s="96"/>
      <c r="B12" s="99" t="s">
        <v>484</v>
      </c>
      <c r="C12" s="96"/>
      <c r="D12" s="99" t="s">
        <v>485</v>
      </c>
      <c r="E12" s="96"/>
      <c r="F12" s="99" t="s">
        <v>486</v>
      </c>
      <c r="G12" s="96"/>
    </row>
    <row r="13" spans="1:7" s="98" customFormat="1" ht="20.100000000000001" customHeight="1">
      <c r="A13" s="96"/>
      <c r="B13" s="99" t="s">
        <v>722</v>
      </c>
      <c r="C13" s="96"/>
      <c r="D13" s="99" t="s">
        <v>487</v>
      </c>
      <c r="E13" s="96"/>
      <c r="F13" s="99" t="s">
        <v>488</v>
      </c>
      <c r="G13" s="96"/>
    </row>
    <row r="14" spans="1:7" s="98" customFormat="1" ht="20.100000000000001" customHeight="1">
      <c r="A14" s="96"/>
      <c r="B14" s="100" t="s">
        <v>489</v>
      </c>
      <c r="C14" s="96"/>
      <c r="D14" s="100" t="s">
        <v>489</v>
      </c>
      <c r="E14" s="96"/>
      <c r="F14" s="100" t="s">
        <v>489</v>
      </c>
      <c r="G14" s="96"/>
    </row>
    <row r="15" spans="1:7" ht="12.75" customHeight="1">
      <c r="A15" s="85"/>
      <c r="B15" s="85"/>
      <c r="C15" s="85"/>
      <c r="D15" s="85"/>
      <c r="E15" s="85"/>
      <c r="F15" s="85"/>
      <c r="G15" s="85"/>
    </row>
    <row r="16" spans="1:7" s="92" customFormat="1" ht="19.5" customHeight="1">
      <c r="A16" s="90"/>
      <c r="B16" s="458" t="s">
        <v>110</v>
      </c>
      <c r="C16" s="90"/>
      <c r="D16" s="89" t="s">
        <v>490</v>
      </c>
      <c r="E16" s="90"/>
      <c r="F16" s="458" t="s">
        <v>106</v>
      </c>
      <c r="G16" s="90"/>
    </row>
    <row r="17" spans="1:7" ht="17.100000000000001" customHeight="1">
      <c r="A17" s="85"/>
      <c r="B17" s="459"/>
      <c r="C17" s="85"/>
      <c r="D17" s="101" t="s">
        <v>491</v>
      </c>
      <c r="E17" s="85"/>
      <c r="F17" s="459"/>
      <c r="G17" s="85"/>
    </row>
    <row r="18" spans="1:7" ht="20.100000000000001" customHeight="1">
      <c r="A18" s="85"/>
      <c r="B18" s="95" t="s">
        <v>482</v>
      </c>
      <c r="C18" s="85"/>
      <c r="D18" s="95" t="s">
        <v>482</v>
      </c>
      <c r="E18" s="85"/>
      <c r="F18" s="95" t="s">
        <v>482</v>
      </c>
      <c r="G18" s="85"/>
    </row>
    <row r="19" spans="1:7" s="98" customFormat="1" ht="20.100000000000001" customHeight="1">
      <c r="A19" s="96"/>
      <c r="B19" s="97" t="s">
        <v>492</v>
      </c>
      <c r="C19" s="96"/>
      <c r="D19" s="97" t="s">
        <v>493</v>
      </c>
      <c r="E19" s="96"/>
      <c r="F19" s="97" t="s">
        <v>493</v>
      </c>
      <c r="G19" s="96"/>
    </row>
    <row r="20" spans="1:7" s="98" customFormat="1" ht="20.100000000000001" customHeight="1">
      <c r="A20" s="96"/>
      <c r="B20" s="99" t="s">
        <v>486</v>
      </c>
      <c r="C20" s="96"/>
      <c r="D20" s="99" t="s">
        <v>724</v>
      </c>
      <c r="E20" s="96"/>
      <c r="F20" s="99" t="s">
        <v>494</v>
      </c>
      <c r="G20" s="96"/>
    </row>
    <row r="21" spans="1:7" s="98" customFormat="1" ht="20.100000000000001" customHeight="1">
      <c r="A21" s="96"/>
      <c r="B21" s="99" t="s">
        <v>488</v>
      </c>
      <c r="C21" s="96"/>
      <c r="D21" s="99" t="s">
        <v>495</v>
      </c>
      <c r="E21" s="96"/>
      <c r="F21" s="99" t="s">
        <v>496</v>
      </c>
      <c r="G21" s="96"/>
    </row>
    <row r="22" spans="1:7" s="98" customFormat="1" ht="20.100000000000001" customHeight="1">
      <c r="A22" s="96"/>
      <c r="B22" s="100" t="s">
        <v>489</v>
      </c>
      <c r="C22" s="96"/>
      <c r="D22" s="100" t="s">
        <v>489</v>
      </c>
      <c r="E22" s="96"/>
      <c r="F22" s="100" t="s">
        <v>489</v>
      </c>
      <c r="G22" s="96"/>
    </row>
    <row r="23" spans="1:7" ht="12.75" customHeight="1">
      <c r="A23" s="85"/>
      <c r="B23" s="85"/>
      <c r="C23" s="85"/>
      <c r="D23" s="85"/>
      <c r="E23" s="85"/>
      <c r="F23" s="85"/>
      <c r="G23" s="85"/>
    </row>
    <row r="24" spans="1:7" s="92" customFormat="1" ht="20.100000000000001" customHeight="1">
      <c r="A24" s="90"/>
      <c r="B24" s="458" t="s">
        <v>109</v>
      </c>
      <c r="C24" s="90"/>
      <c r="D24" s="89" t="s">
        <v>497</v>
      </c>
      <c r="E24" s="90"/>
      <c r="F24" s="458" t="s">
        <v>111</v>
      </c>
      <c r="G24" s="90"/>
    </row>
    <row r="25" spans="1:7" ht="20.100000000000001" customHeight="1">
      <c r="A25" s="85"/>
      <c r="B25" s="459"/>
      <c r="C25" s="85"/>
      <c r="D25" s="101" t="s">
        <v>498</v>
      </c>
      <c r="E25" s="85"/>
      <c r="F25" s="459"/>
      <c r="G25" s="85"/>
    </row>
    <row r="26" spans="1:7" ht="20.100000000000001" customHeight="1">
      <c r="A26" s="85"/>
      <c r="B26" s="95" t="s">
        <v>482</v>
      </c>
      <c r="C26" s="85"/>
      <c r="D26" s="95" t="s">
        <v>482</v>
      </c>
      <c r="E26" s="85"/>
      <c r="F26" s="95" t="s">
        <v>482</v>
      </c>
      <c r="G26" s="85"/>
    </row>
    <row r="27" spans="1:7" s="98" customFormat="1" ht="20.100000000000001" customHeight="1">
      <c r="A27" s="96"/>
      <c r="B27" s="97" t="s">
        <v>725</v>
      </c>
      <c r="C27" s="96"/>
      <c r="D27" s="97" t="s">
        <v>499</v>
      </c>
      <c r="E27" s="96"/>
      <c r="F27" s="97" t="s">
        <v>500</v>
      </c>
      <c r="G27" s="96"/>
    </row>
    <row r="28" spans="1:7" s="98" customFormat="1" ht="20.100000000000001" customHeight="1">
      <c r="A28" s="96"/>
      <c r="B28" s="99" t="s">
        <v>726</v>
      </c>
      <c r="C28" s="96"/>
      <c r="D28" s="99" t="s">
        <v>727</v>
      </c>
      <c r="E28" s="96"/>
      <c r="F28" s="99" t="s">
        <v>728</v>
      </c>
      <c r="G28" s="96"/>
    </row>
    <row r="29" spans="1:7" s="98" customFormat="1" ht="20.100000000000001" customHeight="1">
      <c r="A29" s="96"/>
      <c r="B29" s="99" t="s">
        <v>501</v>
      </c>
      <c r="C29" s="96"/>
      <c r="D29" s="99" t="s">
        <v>487</v>
      </c>
      <c r="E29" s="96"/>
      <c r="F29" s="99" t="s">
        <v>729</v>
      </c>
      <c r="G29" s="96"/>
    </row>
    <row r="30" spans="1:7" s="98" customFormat="1" ht="20.100000000000001" customHeight="1">
      <c r="A30" s="96"/>
      <c r="B30" s="100" t="s">
        <v>489</v>
      </c>
      <c r="C30" s="96"/>
      <c r="D30" s="100" t="s">
        <v>489</v>
      </c>
      <c r="E30" s="96"/>
      <c r="F30" s="100" t="s">
        <v>489</v>
      </c>
      <c r="G30" s="96"/>
    </row>
    <row r="31" spans="1:7" ht="6" customHeight="1">
      <c r="A31" s="85"/>
      <c r="B31" s="85"/>
      <c r="C31" s="85"/>
      <c r="D31" s="85"/>
      <c r="E31" s="85"/>
      <c r="F31" s="85"/>
      <c r="G31" s="85"/>
    </row>
    <row r="32" spans="1:7" s="92" customFormat="1" ht="11.4" customHeight="1">
      <c r="A32" s="90"/>
      <c r="B32" s="86"/>
      <c r="C32" s="90"/>
      <c r="D32" s="90"/>
      <c r="E32" s="90"/>
      <c r="F32" s="90"/>
      <c r="G32" s="90"/>
    </row>
    <row r="33" spans="1:7" s="92" customFormat="1" ht="20.100000000000001" customHeight="1">
      <c r="A33" s="90"/>
      <c r="B33" s="86"/>
      <c r="C33" s="90"/>
      <c r="D33" s="89" t="s">
        <v>104</v>
      </c>
      <c r="E33" s="90"/>
      <c r="F33" s="86"/>
      <c r="G33" s="90"/>
    </row>
    <row r="34" spans="1:7" ht="20.100000000000001" customHeight="1">
      <c r="A34" s="85"/>
      <c r="B34" s="86"/>
      <c r="C34" s="85"/>
      <c r="D34" s="95" t="s">
        <v>482</v>
      </c>
      <c r="E34" s="85"/>
      <c r="F34" s="86"/>
      <c r="G34" s="85"/>
    </row>
    <row r="35" spans="1:7" s="98" customFormat="1" ht="20.100000000000001" customHeight="1">
      <c r="A35" s="85"/>
      <c r="B35" s="86"/>
      <c r="C35" s="96"/>
      <c r="D35" s="97" t="s">
        <v>483</v>
      </c>
      <c r="E35" s="85"/>
      <c r="F35" s="90"/>
      <c r="G35" s="96"/>
    </row>
    <row r="36" spans="1:7" s="98" customFormat="1" ht="20.100000000000001" customHeight="1">
      <c r="A36" s="85"/>
      <c r="B36" s="90"/>
      <c r="C36" s="96"/>
      <c r="D36" s="99" t="s">
        <v>730</v>
      </c>
      <c r="E36" s="85"/>
      <c r="F36" s="90"/>
      <c r="G36" s="96"/>
    </row>
    <row r="37" spans="1:7" s="98" customFormat="1" ht="20.100000000000001" customHeight="1">
      <c r="A37" s="85"/>
      <c r="B37" s="90"/>
      <c r="C37" s="96"/>
      <c r="D37" s="99" t="s">
        <v>731</v>
      </c>
      <c r="E37" s="85"/>
      <c r="F37" s="90"/>
      <c r="G37" s="96"/>
    </row>
    <row r="38" spans="1:7" s="98" customFormat="1" ht="20.100000000000001" customHeight="1">
      <c r="A38" s="85"/>
      <c r="B38" s="90"/>
      <c r="C38" s="96"/>
      <c r="D38" s="100" t="s">
        <v>489</v>
      </c>
      <c r="E38" s="85"/>
      <c r="F38" s="90"/>
      <c r="G38" s="96"/>
    </row>
    <row r="39" spans="1:7" ht="6" customHeight="1">
      <c r="A39" s="85"/>
      <c r="B39" s="90"/>
      <c r="C39" s="85"/>
      <c r="D39" s="85"/>
      <c r="E39" s="85"/>
      <c r="F39" s="90"/>
      <c r="G39" s="85"/>
    </row>
    <row r="40" spans="1:7" s="92" customFormat="1" ht="20.100000000000001" customHeight="1">
      <c r="B40" s="102"/>
      <c r="D40" s="84"/>
    </row>
    <row r="41" spans="1:7" s="92" customFormat="1" ht="20.100000000000001" customHeight="1">
      <c r="B41" s="102"/>
      <c r="D41" s="84"/>
      <c r="F41" s="102"/>
    </row>
    <row r="42" spans="1:7" ht="20.100000000000001" customHeight="1">
      <c r="B42" s="92"/>
      <c r="F42" s="92"/>
    </row>
    <row r="43" spans="1:7" ht="6" customHeight="1"/>
    <row r="44" spans="1:7" s="98" customFormat="1" ht="14.1" customHeight="1">
      <c r="B44" s="103"/>
      <c r="D44" s="84"/>
      <c r="F44" s="103"/>
    </row>
    <row r="45" spans="1:7" s="98" customFormat="1" ht="14.1" customHeight="1">
      <c r="B45" s="103"/>
      <c r="D45" s="84"/>
      <c r="F45" s="103"/>
    </row>
    <row r="46" spans="1:7" s="98" customFormat="1" ht="14.1" customHeight="1">
      <c r="B46" s="103"/>
      <c r="D46" s="84"/>
      <c r="F46" s="103"/>
    </row>
    <row r="47" spans="1:7" s="98" customFormat="1" ht="14.1" customHeight="1">
      <c r="B47" s="103"/>
      <c r="D47" s="84"/>
      <c r="F47" s="103"/>
    </row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</sheetData>
  <mergeCells count="6">
    <mergeCell ref="A1:G1"/>
    <mergeCell ref="A2:G2"/>
    <mergeCell ref="B16:B17"/>
    <mergeCell ref="F16:F17"/>
    <mergeCell ref="B24:B25"/>
    <mergeCell ref="F24:F25"/>
  </mergeCells>
  <printOptions horizontalCentered="1"/>
  <pageMargins left="0.51181102362204722" right="0.23622047244094491" top="0.78740157480314965" bottom="0.74803149606299213" header="0.31496062992125984" footer="0.31496062992125984"/>
  <pageSetup scale="95" firstPageNumber="2" orientation="portrait" useFirstPageNumber="1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6B48-51BF-4C27-99D5-517816DE92CC}">
  <dimension ref="A1:Z993"/>
  <sheetViews>
    <sheetView showGridLines="0" view="pageLayout" topLeftCell="A73" zoomScale="80" zoomScaleNormal="100" zoomScalePageLayoutView="80" workbookViewId="0">
      <selection activeCell="I77" sqref="I77"/>
    </sheetView>
  </sheetViews>
  <sheetFormatPr defaultColWidth="14.44140625" defaultRowHeight="15" customHeight="1"/>
  <cols>
    <col min="1" max="1" width="0.6640625" style="131" customWidth="1"/>
    <col min="2" max="2" width="12.88671875" style="131" customWidth="1"/>
    <col min="3" max="3" width="13.44140625" style="131" customWidth="1"/>
    <col min="4" max="4" width="11.5546875" style="131" customWidth="1"/>
    <col min="5" max="5" width="13.44140625" style="131" customWidth="1"/>
    <col min="6" max="6" width="11.5546875" style="131" customWidth="1"/>
    <col min="7" max="7" width="13.109375" style="131" customWidth="1"/>
    <col min="8" max="8" width="15" style="131" customWidth="1"/>
    <col min="9" max="9" width="14.5546875" style="131" customWidth="1"/>
    <col min="10" max="10" width="15" style="131" customWidth="1"/>
    <col min="11" max="11" width="1" style="131" customWidth="1"/>
    <col min="12" max="26" width="8.6640625" style="131" customWidth="1"/>
    <col min="27" max="16384" width="14.44140625" style="131"/>
  </cols>
  <sheetData>
    <row r="1" spans="1:26" ht="24" customHeight="1">
      <c r="A1" s="130"/>
      <c r="B1" s="462" t="s">
        <v>461</v>
      </c>
      <c r="C1" s="463"/>
      <c r="D1" s="463"/>
      <c r="E1" s="463"/>
      <c r="F1" s="463"/>
      <c r="G1" s="463"/>
      <c r="H1" s="463"/>
      <c r="I1" s="463"/>
      <c r="J1" s="463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34.5" customHeight="1">
      <c r="A2" s="464" t="s">
        <v>759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22.5" customHeight="1">
      <c r="A3" s="130"/>
      <c r="B3" s="472" t="s">
        <v>760</v>
      </c>
      <c r="C3" s="451"/>
      <c r="D3" s="451"/>
      <c r="E3" s="132"/>
      <c r="F3" s="132"/>
      <c r="G3" s="132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5.6" customHeight="1" thickBot="1">
      <c r="A4" s="130"/>
      <c r="B4" s="130"/>
      <c r="C4" s="130"/>
      <c r="D4" s="130"/>
      <c r="E4" s="130"/>
      <c r="F4" s="130"/>
      <c r="G4" s="130"/>
      <c r="H4" s="130"/>
      <c r="I4" s="130"/>
      <c r="J4" s="133" t="s">
        <v>761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24" customHeight="1" thickTop="1" thickBot="1">
      <c r="A5" s="134"/>
      <c r="B5" s="465" t="s">
        <v>762</v>
      </c>
      <c r="C5" s="466"/>
      <c r="D5" s="466"/>
      <c r="E5" s="466"/>
      <c r="F5" s="466"/>
      <c r="G5" s="135"/>
      <c r="H5" s="136" t="s">
        <v>511</v>
      </c>
      <c r="I5" s="136" t="s">
        <v>512</v>
      </c>
      <c r="J5" s="137" t="s">
        <v>763</v>
      </c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21" customHeight="1" thickTop="1">
      <c r="A6" s="138"/>
      <c r="B6" s="469" t="s">
        <v>764</v>
      </c>
      <c r="C6" s="470"/>
      <c r="D6" s="139"/>
      <c r="E6" s="139"/>
      <c r="F6" s="139"/>
      <c r="G6" s="138"/>
      <c r="H6" s="140">
        <v>380785700</v>
      </c>
      <c r="I6" s="141"/>
      <c r="J6" s="142">
        <f>SUM(H6:I6)</f>
        <v>380785700</v>
      </c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</row>
    <row r="7" spans="1:26" ht="21" customHeight="1">
      <c r="A7" s="138"/>
      <c r="B7" s="471" t="s">
        <v>765</v>
      </c>
      <c r="C7" s="446"/>
      <c r="D7" s="446"/>
      <c r="E7" s="139"/>
      <c r="F7" s="139"/>
      <c r="G7" s="139"/>
      <c r="H7" s="143">
        <v>0</v>
      </c>
      <c r="I7" s="143"/>
      <c r="J7" s="142">
        <f>SUM(G7:H7)</f>
        <v>0</v>
      </c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1:26" ht="21" customHeight="1">
      <c r="A8" s="138"/>
      <c r="B8" s="471" t="s">
        <v>766</v>
      </c>
      <c r="C8" s="446"/>
      <c r="D8" s="446"/>
      <c r="E8" s="139"/>
      <c r="F8" s="139"/>
      <c r="G8" s="139"/>
      <c r="H8" s="143">
        <v>0</v>
      </c>
      <c r="I8" s="143"/>
      <c r="J8" s="142">
        <f>SUM(G8:I8)</f>
        <v>0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</row>
    <row r="9" spans="1:26" ht="21" customHeight="1">
      <c r="A9" s="138"/>
      <c r="B9" s="471" t="s">
        <v>767</v>
      </c>
      <c r="C9" s="446"/>
      <c r="D9" s="446"/>
      <c r="E9" s="139"/>
      <c r="F9" s="139"/>
      <c r="G9" s="138"/>
      <c r="H9" s="144">
        <v>31466800</v>
      </c>
      <c r="I9" s="143"/>
      <c r="J9" s="142">
        <f>SUM(H9:I9)</f>
        <v>31466800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</row>
    <row r="10" spans="1:26" ht="12.75" customHeight="1" thickBot="1">
      <c r="A10" s="130"/>
      <c r="B10" s="145"/>
      <c r="C10" s="145"/>
      <c r="D10" s="145"/>
      <c r="E10" s="145"/>
      <c r="F10" s="145"/>
      <c r="G10" s="145"/>
      <c r="H10" s="145"/>
      <c r="I10" s="145"/>
      <c r="J10" s="146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ht="24" customHeight="1" thickTop="1" thickBot="1">
      <c r="A11" s="138"/>
      <c r="B11" s="467" t="s">
        <v>768</v>
      </c>
      <c r="C11" s="466"/>
      <c r="D11" s="466"/>
      <c r="E11" s="466"/>
      <c r="F11" s="466"/>
      <c r="G11" s="147"/>
      <c r="H11" s="148">
        <f t="shared" ref="H11:J11" si="0">SUM(H6:H10)</f>
        <v>412252500</v>
      </c>
      <c r="I11" s="148">
        <f t="shared" si="0"/>
        <v>0</v>
      </c>
      <c r="J11" s="148">
        <f t="shared" si="0"/>
        <v>412252500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</row>
    <row r="12" spans="1:26" ht="16.5" customHeight="1" thickTop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ht="24" customHeight="1">
      <c r="A13" s="130"/>
      <c r="B13" s="472" t="s">
        <v>769</v>
      </c>
      <c r="C13" s="451"/>
      <c r="D13" s="451"/>
      <c r="E13" s="132"/>
      <c r="F13" s="149"/>
      <c r="G13" s="149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21.75" customHeight="1">
      <c r="A14" s="130"/>
      <c r="B14" s="484" t="s">
        <v>770</v>
      </c>
      <c r="C14" s="481"/>
      <c r="D14" s="481"/>
      <c r="E14" s="150"/>
      <c r="F14" s="151"/>
      <c r="G14" s="150"/>
      <c r="H14" s="152">
        <f>H6-H15</f>
        <v>380124000</v>
      </c>
      <c r="I14" s="312" t="s">
        <v>510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21.75" customHeight="1">
      <c r="A15" s="130"/>
      <c r="B15" s="484" t="s">
        <v>771</v>
      </c>
      <c r="C15" s="481"/>
      <c r="D15" s="481"/>
      <c r="E15" s="150"/>
      <c r="F15" s="150"/>
      <c r="G15" s="150"/>
      <c r="H15" s="152">
        <f>H16+H17</f>
        <v>661700</v>
      </c>
      <c r="I15" s="312" t="s">
        <v>510</v>
      </c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ht="21.75" customHeight="1">
      <c r="A16" s="130"/>
      <c r="B16" s="150"/>
      <c r="C16" s="150"/>
      <c r="D16" s="484" t="s">
        <v>772</v>
      </c>
      <c r="E16" s="481"/>
      <c r="F16" s="481"/>
      <c r="G16" s="150"/>
      <c r="H16" s="152">
        <f>SUM(H24,H40,H44,H46)</f>
        <v>534200</v>
      </c>
      <c r="I16" s="363" t="s">
        <v>510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ht="21.75" customHeight="1">
      <c r="A17" s="130"/>
      <c r="B17" s="150"/>
      <c r="C17" s="150"/>
      <c r="D17" s="484" t="s">
        <v>773</v>
      </c>
      <c r="E17" s="481"/>
      <c r="F17" s="481"/>
      <c r="G17" s="150"/>
      <c r="H17" s="152">
        <f>SUM(H41:H41)</f>
        <v>127500</v>
      </c>
      <c r="I17" s="363" t="s">
        <v>510</v>
      </c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25.5" customHeight="1" thickBot="1">
      <c r="A18" s="130"/>
      <c r="B18" s="130"/>
      <c r="C18" s="130"/>
      <c r="D18" s="130"/>
      <c r="E18" s="130"/>
      <c r="F18" s="130"/>
      <c r="G18" s="130"/>
      <c r="H18" s="130"/>
      <c r="I18" s="130"/>
      <c r="J18" s="133" t="s">
        <v>761</v>
      </c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24" customHeight="1" thickTop="1" thickBot="1">
      <c r="A19" s="138"/>
      <c r="B19" s="468" t="s">
        <v>774</v>
      </c>
      <c r="C19" s="466"/>
      <c r="D19" s="466"/>
      <c r="E19" s="466"/>
      <c r="F19" s="466"/>
      <c r="G19" s="153"/>
      <c r="H19" s="136" t="s">
        <v>511</v>
      </c>
      <c r="I19" s="136" t="s">
        <v>512</v>
      </c>
      <c r="J19" s="153" t="s">
        <v>763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</row>
    <row r="20" spans="1:26" ht="21.6" customHeight="1" thickTop="1">
      <c r="A20" s="138"/>
      <c r="B20" s="460" t="s">
        <v>758</v>
      </c>
      <c r="C20" s="461"/>
      <c r="D20" s="461"/>
      <c r="E20" s="385"/>
      <c r="F20" s="386"/>
      <c r="G20" s="387"/>
      <c r="H20" s="343"/>
      <c r="I20" s="343"/>
      <c r="J20" s="343"/>
      <c r="K20" s="359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1:26" ht="21.6" customHeight="1">
      <c r="A21" s="138"/>
      <c r="B21" s="480" t="s">
        <v>775</v>
      </c>
      <c r="C21" s="481"/>
      <c r="D21" s="388"/>
      <c r="E21" s="388"/>
      <c r="F21" s="361"/>
      <c r="G21" s="361"/>
      <c r="H21" s="361">
        <v>203374700</v>
      </c>
      <c r="I21" s="361"/>
      <c r="J21" s="361">
        <f t="shared" ref="J21:J48" si="1">SUM(H21:I21)</f>
        <v>203374700</v>
      </c>
      <c r="K21" s="359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</row>
    <row r="22" spans="1:26" ht="21.6" customHeight="1">
      <c r="A22" s="138"/>
      <c r="B22" s="480" t="s">
        <v>776</v>
      </c>
      <c r="C22" s="481"/>
      <c r="D22" s="481"/>
      <c r="E22" s="388"/>
      <c r="F22" s="361"/>
      <c r="G22" s="361"/>
      <c r="H22" s="361">
        <v>11808000</v>
      </c>
      <c r="I22" s="361"/>
      <c r="J22" s="361">
        <f t="shared" si="1"/>
        <v>11808000</v>
      </c>
      <c r="K22" s="359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</row>
    <row r="23" spans="1:26" ht="21.6" customHeight="1">
      <c r="A23" s="138"/>
      <c r="B23" s="388" t="s">
        <v>777</v>
      </c>
      <c r="C23" s="388"/>
      <c r="D23" s="388"/>
      <c r="E23" s="388"/>
      <c r="F23" s="361"/>
      <c r="G23" s="361"/>
      <c r="H23" s="361">
        <v>1175930</v>
      </c>
      <c r="I23" s="361"/>
      <c r="J23" s="361">
        <f t="shared" si="1"/>
        <v>1175930</v>
      </c>
      <c r="K23" s="359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</row>
    <row r="24" spans="1:26" ht="21.6" customHeight="1">
      <c r="A24" s="155"/>
      <c r="B24" s="479" t="s">
        <v>1035</v>
      </c>
      <c r="C24" s="480"/>
      <c r="D24" s="480"/>
      <c r="E24" s="480"/>
      <c r="F24" s="480"/>
      <c r="G24" s="480"/>
      <c r="H24" s="317">
        <v>131400</v>
      </c>
      <c r="I24" s="317"/>
      <c r="J24" s="317">
        <f t="shared" si="1"/>
        <v>131400</v>
      </c>
      <c r="K24" s="389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 ht="21.6" customHeight="1">
      <c r="A25" s="138"/>
      <c r="B25" s="480" t="s">
        <v>778</v>
      </c>
      <c r="C25" s="481"/>
      <c r="D25" s="481"/>
      <c r="E25" s="388"/>
      <c r="F25" s="361"/>
      <c r="G25" s="361"/>
      <c r="H25" s="361">
        <v>1997900</v>
      </c>
      <c r="I25" s="361"/>
      <c r="J25" s="361">
        <f t="shared" si="1"/>
        <v>1997900</v>
      </c>
      <c r="K25" s="359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</row>
    <row r="26" spans="1:26" ht="21.6" customHeight="1">
      <c r="A26" s="138"/>
      <c r="B26" s="480" t="s">
        <v>779</v>
      </c>
      <c r="C26" s="481"/>
      <c r="D26" s="481"/>
      <c r="E26" s="388"/>
      <c r="F26" s="361"/>
      <c r="G26" s="361"/>
      <c r="H26" s="361">
        <v>726510</v>
      </c>
      <c r="I26" s="361"/>
      <c r="J26" s="361">
        <f t="shared" si="1"/>
        <v>726510</v>
      </c>
      <c r="K26" s="359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</row>
    <row r="27" spans="1:26" ht="21.6" customHeight="1">
      <c r="A27" s="138"/>
      <c r="B27" s="480" t="s">
        <v>780</v>
      </c>
      <c r="C27" s="481"/>
      <c r="D27" s="481"/>
      <c r="E27" s="388"/>
      <c r="F27" s="361"/>
      <c r="G27" s="361"/>
      <c r="H27" s="361">
        <v>3917600</v>
      </c>
      <c r="I27" s="361"/>
      <c r="J27" s="361">
        <f t="shared" si="1"/>
        <v>3917600</v>
      </c>
      <c r="K27" s="359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</row>
    <row r="28" spans="1:26" ht="21.6" customHeight="1">
      <c r="A28" s="138"/>
      <c r="B28" s="480" t="s">
        <v>781</v>
      </c>
      <c r="C28" s="481"/>
      <c r="D28" s="481"/>
      <c r="E28" s="388"/>
      <c r="F28" s="361"/>
      <c r="G28" s="361"/>
      <c r="H28" s="361">
        <v>14049630</v>
      </c>
      <c r="I28" s="361"/>
      <c r="J28" s="361">
        <f t="shared" si="1"/>
        <v>14049630</v>
      </c>
      <c r="K28" s="359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</row>
    <row r="29" spans="1:26" ht="21.6" customHeight="1">
      <c r="A29" s="138"/>
      <c r="B29" s="480" t="s">
        <v>782</v>
      </c>
      <c r="C29" s="481"/>
      <c r="D29" s="481"/>
      <c r="E29" s="388"/>
      <c r="F29" s="361"/>
      <c r="G29" s="361"/>
      <c r="H29" s="361">
        <v>1049200</v>
      </c>
      <c r="I29" s="361"/>
      <c r="J29" s="361">
        <f t="shared" si="1"/>
        <v>1049200</v>
      </c>
      <c r="K29" s="359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</row>
    <row r="30" spans="1:26" ht="21.6" customHeight="1">
      <c r="A30" s="138"/>
      <c r="B30" s="480" t="s">
        <v>783</v>
      </c>
      <c r="C30" s="481"/>
      <c r="D30" s="481"/>
      <c r="E30" s="388"/>
      <c r="F30" s="361"/>
      <c r="G30" s="361"/>
      <c r="H30" s="361">
        <v>27558000</v>
      </c>
      <c r="I30" s="361"/>
      <c r="J30" s="361">
        <f t="shared" si="1"/>
        <v>27558000</v>
      </c>
      <c r="K30" s="359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</row>
    <row r="31" spans="1:26" ht="21.6" customHeight="1">
      <c r="A31" s="138"/>
      <c r="B31" s="480" t="s">
        <v>784</v>
      </c>
      <c r="C31" s="481"/>
      <c r="D31" s="388"/>
      <c r="E31" s="388"/>
      <c r="F31" s="361"/>
      <c r="G31" s="361"/>
      <c r="H31" s="361">
        <v>5938700</v>
      </c>
      <c r="I31" s="361"/>
      <c r="J31" s="361">
        <f t="shared" si="1"/>
        <v>5938700</v>
      </c>
      <c r="K31" s="359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</row>
    <row r="32" spans="1:26" ht="21.6" customHeight="1">
      <c r="A32" s="138"/>
      <c r="B32" s="480" t="s">
        <v>785</v>
      </c>
      <c r="C32" s="481"/>
      <c r="D32" s="481"/>
      <c r="E32" s="388"/>
      <c r="F32" s="361"/>
      <c r="G32" s="361"/>
      <c r="H32" s="361">
        <v>3987600</v>
      </c>
      <c r="I32" s="361"/>
      <c r="J32" s="361">
        <f t="shared" si="1"/>
        <v>3987600</v>
      </c>
      <c r="K32" s="359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</row>
    <row r="33" spans="1:26" ht="21.6" customHeight="1">
      <c r="A33" s="138"/>
      <c r="B33" s="480" t="s">
        <v>786</v>
      </c>
      <c r="C33" s="481"/>
      <c r="D33" s="388"/>
      <c r="E33" s="388"/>
      <c r="F33" s="361"/>
      <c r="G33" s="361"/>
      <c r="H33" s="361">
        <v>578800</v>
      </c>
      <c r="I33" s="361"/>
      <c r="J33" s="361">
        <f t="shared" si="1"/>
        <v>578800</v>
      </c>
      <c r="K33" s="359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</row>
    <row r="34" spans="1:26" ht="21.6" customHeight="1">
      <c r="A34" s="138"/>
      <c r="B34" s="480" t="s">
        <v>787</v>
      </c>
      <c r="C34" s="481"/>
      <c r="D34" s="388"/>
      <c r="E34" s="388"/>
      <c r="F34" s="361"/>
      <c r="G34" s="361"/>
      <c r="H34" s="361">
        <v>1345200</v>
      </c>
      <c r="I34" s="361"/>
      <c r="J34" s="361">
        <f t="shared" si="1"/>
        <v>1345200</v>
      </c>
      <c r="K34" s="359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</row>
    <row r="35" spans="1:26" ht="21.6" customHeight="1">
      <c r="A35" s="138"/>
      <c r="B35" s="480" t="s">
        <v>788</v>
      </c>
      <c r="C35" s="481"/>
      <c r="D35" s="481"/>
      <c r="E35" s="388"/>
      <c r="F35" s="361"/>
      <c r="G35" s="361"/>
      <c r="H35" s="361">
        <v>31700</v>
      </c>
      <c r="I35" s="361"/>
      <c r="J35" s="361">
        <f t="shared" si="1"/>
        <v>31700</v>
      </c>
      <c r="K35" s="359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</row>
    <row r="36" spans="1:26" ht="21.6" customHeight="1">
      <c r="A36" s="138"/>
      <c r="B36" s="480" t="s">
        <v>789</v>
      </c>
      <c r="C36" s="481"/>
      <c r="D36" s="388"/>
      <c r="E36" s="388"/>
      <c r="F36" s="361"/>
      <c r="G36" s="361"/>
      <c r="H36" s="361">
        <v>6963800</v>
      </c>
      <c r="I36" s="361"/>
      <c r="J36" s="361">
        <f t="shared" si="1"/>
        <v>6963800</v>
      </c>
      <c r="K36" s="359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  <row r="37" spans="1:26" ht="21.6" customHeight="1">
      <c r="A37" s="138"/>
      <c r="B37" s="480" t="s">
        <v>790</v>
      </c>
      <c r="C37" s="481"/>
      <c r="D37" s="481"/>
      <c r="E37" s="388"/>
      <c r="F37" s="361"/>
      <c r="G37" s="361"/>
      <c r="H37" s="361">
        <v>23187100</v>
      </c>
      <c r="I37" s="361"/>
      <c r="J37" s="361">
        <f t="shared" si="1"/>
        <v>23187100</v>
      </c>
      <c r="K37" s="359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</row>
    <row r="38" spans="1:26" ht="21.6" customHeight="1">
      <c r="A38" s="138"/>
      <c r="B38" s="480" t="s">
        <v>791</v>
      </c>
      <c r="C38" s="481"/>
      <c r="D38" s="388"/>
      <c r="E38" s="388"/>
      <c r="F38" s="361"/>
      <c r="G38" s="361"/>
      <c r="H38" s="361">
        <v>1502710</v>
      </c>
      <c r="I38" s="361"/>
      <c r="J38" s="361">
        <f t="shared" si="1"/>
        <v>1502710</v>
      </c>
      <c r="K38" s="359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</row>
    <row r="39" spans="1:26" ht="21.6" customHeight="1">
      <c r="A39" s="138"/>
      <c r="B39" s="480" t="s">
        <v>792</v>
      </c>
      <c r="C39" s="481"/>
      <c r="D39" s="388"/>
      <c r="E39" s="388"/>
      <c r="F39" s="361"/>
      <c r="G39" s="361"/>
      <c r="H39" s="361">
        <v>19605600</v>
      </c>
      <c r="I39" s="361"/>
      <c r="J39" s="361">
        <f t="shared" si="1"/>
        <v>19605600</v>
      </c>
      <c r="K39" s="359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</row>
    <row r="40" spans="1:26" s="344" customFormat="1" ht="21.6" customHeight="1">
      <c r="A40" s="138"/>
      <c r="B40" s="479" t="s">
        <v>1282</v>
      </c>
      <c r="C40" s="478"/>
      <c r="D40" s="478"/>
      <c r="E40" s="478"/>
      <c r="F40" s="478"/>
      <c r="G40" s="478"/>
      <c r="H40" s="317">
        <v>200000</v>
      </c>
      <c r="I40" s="317"/>
      <c r="J40" s="317">
        <f>SUM(H40:I40)</f>
        <v>200000</v>
      </c>
      <c r="K40" s="359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</row>
    <row r="41" spans="1:26" ht="21.6" customHeight="1">
      <c r="A41" s="156"/>
      <c r="B41" s="477" t="s">
        <v>1015</v>
      </c>
      <c r="C41" s="478"/>
      <c r="D41" s="478"/>
      <c r="E41" s="478"/>
      <c r="F41" s="478"/>
      <c r="G41" s="478"/>
      <c r="H41" s="317">
        <v>127500</v>
      </c>
      <c r="I41" s="317"/>
      <c r="J41" s="317">
        <f t="shared" si="1"/>
        <v>127500</v>
      </c>
      <c r="K41" s="390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</row>
    <row r="42" spans="1:26" ht="21.6" customHeight="1">
      <c r="A42" s="138"/>
      <c r="B42" s="480" t="s">
        <v>794</v>
      </c>
      <c r="C42" s="481"/>
      <c r="D42" s="481"/>
      <c r="E42" s="388"/>
      <c r="F42" s="361"/>
      <c r="G42" s="361"/>
      <c r="H42" s="361">
        <v>194700</v>
      </c>
      <c r="I42" s="361"/>
      <c r="J42" s="361">
        <f t="shared" si="1"/>
        <v>194700</v>
      </c>
      <c r="K42" s="359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</row>
    <row r="43" spans="1:26" ht="21.6" customHeight="1">
      <c r="A43" s="138"/>
      <c r="B43" s="480" t="s">
        <v>795</v>
      </c>
      <c r="C43" s="481"/>
      <c r="D43" s="481"/>
      <c r="E43" s="388"/>
      <c r="F43" s="361"/>
      <c r="G43" s="361"/>
      <c r="H43" s="361">
        <v>1481400</v>
      </c>
      <c r="I43" s="361"/>
      <c r="J43" s="361">
        <f t="shared" si="1"/>
        <v>1481400</v>
      </c>
      <c r="K43" s="359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</row>
    <row r="44" spans="1:26" ht="21.6" customHeight="1">
      <c r="A44" s="155"/>
      <c r="B44" s="479" t="s">
        <v>741</v>
      </c>
      <c r="C44" s="478"/>
      <c r="D44" s="478"/>
      <c r="E44" s="478"/>
      <c r="F44" s="478"/>
      <c r="G44" s="478"/>
      <c r="H44" s="317">
        <v>102800</v>
      </c>
      <c r="I44" s="317"/>
      <c r="J44" s="317">
        <f t="shared" si="1"/>
        <v>102800</v>
      </c>
      <c r="K44" s="389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</row>
    <row r="45" spans="1:26" ht="21.6" customHeight="1">
      <c r="A45" s="138"/>
      <c r="B45" s="480" t="s">
        <v>797</v>
      </c>
      <c r="C45" s="481"/>
      <c r="D45" s="388"/>
      <c r="E45" s="388"/>
      <c r="F45" s="361"/>
      <c r="G45" s="361"/>
      <c r="H45" s="361">
        <v>302400</v>
      </c>
      <c r="I45" s="361"/>
      <c r="J45" s="361">
        <f t="shared" si="1"/>
        <v>302400</v>
      </c>
      <c r="K45" s="359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</row>
    <row r="46" spans="1:26" ht="21.6" customHeight="1">
      <c r="A46" s="155"/>
      <c r="B46" s="479" t="s">
        <v>1230</v>
      </c>
      <c r="C46" s="478"/>
      <c r="D46" s="478"/>
      <c r="E46" s="478"/>
      <c r="F46" s="478"/>
      <c r="G46" s="478"/>
      <c r="H46" s="317">
        <v>100000</v>
      </c>
      <c r="I46" s="317"/>
      <c r="J46" s="317">
        <f t="shared" si="1"/>
        <v>100000</v>
      </c>
      <c r="K46" s="389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</row>
    <row r="47" spans="1:26" ht="21.6" customHeight="1">
      <c r="A47" s="138"/>
      <c r="B47" s="480" t="s">
        <v>798</v>
      </c>
      <c r="C47" s="481"/>
      <c r="D47" s="388"/>
      <c r="E47" s="388"/>
      <c r="F47" s="361"/>
      <c r="G47" s="361"/>
      <c r="H47" s="361">
        <v>569920</v>
      </c>
      <c r="I47" s="361"/>
      <c r="J47" s="361">
        <f t="shared" si="1"/>
        <v>569920</v>
      </c>
      <c r="K47" s="359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</row>
    <row r="48" spans="1:26" ht="21.6" customHeight="1" thickBot="1">
      <c r="A48" s="138"/>
      <c r="B48" s="482" t="s">
        <v>799</v>
      </c>
      <c r="C48" s="483"/>
      <c r="D48" s="388"/>
      <c r="E48" s="388"/>
      <c r="F48" s="361"/>
      <c r="G48" s="361"/>
      <c r="H48" s="361">
        <v>48776900</v>
      </c>
      <c r="I48" s="361"/>
      <c r="J48" s="361">
        <f t="shared" si="1"/>
        <v>48776900</v>
      </c>
      <c r="K48" s="359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:26" ht="21.6" customHeight="1" thickTop="1" thickBot="1">
      <c r="A49" s="138"/>
      <c r="B49" s="473" t="s">
        <v>800</v>
      </c>
      <c r="C49" s="474"/>
      <c r="D49" s="474"/>
      <c r="E49" s="474"/>
      <c r="F49" s="474"/>
      <c r="G49" s="391"/>
      <c r="H49" s="392">
        <f>SUM(H21:H48)</f>
        <v>380785700</v>
      </c>
      <c r="I49" s="392">
        <f>SUM(I21:I48)</f>
        <v>0</v>
      </c>
      <c r="J49" s="392">
        <f>SUM(J21:J48)</f>
        <v>380785700</v>
      </c>
      <c r="K49" s="359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:26" ht="15.75" customHeight="1" thickTop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15.7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21.6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22.2" customHeight="1">
      <c r="A53" s="130"/>
      <c r="B53" s="472" t="s">
        <v>801</v>
      </c>
      <c r="C53" s="451"/>
      <c r="D53" s="451"/>
      <c r="E53" s="451"/>
      <c r="F53" s="132"/>
      <c r="G53" s="132"/>
      <c r="H53" s="359"/>
      <c r="I53" s="359"/>
      <c r="J53" s="359"/>
      <c r="K53" s="359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26" ht="21.6" customHeight="1" thickBot="1">
      <c r="A54" s="130"/>
      <c r="B54" s="359"/>
      <c r="C54" s="359"/>
      <c r="D54" s="359"/>
      <c r="E54" s="359"/>
      <c r="F54" s="359"/>
      <c r="G54" s="359"/>
      <c r="H54" s="359"/>
      <c r="I54" s="359"/>
      <c r="J54" s="133" t="s">
        <v>761</v>
      </c>
      <c r="K54" s="359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26" ht="24" customHeight="1" thickTop="1" thickBot="1">
      <c r="A55" s="138"/>
      <c r="B55" s="393" t="s">
        <v>95</v>
      </c>
      <c r="C55" s="393"/>
      <c r="D55" s="393"/>
      <c r="E55" s="393"/>
      <c r="F55" s="393"/>
      <c r="G55" s="393"/>
      <c r="H55" s="393" t="s">
        <v>511</v>
      </c>
      <c r="I55" s="393" t="s">
        <v>512</v>
      </c>
      <c r="J55" s="393" t="s">
        <v>763</v>
      </c>
      <c r="K55" s="359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spans="1:26" ht="21" customHeight="1" thickTop="1">
      <c r="A56" s="138"/>
      <c r="B56" s="359"/>
      <c r="C56" s="359"/>
      <c r="D56" s="359"/>
      <c r="E56" s="359"/>
      <c r="F56" s="359"/>
      <c r="G56" s="359"/>
      <c r="H56" s="355"/>
      <c r="I56" s="355"/>
      <c r="J56" s="355"/>
      <c r="K56" s="359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</row>
    <row r="57" spans="1:26" ht="21" customHeight="1">
      <c r="A57" s="138"/>
      <c r="B57" s="138"/>
      <c r="C57" s="138"/>
      <c r="D57" s="138"/>
      <c r="E57" s="138"/>
      <c r="F57" s="138"/>
      <c r="G57" s="138"/>
      <c r="H57" s="139"/>
      <c r="I57" s="139"/>
      <c r="J57" s="139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</row>
    <row r="58" spans="1:26" ht="21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</row>
    <row r="59" spans="1:26" ht="7.5" customHeight="1" thickBot="1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</row>
    <row r="60" spans="1:26" ht="24" customHeight="1" thickTop="1" thickBot="1">
      <c r="A60" s="138"/>
      <c r="B60" s="473" t="s">
        <v>802</v>
      </c>
      <c r="C60" s="474"/>
      <c r="D60" s="474"/>
      <c r="E60" s="474"/>
      <c r="F60" s="474"/>
      <c r="G60" s="157"/>
      <c r="H60" s="153"/>
      <c r="I60" s="153"/>
      <c r="J60" s="153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</row>
    <row r="61" spans="1:26" ht="24" customHeight="1" thickTop="1">
      <c r="A61" s="138"/>
      <c r="B61" s="158"/>
      <c r="C61" s="158"/>
      <c r="D61" s="158"/>
      <c r="E61" s="158"/>
      <c r="F61" s="158"/>
      <c r="G61" s="158"/>
      <c r="H61" s="154"/>
      <c r="I61" s="154"/>
      <c r="J61" s="154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 ht="24" customHeight="1">
      <c r="A62" s="138"/>
      <c r="B62" s="158"/>
      <c r="C62" s="158"/>
      <c r="D62" s="158"/>
      <c r="E62" s="158"/>
      <c r="F62" s="158"/>
      <c r="G62" s="158"/>
      <c r="H62" s="154"/>
      <c r="I62" s="154"/>
      <c r="J62" s="154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</row>
    <row r="63" spans="1:26" ht="22.5" customHeight="1">
      <c r="A63" s="130"/>
      <c r="B63" s="472" t="s">
        <v>803</v>
      </c>
      <c r="C63" s="451"/>
      <c r="D63" s="451"/>
      <c r="E63" s="132"/>
      <c r="F63" s="132"/>
      <c r="G63" s="132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ht="15.75" customHeight="1" thickBot="1">
      <c r="A64" s="130"/>
      <c r="B64" s="130"/>
      <c r="C64" s="130"/>
      <c r="D64" s="130"/>
      <c r="E64" s="130"/>
      <c r="F64" s="130"/>
      <c r="G64" s="130"/>
      <c r="H64" s="130"/>
      <c r="I64" s="130"/>
      <c r="J64" s="133" t="s">
        <v>761</v>
      </c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ht="24" customHeight="1" thickTop="1" thickBot="1">
      <c r="A65" s="138"/>
      <c r="B65" s="393" t="s">
        <v>95</v>
      </c>
      <c r="C65" s="153"/>
      <c r="D65" s="153"/>
      <c r="E65" s="153"/>
      <c r="F65" s="153"/>
      <c r="G65" s="153"/>
      <c r="H65" s="393" t="s">
        <v>511</v>
      </c>
      <c r="I65" s="442" t="s">
        <v>512</v>
      </c>
      <c r="J65" s="393" t="s">
        <v>763</v>
      </c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</row>
    <row r="66" spans="1:26" ht="21" customHeight="1" thickTop="1">
      <c r="A66" s="138"/>
      <c r="B66" s="138"/>
      <c r="C66" s="138"/>
      <c r="D66" s="138"/>
      <c r="E66" s="138"/>
      <c r="F66" s="138"/>
      <c r="G66" s="138"/>
      <c r="H66" s="139"/>
      <c r="I66" s="139"/>
      <c r="J66" s="139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</row>
    <row r="67" spans="1:26" ht="21" customHeight="1">
      <c r="A67" s="138"/>
      <c r="B67" s="138"/>
      <c r="C67" s="138"/>
      <c r="D67" s="138"/>
      <c r="E67" s="138"/>
      <c r="F67" s="138"/>
      <c r="G67" s="138"/>
      <c r="H67" s="139"/>
      <c r="I67" s="139"/>
      <c r="J67" s="139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</row>
    <row r="68" spans="1:26" ht="7.5" customHeight="1" thickBot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</row>
    <row r="69" spans="1:26" ht="24" customHeight="1" thickTop="1" thickBot="1">
      <c r="A69" s="138"/>
      <c r="B69" s="473" t="s">
        <v>804</v>
      </c>
      <c r="C69" s="474"/>
      <c r="D69" s="474"/>
      <c r="E69" s="474"/>
      <c r="F69" s="474"/>
      <c r="G69" s="157"/>
      <c r="H69" s="153"/>
      <c r="I69" s="153"/>
      <c r="J69" s="153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</row>
    <row r="70" spans="1:26" ht="19.5" customHeight="1" thickTop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:26" ht="19.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:26" ht="22.5" customHeight="1">
      <c r="A72" s="130"/>
      <c r="B72" s="472" t="s">
        <v>805</v>
      </c>
      <c r="C72" s="451"/>
      <c r="D72" s="451"/>
      <c r="E72" s="132"/>
      <c r="F72" s="132"/>
      <c r="G72" s="132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:26" ht="15.75" customHeight="1" thickBot="1">
      <c r="A73" s="130"/>
      <c r="B73" s="130"/>
      <c r="C73" s="130"/>
      <c r="D73" s="130"/>
      <c r="E73" s="130"/>
      <c r="F73" s="130"/>
      <c r="G73" s="130"/>
      <c r="H73" s="130"/>
      <c r="I73" s="130"/>
      <c r="J73" s="133" t="s">
        <v>761</v>
      </c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:26" ht="24" customHeight="1" thickTop="1" thickBot="1">
      <c r="A74" s="138"/>
      <c r="B74" s="393" t="s">
        <v>95</v>
      </c>
      <c r="C74" s="153"/>
      <c r="D74" s="153"/>
      <c r="E74" s="153"/>
      <c r="F74" s="153"/>
      <c r="G74" s="153"/>
      <c r="H74" s="393" t="s">
        <v>511</v>
      </c>
      <c r="I74" s="442" t="s">
        <v>512</v>
      </c>
      <c r="J74" s="393" t="s">
        <v>763</v>
      </c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</row>
    <row r="75" spans="1:26" ht="24" customHeight="1" thickTop="1">
      <c r="A75" s="138"/>
      <c r="B75" s="475"/>
      <c r="C75" s="476"/>
      <c r="D75" s="476"/>
      <c r="E75" s="476"/>
      <c r="F75" s="476"/>
      <c r="G75" s="476"/>
      <c r="H75" s="159"/>
      <c r="I75" s="139"/>
      <c r="J75" s="160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</row>
    <row r="76" spans="1:26" ht="24" customHeight="1">
      <c r="A76" s="138"/>
      <c r="B76" s="477" t="s">
        <v>767</v>
      </c>
      <c r="C76" s="478"/>
      <c r="D76" s="478"/>
      <c r="E76" s="478"/>
      <c r="F76" s="478"/>
      <c r="G76" s="478"/>
      <c r="H76" s="317">
        <v>31466800</v>
      </c>
      <c r="I76" s="355"/>
      <c r="J76" s="441">
        <f>SUM(H76:I76)</f>
        <v>31466800</v>
      </c>
      <c r="K76" s="359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</row>
    <row r="77" spans="1:26" ht="24" customHeight="1" thickBot="1">
      <c r="A77" s="138"/>
      <c r="B77" s="356"/>
      <c r="C77" s="356"/>
      <c r="D77" s="356"/>
      <c r="E77" s="356"/>
      <c r="F77" s="356"/>
      <c r="G77" s="356"/>
      <c r="H77" s="395"/>
      <c r="I77" s="355"/>
      <c r="J77" s="394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</row>
    <row r="78" spans="1:26" ht="24" customHeight="1" thickTop="1" thickBot="1">
      <c r="A78" s="138"/>
      <c r="B78" s="396" t="s">
        <v>806</v>
      </c>
      <c r="C78" s="391"/>
      <c r="D78" s="391"/>
      <c r="E78" s="391"/>
      <c r="F78" s="391"/>
      <c r="G78" s="391"/>
      <c r="H78" s="392">
        <f t="shared" ref="H78:J78" si="2">SUM(H75:H76)</f>
        <v>31466800</v>
      </c>
      <c r="I78" s="392">
        <f t="shared" si="2"/>
        <v>0</v>
      </c>
      <c r="J78" s="392">
        <f t="shared" si="2"/>
        <v>31466800</v>
      </c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</row>
    <row r="79" spans="1:26" ht="24" customHeight="1" thickTop="1">
      <c r="A79" s="138"/>
      <c r="B79" s="363"/>
      <c r="C79" s="397"/>
      <c r="D79" s="397"/>
      <c r="E79" s="397"/>
      <c r="F79" s="397"/>
      <c r="G79" s="397"/>
      <c r="H79" s="360"/>
      <c r="I79" s="360"/>
      <c r="J79" s="360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</row>
    <row r="80" spans="1:26" ht="24" customHeight="1">
      <c r="A80" s="138"/>
      <c r="B80" s="472" t="s">
        <v>807</v>
      </c>
      <c r="C80" s="451"/>
      <c r="D80" s="451"/>
      <c r="E80" s="451"/>
      <c r="F80" s="132"/>
      <c r="G80" s="132"/>
      <c r="H80" s="359"/>
      <c r="I80" s="359"/>
      <c r="J80" s="359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26" ht="15.75" customHeight="1" thickBot="1">
      <c r="A81" s="130"/>
      <c r="B81" s="359"/>
      <c r="C81" s="359"/>
      <c r="D81" s="359"/>
      <c r="E81" s="359"/>
      <c r="F81" s="359"/>
      <c r="G81" s="359"/>
      <c r="H81" s="359"/>
      <c r="I81" s="359"/>
      <c r="J81" s="133" t="s">
        <v>761</v>
      </c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:26" ht="63.75" customHeight="1" thickTop="1" thickBot="1">
      <c r="A82" s="163"/>
      <c r="B82" s="164" t="s">
        <v>808</v>
      </c>
      <c r="C82" s="164" t="s">
        <v>809</v>
      </c>
      <c r="D82" s="165" t="s">
        <v>810</v>
      </c>
      <c r="E82" s="164" t="s">
        <v>811</v>
      </c>
      <c r="F82" s="165" t="s">
        <v>812</v>
      </c>
      <c r="G82" s="164" t="s">
        <v>813</v>
      </c>
      <c r="H82" s="165" t="s">
        <v>814</v>
      </c>
      <c r="I82" s="165" t="s">
        <v>815</v>
      </c>
      <c r="J82" s="166" t="s">
        <v>763</v>
      </c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</row>
    <row r="83" spans="1:26" ht="21" customHeight="1" thickTop="1">
      <c r="A83" s="132"/>
      <c r="B83" s="167" t="s">
        <v>816</v>
      </c>
      <c r="C83" s="168">
        <v>166830700</v>
      </c>
      <c r="D83" s="168">
        <v>33264300</v>
      </c>
      <c r="E83" s="168">
        <v>3279700</v>
      </c>
      <c r="F83" s="168"/>
      <c r="G83" s="169"/>
      <c r="H83" s="168"/>
      <c r="I83" s="168"/>
      <c r="J83" s="170">
        <f t="shared" ref="J83:J87" si="3">SUM(C83:I83)</f>
        <v>203374700</v>
      </c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:26" ht="21" customHeight="1">
      <c r="A84" s="132"/>
      <c r="B84" s="171" t="s">
        <v>817</v>
      </c>
      <c r="C84" s="168"/>
      <c r="D84" s="168"/>
      <c r="E84" s="172">
        <v>96092130</v>
      </c>
      <c r="F84" s="172">
        <v>11700900</v>
      </c>
      <c r="G84" s="173"/>
      <c r="H84" s="168"/>
      <c r="I84" s="168"/>
      <c r="J84" s="170">
        <f t="shared" si="3"/>
        <v>107793030</v>
      </c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</row>
    <row r="85" spans="1:26" ht="21" customHeight="1">
      <c r="A85" s="132"/>
      <c r="B85" s="171" t="s">
        <v>818</v>
      </c>
      <c r="C85" s="168"/>
      <c r="D85" s="168"/>
      <c r="E85" s="168"/>
      <c r="F85" s="168"/>
      <c r="G85" s="174">
        <v>14049670</v>
      </c>
      <c r="H85" s="168"/>
      <c r="I85" s="168"/>
      <c r="J85" s="170">
        <f t="shared" si="3"/>
        <v>14049670</v>
      </c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:26" ht="21" customHeight="1">
      <c r="A86" s="132"/>
      <c r="B86" s="171" t="s">
        <v>819</v>
      </c>
      <c r="C86" s="168"/>
      <c r="D86" s="168"/>
      <c r="E86" s="168"/>
      <c r="F86" s="168"/>
      <c r="G86" s="173"/>
      <c r="H86" s="172">
        <v>25186600</v>
      </c>
      <c r="I86" s="168"/>
      <c r="J86" s="170">
        <f t="shared" si="3"/>
        <v>25186600</v>
      </c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:26" ht="21" customHeight="1">
      <c r="A87" s="132"/>
      <c r="B87" s="171" t="s">
        <v>820</v>
      </c>
      <c r="C87" s="168"/>
      <c r="D87" s="168"/>
      <c r="E87" s="168"/>
      <c r="F87" s="168"/>
      <c r="G87" s="173"/>
      <c r="H87" s="168"/>
      <c r="I87" s="174">
        <v>61848500</v>
      </c>
      <c r="J87" s="170">
        <f t="shared" si="3"/>
        <v>61848500</v>
      </c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7.5" customHeight="1" thickBot="1">
      <c r="A88" s="130"/>
      <c r="B88" s="175"/>
      <c r="C88" s="175"/>
      <c r="D88" s="175"/>
      <c r="E88" s="175"/>
      <c r="F88" s="175"/>
      <c r="G88" s="175"/>
      <c r="H88" s="175"/>
      <c r="I88" s="175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:26" ht="24" customHeight="1" thickTop="1" thickBot="1">
      <c r="A89" s="130"/>
      <c r="B89" s="176" t="s">
        <v>821</v>
      </c>
      <c r="C89" s="177">
        <f t="shared" ref="C89:J89" si="4">SUM(C83:C88)</f>
        <v>166830700</v>
      </c>
      <c r="D89" s="177">
        <f t="shared" si="4"/>
        <v>33264300</v>
      </c>
      <c r="E89" s="177">
        <f t="shared" si="4"/>
        <v>99371830</v>
      </c>
      <c r="F89" s="177">
        <f t="shared" si="4"/>
        <v>11700900</v>
      </c>
      <c r="G89" s="177">
        <f t="shared" si="4"/>
        <v>14049670</v>
      </c>
      <c r="H89" s="177">
        <f t="shared" si="4"/>
        <v>25186600</v>
      </c>
      <c r="I89" s="177">
        <f t="shared" si="4"/>
        <v>61848500</v>
      </c>
      <c r="J89" s="177">
        <f t="shared" si="4"/>
        <v>412252500</v>
      </c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:26" ht="16.5" customHeight="1" thickTop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6" ht="24" customHeigh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:26" ht="24" customHeight="1">
      <c r="A92" s="138"/>
      <c r="B92" s="161"/>
      <c r="C92" s="158"/>
      <c r="D92" s="158"/>
      <c r="E92" s="158"/>
      <c r="F92" s="158"/>
      <c r="G92" s="158"/>
      <c r="H92" s="162"/>
      <c r="I92" s="162"/>
      <c r="J92" s="162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</row>
    <row r="93" spans="1:26" ht="24" customHeight="1">
      <c r="A93" s="138"/>
      <c r="B93" s="161"/>
      <c r="C93" s="158"/>
      <c r="D93" s="158"/>
      <c r="E93" s="158"/>
      <c r="F93" s="158"/>
      <c r="G93" s="158"/>
      <c r="H93" s="162"/>
      <c r="I93" s="162"/>
      <c r="J93" s="162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</row>
    <row r="94" spans="1:26" ht="24" customHeight="1">
      <c r="A94" s="138"/>
      <c r="B94" s="161"/>
      <c r="C94" s="158"/>
      <c r="D94" s="158"/>
      <c r="E94" s="158"/>
      <c r="F94" s="158"/>
      <c r="G94" s="158"/>
      <c r="H94" s="162"/>
      <c r="I94" s="162"/>
      <c r="J94" s="162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26" ht="24" customHeight="1">
      <c r="A95" s="138"/>
      <c r="B95" s="161"/>
      <c r="C95" s="158"/>
      <c r="D95" s="158"/>
      <c r="E95" s="158"/>
      <c r="F95" s="158"/>
      <c r="G95" s="158"/>
      <c r="H95" s="162"/>
      <c r="I95" s="162"/>
      <c r="J95" s="162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</row>
    <row r="96" spans="1:26" ht="24" customHeight="1">
      <c r="A96" s="138"/>
      <c r="B96" s="161"/>
      <c r="C96" s="158"/>
      <c r="D96" s="158"/>
      <c r="E96" s="158"/>
      <c r="F96" s="158"/>
      <c r="G96" s="158"/>
      <c r="H96" s="162"/>
      <c r="I96" s="162"/>
      <c r="J96" s="162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</row>
    <row r="97" spans="1:26" ht="24" customHeight="1">
      <c r="A97" s="138"/>
      <c r="B97" s="161"/>
      <c r="C97" s="158"/>
      <c r="D97" s="158"/>
      <c r="E97" s="158"/>
      <c r="F97" s="158"/>
      <c r="G97" s="158"/>
      <c r="H97" s="162"/>
      <c r="I97" s="162"/>
      <c r="J97" s="162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</row>
    <row r="98" spans="1:26" ht="24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:26" ht="24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:26" ht="24" customHeigh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:26" ht="24" customHeigh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:26" ht="24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:26" ht="24" customHeigh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:26" ht="24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:26" ht="24" customHeigh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:26" ht="24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:26" ht="24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:26" ht="24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:26" ht="24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1:26" ht="24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1:26" ht="24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1:26" ht="24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:26" ht="24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1:26" ht="24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1:26" ht="24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1:26" ht="24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1:26" ht="24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1:26" ht="24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:26" ht="24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1:26" ht="24" customHeight="1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1:26" ht="24" customHeight="1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1:26" ht="24" customHeight="1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1:26" ht="24" customHeight="1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1:26" ht="24" customHeight="1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:26" ht="24" customHeight="1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1:26" ht="24" customHeight="1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:26" ht="24" customHeight="1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1:26" ht="24" customHeight="1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 spans="1:26" ht="24" customHeight="1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 spans="1:26" ht="24" customHeight="1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 spans="1:26" ht="24" customHeight="1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 spans="1:26" ht="24" customHeight="1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spans="1:26" ht="24" customHeight="1">
      <c r="A133" s="130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1:26" ht="24" customHeight="1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 spans="1:26" ht="24" customHeight="1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 spans="1:26" ht="24" customHeight="1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 spans="1:26" ht="24" customHeight="1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</row>
    <row r="138" spans="1:26" ht="24" customHeight="1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</row>
    <row r="139" spans="1:26" ht="24" customHeight="1">
      <c r="A139" s="130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</row>
    <row r="140" spans="1:26" ht="24" customHeight="1">
      <c r="A140" s="130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</row>
    <row r="141" spans="1:26" ht="24" customHeight="1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</row>
    <row r="142" spans="1:26" ht="24" customHeight="1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</row>
    <row r="143" spans="1:26" ht="24" customHeight="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</row>
    <row r="144" spans="1:26" ht="24" customHeight="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</row>
    <row r="145" spans="1:26" ht="24" customHeight="1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</row>
    <row r="146" spans="1:26" ht="24" customHeight="1">
      <c r="A146" s="130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</row>
    <row r="147" spans="1:26" ht="24" customHeight="1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</row>
    <row r="148" spans="1:26" ht="24" customHeight="1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</row>
    <row r="149" spans="1:26" ht="24" customHeight="1">
      <c r="A149" s="130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 spans="1:26" ht="24" customHeight="1">
      <c r="A150" s="130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  <row r="151" spans="1:26" ht="24" customHeight="1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</row>
    <row r="152" spans="1:26" ht="24" customHeight="1">
      <c r="A152" s="130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</row>
    <row r="153" spans="1:26" ht="24" customHeight="1">
      <c r="A153" s="130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</row>
    <row r="154" spans="1:26" ht="24" customHeight="1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</row>
    <row r="155" spans="1:26" ht="24" customHeight="1">
      <c r="A155" s="130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26" ht="24" customHeight="1">
      <c r="A156" s="130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26" ht="24" customHeight="1">
      <c r="A157" s="130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26" ht="24" customHeight="1">
      <c r="A158" s="130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1:26" ht="24" customHeight="1">
      <c r="A159" s="130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  <row r="160" spans="1:26" ht="24" customHeight="1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</row>
    <row r="161" spans="1:26" ht="24" customHeight="1">
      <c r="A161" s="130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</row>
    <row r="162" spans="1:26" ht="24" customHeight="1">
      <c r="A162" s="130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</row>
    <row r="163" spans="1:26" ht="24" customHeight="1">
      <c r="A163" s="130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</row>
    <row r="164" spans="1:26" ht="24" customHeight="1">
      <c r="A164" s="130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</row>
    <row r="165" spans="1:26" ht="24" customHeight="1">
      <c r="A165" s="130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</row>
    <row r="166" spans="1:26" ht="24" customHeight="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</row>
    <row r="167" spans="1:26" ht="24" customHeight="1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</row>
    <row r="168" spans="1:26" ht="24" customHeight="1">
      <c r="A168" s="130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</row>
    <row r="169" spans="1:26" ht="24" customHeight="1">
      <c r="A169" s="130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</row>
    <row r="170" spans="1:26" ht="24" customHeight="1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</row>
    <row r="171" spans="1:26" ht="24" customHeight="1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</row>
    <row r="172" spans="1:26" ht="24" customHeight="1">
      <c r="A172" s="130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</row>
    <row r="173" spans="1:26" ht="24" customHeight="1">
      <c r="A173" s="130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</row>
    <row r="174" spans="1:26" ht="24" customHeight="1">
      <c r="A174" s="130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</row>
    <row r="175" spans="1:26" ht="24" customHeight="1">
      <c r="A175" s="130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</row>
    <row r="176" spans="1:26" ht="24" customHeight="1">
      <c r="A176" s="130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</row>
    <row r="177" spans="1:26" ht="24" customHeight="1">
      <c r="A177" s="130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</row>
    <row r="178" spans="1:26" ht="24" customHeight="1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</row>
    <row r="179" spans="1:26" ht="24" customHeight="1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</row>
    <row r="180" spans="1:26" ht="24" customHeight="1">
      <c r="A180" s="130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</row>
    <row r="181" spans="1:26" ht="24" customHeight="1">
      <c r="A181" s="130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</row>
    <row r="182" spans="1:26" ht="24" customHeight="1">
      <c r="A182" s="130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</row>
    <row r="183" spans="1:26" ht="24" customHeight="1">
      <c r="A183" s="130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</row>
    <row r="184" spans="1:26" ht="24" customHeight="1">
      <c r="A184" s="130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</row>
    <row r="185" spans="1:26" ht="24" customHeight="1">
      <c r="A185" s="130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</row>
    <row r="186" spans="1:26" ht="24" customHeight="1">
      <c r="A186" s="130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</row>
    <row r="187" spans="1:26" ht="24" customHeight="1">
      <c r="A187" s="130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</row>
    <row r="188" spans="1:26" ht="24" customHeight="1">
      <c r="A188" s="130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</row>
    <row r="189" spans="1:26" ht="24" customHeight="1">
      <c r="A189" s="130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</row>
    <row r="190" spans="1:26" ht="24" customHeight="1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</row>
    <row r="191" spans="1:26" ht="24" customHeight="1">
      <c r="A191" s="130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</row>
    <row r="192" spans="1:26" ht="24" customHeight="1">
      <c r="A192" s="130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</row>
    <row r="193" spans="1:26" ht="24" customHeight="1">
      <c r="A193" s="130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</row>
    <row r="194" spans="1:26" ht="24" customHeight="1">
      <c r="A194" s="130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</row>
    <row r="195" spans="1:26" ht="24" customHeight="1">
      <c r="A195" s="130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</row>
    <row r="196" spans="1:26" ht="24" customHeight="1">
      <c r="A196" s="130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</row>
    <row r="197" spans="1:26" ht="24" customHeight="1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</row>
    <row r="198" spans="1:26" ht="24" customHeight="1">
      <c r="A198" s="130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</row>
    <row r="199" spans="1:26" ht="24" customHeight="1">
      <c r="A199" s="130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</row>
    <row r="200" spans="1:26" ht="24" customHeight="1">
      <c r="A200" s="130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</row>
    <row r="201" spans="1:26" ht="24" customHeight="1">
      <c r="A201" s="130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</row>
    <row r="202" spans="1:26" ht="24" customHeight="1">
      <c r="A202" s="130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</row>
    <row r="203" spans="1:26" ht="24" customHeight="1">
      <c r="A203" s="130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</row>
    <row r="204" spans="1:26" ht="24" customHeight="1">
      <c r="A204" s="130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</row>
    <row r="205" spans="1:26" ht="24" customHeight="1">
      <c r="A205" s="130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</row>
    <row r="206" spans="1:26" ht="24" customHeight="1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</row>
    <row r="207" spans="1:26" ht="24" customHeight="1">
      <c r="A207" s="130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</row>
    <row r="208" spans="1:26" ht="24" customHeight="1">
      <c r="A208" s="130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</row>
    <row r="209" spans="1:26" ht="24" customHeight="1">
      <c r="A209" s="130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</row>
    <row r="210" spans="1:26" ht="24" customHeight="1">
      <c r="A210" s="130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</row>
    <row r="211" spans="1:26" ht="24" customHeight="1">
      <c r="A211" s="130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</row>
    <row r="212" spans="1:26" ht="24" customHeight="1">
      <c r="A212" s="130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</row>
    <row r="213" spans="1:26" ht="24" customHeight="1">
      <c r="A213" s="130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</row>
    <row r="214" spans="1:26" ht="24" customHeight="1">
      <c r="A214" s="130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</row>
    <row r="215" spans="1:26" ht="24" customHeight="1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</row>
    <row r="216" spans="1:26" ht="24" customHeight="1">
      <c r="A216" s="130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</row>
    <row r="217" spans="1:26" ht="24" customHeight="1">
      <c r="A217" s="130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</row>
    <row r="218" spans="1:26" ht="24" customHeight="1">
      <c r="A218" s="13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</row>
    <row r="219" spans="1:26" ht="24" customHeight="1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</row>
    <row r="220" spans="1:26" ht="24" customHeight="1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</row>
    <row r="221" spans="1:26" ht="24" customHeight="1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</row>
    <row r="222" spans="1:26" ht="24" customHeight="1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 spans="1:26" ht="24" customHeight="1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</row>
    <row r="224" spans="1:26" ht="24" customHeight="1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</row>
    <row r="225" spans="1:26" ht="24" customHeight="1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</row>
    <row r="226" spans="1:26" ht="24" customHeight="1">
      <c r="A226" s="130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</row>
    <row r="227" spans="1:26" ht="24" customHeight="1">
      <c r="A227" s="130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</row>
    <row r="228" spans="1:26" ht="24" customHeight="1">
      <c r="A228" s="130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</row>
    <row r="229" spans="1:26" ht="24" customHeight="1">
      <c r="A229" s="130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</row>
    <row r="230" spans="1:26" ht="24" customHeight="1">
      <c r="A230" s="130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</row>
    <row r="231" spans="1:26" ht="24" customHeight="1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</row>
    <row r="232" spans="1:26" ht="24" customHeight="1">
      <c r="A232" s="130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</row>
    <row r="233" spans="1:26" ht="24" customHeight="1">
      <c r="A233" s="130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</row>
    <row r="234" spans="1:26" ht="24" customHeight="1">
      <c r="A234" s="130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</row>
    <row r="235" spans="1:26" ht="24" customHeight="1">
      <c r="A235" s="130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</row>
    <row r="236" spans="1:26" ht="24" customHeight="1">
      <c r="A236" s="130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</row>
    <row r="237" spans="1:26" ht="24" customHeight="1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</row>
    <row r="238" spans="1:26" ht="24" customHeight="1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</row>
    <row r="239" spans="1:26" ht="24" customHeight="1">
      <c r="A239" s="130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</row>
    <row r="240" spans="1:26" ht="24" customHeight="1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</row>
    <row r="241" spans="1:26" ht="24" customHeight="1">
      <c r="A241" s="130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</row>
    <row r="242" spans="1:26" ht="24" customHeight="1">
      <c r="A242" s="130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</row>
    <row r="243" spans="1:26" ht="24" customHeight="1">
      <c r="A243" s="130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</row>
    <row r="244" spans="1:26" ht="24" customHeight="1">
      <c r="A244" s="130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</row>
    <row r="245" spans="1:26" ht="24" customHeight="1">
      <c r="A245" s="130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</row>
    <row r="246" spans="1:26" ht="24" customHeight="1">
      <c r="A246" s="130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</row>
    <row r="247" spans="1:26" ht="24" customHeight="1">
      <c r="A247" s="130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</row>
    <row r="248" spans="1:26" ht="24" customHeight="1">
      <c r="A248" s="130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</row>
    <row r="249" spans="1:26" ht="24" customHeight="1">
      <c r="A249" s="130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</row>
    <row r="250" spans="1:26" ht="24" customHeight="1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</row>
    <row r="251" spans="1:26" ht="24" customHeight="1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</row>
    <row r="252" spans="1:26" ht="24" customHeight="1">
      <c r="A252" s="130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</row>
    <row r="253" spans="1:26" ht="24" customHeight="1">
      <c r="A253" s="130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</row>
    <row r="254" spans="1:26" ht="24" customHeight="1">
      <c r="A254" s="130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</row>
    <row r="255" spans="1:26" ht="24" customHeight="1">
      <c r="A255" s="130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</row>
    <row r="256" spans="1:26" ht="24" customHeight="1">
      <c r="A256" s="130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</row>
    <row r="257" spans="1:26" ht="24" customHeight="1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</row>
    <row r="258" spans="1:26" ht="24" customHeight="1">
      <c r="A258" s="130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</row>
    <row r="259" spans="1:26" ht="24" customHeight="1">
      <c r="A259" s="130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</row>
    <row r="260" spans="1:26" ht="24" customHeight="1">
      <c r="A260" s="130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</row>
    <row r="261" spans="1:26" ht="24" customHeight="1">
      <c r="A261" s="130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</row>
    <row r="262" spans="1:26" ht="24" customHeight="1">
      <c r="A262" s="130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</row>
    <row r="263" spans="1:26" ht="24" customHeight="1">
      <c r="A263" s="130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</row>
    <row r="264" spans="1:26" ht="24" customHeight="1">
      <c r="A264" s="130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</row>
    <row r="265" spans="1:26" ht="24" customHeight="1">
      <c r="A265" s="130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</row>
    <row r="266" spans="1:26" ht="24" customHeight="1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</row>
    <row r="267" spans="1:26" ht="24" customHeight="1">
      <c r="A267" s="130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</row>
    <row r="268" spans="1:26" ht="24" customHeight="1">
      <c r="A268" s="130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</row>
    <row r="269" spans="1:26" ht="24" customHeight="1">
      <c r="A269" s="130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</row>
    <row r="270" spans="1:26" ht="24" customHeight="1">
      <c r="A270" s="130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</row>
    <row r="271" spans="1:26" ht="24" customHeight="1">
      <c r="A271" s="130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</row>
    <row r="272" spans="1:26" ht="24" customHeight="1">
      <c r="A272" s="130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</row>
    <row r="273" spans="1:26" ht="24" customHeight="1">
      <c r="A273" s="130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</row>
    <row r="274" spans="1:26" ht="24" customHeight="1">
      <c r="A274" s="130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</row>
    <row r="275" spans="1:26" ht="24" customHeight="1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</row>
    <row r="276" spans="1:26" ht="24" customHeight="1">
      <c r="A276" s="130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</row>
    <row r="277" spans="1:26" ht="24" customHeight="1">
      <c r="A277" s="130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</row>
    <row r="278" spans="1:26" ht="24" customHeight="1">
      <c r="A278" s="130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</row>
    <row r="279" spans="1:26" ht="24" customHeight="1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</row>
    <row r="280" spans="1:26" ht="24" customHeight="1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</row>
    <row r="281" spans="1:26" ht="24" customHeight="1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</row>
    <row r="282" spans="1:26" ht="24" customHeight="1">
      <c r="A282" s="130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</row>
    <row r="283" spans="1:26" ht="24" customHeight="1">
      <c r="A283" s="130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</row>
    <row r="284" spans="1:26" ht="24" customHeight="1">
      <c r="A284" s="130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</row>
    <row r="285" spans="1:26" ht="24" customHeight="1">
      <c r="A285" s="130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</row>
    <row r="286" spans="1:26" ht="24" customHeight="1">
      <c r="A286" s="130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</row>
    <row r="287" spans="1:26" ht="24" customHeight="1">
      <c r="A287" s="130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</row>
    <row r="288" spans="1:26" ht="24" customHeight="1">
      <c r="A288" s="130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</row>
    <row r="289" spans="1:26" ht="24" customHeight="1">
      <c r="A289" s="130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</row>
    <row r="290" spans="1:26" ht="24" customHeight="1">
      <c r="A290" s="130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</row>
    <row r="291" spans="1:26" ht="24" customHeight="1">
      <c r="A291" s="130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</row>
    <row r="292" spans="1:26" ht="24" customHeight="1">
      <c r="A292" s="130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</row>
    <row r="293" spans="1:26" ht="24" customHeight="1">
      <c r="A293" s="130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</row>
    <row r="294" spans="1:26" ht="24" customHeight="1">
      <c r="A294" s="130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</row>
    <row r="295" spans="1:26" ht="24" customHeight="1">
      <c r="A295" s="130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</row>
    <row r="296" spans="1:26" ht="24" customHeight="1">
      <c r="A296" s="130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</row>
    <row r="297" spans="1:26" ht="24" customHeight="1">
      <c r="A297" s="130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</row>
    <row r="298" spans="1:26" ht="24" customHeight="1">
      <c r="A298" s="130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</row>
    <row r="299" spans="1:26" ht="24" customHeight="1">
      <c r="A299" s="130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</row>
    <row r="300" spans="1:26" ht="24" customHeight="1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</row>
    <row r="301" spans="1:26" ht="24" customHeight="1">
      <c r="A301" s="130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</row>
    <row r="302" spans="1:26" ht="24" customHeight="1">
      <c r="A302" s="130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</row>
    <row r="303" spans="1:26" ht="24" customHeight="1">
      <c r="A303" s="130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</row>
    <row r="304" spans="1:26" ht="24" customHeight="1">
      <c r="A304" s="130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</row>
    <row r="305" spans="1:26" ht="24" customHeight="1">
      <c r="A305" s="130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</row>
    <row r="306" spans="1:26" ht="24" customHeight="1">
      <c r="A306" s="130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</row>
    <row r="307" spans="1:26" ht="24" customHeight="1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</row>
    <row r="308" spans="1:26" ht="24" customHeight="1">
      <c r="A308" s="130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</row>
    <row r="309" spans="1:26" ht="24" customHeight="1">
      <c r="A309" s="130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</row>
    <row r="310" spans="1:26" ht="24" customHeight="1">
      <c r="A310" s="130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</row>
    <row r="311" spans="1:26" ht="24" customHeight="1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</row>
    <row r="312" spans="1:26" ht="24" customHeight="1">
      <c r="A312" s="130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</row>
    <row r="313" spans="1:26" ht="24" customHeight="1">
      <c r="A313" s="130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</row>
    <row r="314" spans="1:26" ht="24" customHeight="1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</row>
    <row r="315" spans="1:26" ht="24" customHeight="1">
      <c r="A315" s="130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</row>
    <row r="316" spans="1:26" ht="24" customHeight="1">
      <c r="A316" s="130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</row>
    <row r="317" spans="1:26" ht="24" customHeight="1">
      <c r="A317" s="130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</row>
    <row r="318" spans="1:26" ht="24" customHeight="1">
      <c r="A318" s="130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</row>
    <row r="319" spans="1:26" ht="24" customHeight="1">
      <c r="A319" s="130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</row>
    <row r="320" spans="1:26" ht="24" customHeight="1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</row>
    <row r="321" spans="1:26" ht="24" customHeight="1">
      <c r="A321" s="130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</row>
    <row r="322" spans="1:26" ht="24" customHeight="1">
      <c r="A322" s="130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</row>
    <row r="323" spans="1:26" ht="24" customHeight="1">
      <c r="A323" s="130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</row>
    <row r="324" spans="1:26" ht="24" customHeight="1">
      <c r="A324" s="130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</row>
    <row r="325" spans="1:26" ht="24" customHeight="1">
      <c r="A325" s="130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</row>
    <row r="326" spans="1:26" ht="24" customHeight="1">
      <c r="A326" s="130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</row>
    <row r="327" spans="1:26" ht="24" customHeight="1">
      <c r="A327" s="130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</row>
    <row r="328" spans="1:26" ht="24" customHeight="1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</row>
    <row r="329" spans="1:26" ht="24" customHeight="1">
      <c r="A329" s="130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</row>
    <row r="330" spans="1:26" ht="24" customHeight="1">
      <c r="A330" s="130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</row>
    <row r="331" spans="1:26" ht="24" customHeight="1">
      <c r="A331" s="130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</row>
    <row r="332" spans="1:26" ht="24" customHeight="1">
      <c r="A332" s="130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</row>
    <row r="333" spans="1:26" ht="24" customHeight="1">
      <c r="A333" s="130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</row>
    <row r="334" spans="1:26" ht="24" customHeight="1">
      <c r="A334" s="130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</row>
    <row r="335" spans="1:26" ht="24" customHeight="1">
      <c r="A335" s="130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</row>
    <row r="336" spans="1:26" ht="24" customHeight="1">
      <c r="A336" s="130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</row>
    <row r="337" spans="1:26" ht="24" customHeight="1">
      <c r="A337" s="130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</row>
    <row r="338" spans="1:26" ht="24" customHeight="1">
      <c r="A338" s="130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</row>
    <row r="339" spans="1:26" ht="24" customHeight="1">
      <c r="A339" s="130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</row>
    <row r="340" spans="1:26" ht="24" customHeight="1">
      <c r="A340" s="130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</row>
    <row r="341" spans="1:26" ht="24" customHeight="1">
      <c r="A341" s="130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</row>
    <row r="342" spans="1:26" ht="24" customHeight="1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</row>
    <row r="343" spans="1:26" ht="24" customHeight="1">
      <c r="A343" s="130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</row>
    <row r="344" spans="1:26" ht="24" customHeight="1">
      <c r="A344" s="130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</row>
    <row r="345" spans="1:26" ht="24" customHeight="1">
      <c r="A345" s="130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</row>
    <row r="346" spans="1:26" ht="24" customHeight="1">
      <c r="A346" s="130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</row>
    <row r="347" spans="1:26" ht="24" customHeight="1">
      <c r="A347" s="130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</row>
    <row r="348" spans="1:26" ht="24" customHeight="1">
      <c r="A348" s="130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</row>
    <row r="349" spans="1:26" ht="24" customHeight="1">
      <c r="A349" s="130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</row>
    <row r="350" spans="1:26" ht="24" customHeight="1">
      <c r="A350" s="130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</row>
    <row r="351" spans="1:26" ht="24" customHeight="1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</row>
    <row r="352" spans="1:26" ht="24" customHeight="1">
      <c r="A352" s="130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</row>
    <row r="353" spans="1:26" ht="24" customHeight="1">
      <c r="A353" s="130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</row>
    <row r="354" spans="1:26" ht="24" customHeight="1">
      <c r="A354" s="130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</row>
    <row r="355" spans="1:26" ht="24" customHeight="1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</row>
    <row r="356" spans="1:26" ht="24" customHeight="1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</row>
    <row r="357" spans="1:26" ht="24" customHeight="1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</row>
    <row r="358" spans="1:26" ht="24" customHeight="1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</row>
    <row r="359" spans="1:26" ht="24" customHeight="1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</row>
    <row r="360" spans="1:26" ht="24" customHeight="1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</row>
    <row r="361" spans="1:26" ht="24" customHeight="1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</row>
    <row r="362" spans="1:26" ht="24" customHeight="1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</row>
    <row r="363" spans="1:26" ht="24" customHeight="1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</row>
    <row r="364" spans="1:26" ht="24" customHeight="1">
      <c r="A364" s="130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</row>
    <row r="365" spans="1:26" ht="24" customHeight="1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</row>
    <row r="366" spans="1:26" ht="24" customHeight="1">
      <c r="A366" s="130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</row>
    <row r="367" spans="1:26" ht="24" customHeight="1">
      <c r="A367" s="130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</row>
    <row r="368" spans="1:26" ht="24" customHeight="1">
      <c r="A368" s="130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</row>
    <row r="369" spans="1:26" ht="24" customHeight="1">
      <c r="A369" s="130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</row>
    <row r="370" spans="1:26" ht="24" customHeight="1">
      <c r="A370" s="130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</row>
    <row r="371" spans="1:26" ht="24" customHeight="1">
      <c r="A371" s="130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</row>
    <row r="372" spans="1:26" ht="24" customHeight="1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</row>
    <row r="373" spans="1:26" ht="24" customHeight="1">
      <c r="A373" s="130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</row>
    <row r="374" spans="1:26" ht="24" customHeight="1">
      <c r="A374" s="130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</row>
    <row r="375" spans="1:26" ht="24" customHeight="1">
      <c r="A375" s="130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</row>
    <row r="376" spans="1:26" ht="24" customHeight="1">
      <c r="A376" s="130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</row>
    <row r="377" spans="1:26" ht="24" customHeight="1">
      <c r="A377" s="130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</row>
    <row r="378" spans="1:26" ht="24" customHeight="1">
      <c r="A378" s="130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</row>
    <row r="379" spans="1:26" ht="24" customHeight="1">
      <c r="A379" s="130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</row>
    <row r="380" spans="1:26" ht="24" customHeight="1">
      <c r="A380" s="130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</row>
    <row r="381" spans="1:26" ht="24" customHeight="1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</row>
    <row r="382" spans="1:26" ht="24" customHeight="1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</row>
    <row r="383" spans="1:26" ht="24" customHeight="1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</row>
    <row r="384" spans="1:26" ht="24" customHeight="1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</row>
    <row r="385" spans="1:26" ht="24" customHeight="1">
      <c r="A385" s="130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</row>
    <row r="386" spans="1:26" ht="24" customHeight="1">
      <c r="A386" s="130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</row>
    <row r="387" spans="1:26" ht="24" customHeight="1">
      <c r="A387" s="130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</row>
    <row r="388" spans="1:26" ht="24" customHeight="1">
      <c r="A388" s="130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</row>
    <row r="389" spans="1:26" ht="24" customHeight="1">
      <c r="A389" s="130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</row>
    <row r="390" spans="1:26" ht="24" customHeight="1">
      <c r="A390" s="130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</row>
    <row r="391" spans="1:26" ht="24" customHeight="1">
      <c r="A391" s="130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</row>
    <row r="392" spans="1:26" ht="24" customHeight="1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</row>
    <row r="393" spans="1:26" ht="24" customHeight="1">
      <c r="A393" s="130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</row>
    <row r="394" spans="1:26" ht="24" customHeight="1">
      <c r="A394" s="130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</row>
    <row r="395" spans="1:26" ht="24" customHeight="1">
      <c r="A395" s="130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</row>
    <row r="396" spans="1:26" ht="24" customHeight="1">
      <c r="A396" s="130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</row>
    <row r="397" spans="1:26" ht="24" customHeight="1">
      <c r="A397" s="130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</row>
    <row r="398" spans="1:26" ht="24" customHeight="1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</row>
    <row r="399" spans="1:26" ht="24" customHeight="1">
      <c r="A399" s="130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</row>
    <row r="400" spans="1:26" ht="24" customHeight="1">
      <c r="A400" s="130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</row>
    <row r="401" spans="1:26" ht="24" customHeight="1">
      <c r="A401" s="130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</row>
    <row r="402" spans="1:26" ht="24" customHeight="1">
      <c r="A402" s="130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</row>
    <row r="403" spans="1:26" ht="24" customHeight="1">
      <c r="A403" s="130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</row>
    <row r="404" spans="1:26" ht="24" customHeight="1">
      <c r="A404" s="130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</row>
    <row r="405" spans="1:26" ht="24" customHeight="1">
      <c r="A405" s="130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</row>
    <row r="406" spans="1:26" ht="24" customHeight="1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</row>
    <row r="407" spans="1:26" ht="24" customHeight="1">
      <c r="A407" s="130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</row>
    <row r="408" spans="1:26" ht="24" customHeight="1">
      <c r="A408" s="130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</row>
    <row r="409" spans="1:26" ht="24" customHeight="1">
      <c r="A409" s="130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</row>
    <row r="410" spans="1:26" ht="24" customHeight="1">
      <c r="A410" s="130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</row>
    <row r="411" spans="1:26" ht="24" customHeight="1">
      <c r="A411" s="130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</row>
    <row r="412" spans="1:26" ht="24" customHeight="1">
      <c r="A412" s="130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</row>
    <row r="413" spans="1:26" ht="24" customHeight="1">
      <c r="A413" s="130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</row>
    <row r="414" spans="1:26" ht="24" customHeight="1">
      <c r="A414" s="130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</row>
    <row r="415" spans="1:26" ht="24" customHeight="1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</row>
    <row r="416" spans="1:26" ht="24" customHeight="1">
      <c r="A416" s="130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</row>
    <row r="417" spans="1:26" ht="24" customHeight="1">
      <c r="A417" s="130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</row>
    <row r="418" spans="1:26" ht="24" customHeight="1">
      <c r="A418" s="130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</row>
    <row r="419" spans="1:26" ht="24" customHeight="1">
      <c r="A419" s="130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</row>
    <row r="420" spans="1:26" ht="24" customHeight="1">
      <c r="A420" s="130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</row>
    <row r="421" spans="1:26" ht="24" customHeight="1">
      <c r="A421" s="130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</row>
    <row r="422" spans="1:26" ht="24" customHeight="1">
      <c r="A422" s="130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</row>
    <row r="423" spans="1:26" ht="24" customHeight="1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</row>
    <row r="424" spans="1:26" ht="24" customHeight="1">
      <c r="A424" s="130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</row>
    <row r="425" spans="1:26" ht="24" customHeight="1">
      <c r="A425" s="130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</row>
    <row r="426" spans="1:26" ht="24" customHeight="1">
      <c r="A426" s="130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</row>
    <row r="427" spans="1:26" ht="24" customHeight="1">
      <c r="A427" s="130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</row>
    <row r="428" spans="1:26" ht="24" customHeight="1">
      <c r="A428" s="130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</row>
    <row r="429" spans="1:26" ht="24" customHeight="1">
      <c r="A429" s="130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</row>
    <row r="430" spans="1:26" ht="24" customHeight="1">
      <c r="A430" s="130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</row>
    <row r="431" spans="1:26" ht="24" customHeight="1">
      <c r="A431" s="130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</row>
    <row r="432" spans="1:26" ht="24" customHeight="1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</row>
    <row r="433" spans="1:26" ht="24" customHeight="1">
      <c r="A433" s="130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</row>
    <row r="434" spans="1:26" ht="24" customHeight="1">
      <c r="A434" s="130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</row>
    <row r="435" spans="1:26" ht="24" customHeight="1">
      <c r="A435" s="130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</row>
    <row r="436" spans="1:26" ht="24" customHeight="1">
      <c r="A436" s="130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</row>
    <row r="437" spans="1:26" ht="24" customHeight="1">
      <c r="A437" s="130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</row>
    <row r="438" spans="1:26" ht="24" customHeight="1">
      <c r="A438" s="130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</row>
    <row r="439" spans="1:26" ht="24" customHeight="1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</row>
    <row r="440" spans="1:26" ht="24" customHeight="1">
      <c r="A440" s="130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</row>
    <row r="441" spans="1:26" ht="24" customHeight="1">
      <c r="A441" s="130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</row>
    <row r="442" spans="1:26" ht="24" customHeight="1">
      <c r="A442" s="130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</row>
    <row r="443" spans="1:26" ht="24" customHeight="1">
      <c r="A443" s="130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</row>
    <row r="444" spans="1:26" ht="24" customHeight="1">
      <c r="A444" s="130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</row>
    <row r="445" spans="1:26" ht="24" customHeight="1">
      <c r="A445" s="130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</row>
    <row r="446" spans="1:26" ht="24" customHeight="1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</row>
    <row r="447" spans="1:26" ht="24" customHeight="1">
      <c r="A447" s="130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</row>
    <row r="448" spans="1:26" ht="24" customHeight="1">
      <c r="A448" s="130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</row>
    <row r="449" spans="1:26" ht="24" customHeight="1">
      <c r="A449" s="130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</row>
    <row r="450" spans="1:26" ht="24" customHeight="1">
      <c r="A450" s="130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</row>
    <row r="451" spans="1:26" ht="24" customHeight="1">
      <c r="A451" s="130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</row>
    <row r="452" spans="1:26" ht="24" customHeight="1">
      <c r="A452" s="130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</row>
    <row r="453" spans="1:26" ht="24" customHeight="1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</row>
    <row r="454" spans="1:26" ht="24" customHeight="1">
      <c r="A454" s="130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</row>
    <row r="455" spans="1:26" ht="24" customHeight="1">
      <c r="A455" s="130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</row>
    <row r="456" spans="1:26" ht="24" customHeight="1">
      <c r="A456" s="130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</row>
    <row r="457" spans="1:26" ht="24" customHeight="1">
      <c r="A457" s="130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</row>
    <row r="458" spans="1:26" ht="24" customHeight="1">
      <c r="A458" s="130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</row>
    <row r="459" spans="1:26" ht="24" customHeight="1">
      <c r="A459" s="130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</row>
    <row r="460" spans="1:26" ht="24" customHeight="1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</row>
    <row r="461" spans="1:26" ht="24" customHeight="1">
      <c r="A461" s="130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</row>
    <row r="462" spans="1:26" ht="24" customHeight="1">
      <c r="A462" s="130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</row>
    <row r="463" spans="1:26" ht="24" customHeight="1">
      <c r="A463" s="130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</row>
    <row r="464" spans="1:26" ht="24" customHeight="1">
      <c r="A464" s="130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</row>
    <row r="465" spans="1:26" ht="24" customHeight="1">
      <c r="A465" s="130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</row>
    <row r="466" spans="1:26" ht="24" customHeight="1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</row>
    <row r="467" spans="1:26" ht="24" customHeight="1">
      <c r="A467" s="130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</row>
    <row r="468" spans="1:26" ht="24" customHeight="1">
      <c r="A468" s="130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</row>
    <row r="469" spans="1:26" ht="24" customHeight="1">
      <c r="A469" s="130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</row>
    <row r="470" spans="1:26" ht="24" customHeight="1">
      <c r="A470" s="130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</row>
    <row r="471" spans="1:26" ht="24" customHeight="1">
      <c r="A471" s="130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</row>
    <row r="472" spans="1:26" ht="24" customHeight="1">
      <c r="A472" s="130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</row>
    <row r="473" spans="1:26" ht="24" customHeight="1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</row>
    <row r="474" spans="1:26" ht="24" customHeight="1">
      <c r="A474" s="130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</row>
    <row r="475" spans="1:26" ht="24" customHeight="1">
      <c r="A475" s="130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</row>
    <row r="476" spans="1:26" ht="24" customHeight="1">
      <c r="A476" s="130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</row>
    <row r="477" spans="1:26" ht="24" customHeight="1">
      <c r="A477" s="130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</row>
    <row r="478" spans="1:26" ht="24" customHeight="1">
      <c r="A478" s="130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</row>
    <row r="479" spans="1:26" ht="24" customHeight="1">
      <c r="A479" s="130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</row>
    <row r="480" spans="1:26" ht="24" customHeight="1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</row>
    <row r="481" spans="1:26" ht="24" customHeight="1">
      <c r="A481" s="130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</row>
    <row r="482" spans="1:26" ht="24" customHeight="1">
      <c r="A482" s="130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</row>
    <row r="483" spans="1:26" ht="24" customHeight="1">
      <c r="A483" s="130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</row>
    <row r="484" spans="1:26" ht="24" customHeight="1">
      <c r="A484" s="130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</row>
    <row r="485" spans="1:26" ht="24" customHeight="1">
      <c r="A485" s="130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</row>
    <row r="486" spans="1:26" ht="24" customHeight="1">
      <c r="A486" s="130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</row>
    <row r="487" spans="1:26" ht="24" customHeight="1">
      <c r="A487" s="130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</row>
    <row r="488" spans="1:26" ht="24" customHeight="1">
      <c r="A488" s="130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</row>
    <row r="489" spans="1:26" ht="24" customHeight="1">
      <c r="A489" s="130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</row>
    <row r="490" spans="1:26" ht="24" customHeight="1">
      <c r="A490" s="130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</row>
    <row r="491" spans="1:26" ht="24" customHeight="1">
      <c r="A491" s="130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</row>
    <row r="492" spans="1:26" ht="24" customHeight="1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</row>
    <row r="493" spans="1:26" ht="24" customHeight="1">
      <c r="A493" s="130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</row>
    <row r="494" spans="1:26" ht="24" customHeight="1">
      <c r="A494" s="130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</row>
    <row r="495" spans="1:26" ht="24" customHeight="1">
      <c r="A495" s="130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</row>
    <row r="496" spans="1:26" ht="24" customHeight="1">
      <c r="A496" s="130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</row>
    <row r="497" spans="1:26" ht="24" customHeight="1">
      <c r="A497" s="130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</row>
    <row r="498" spans="1:26" ht="24" customHeight="1">
      <c r="A498" s="130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</row>
    <row r="499" spans="1:26" ht="24" customHeight="1">
      <c r="A499" s="130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</row>
    <row r="500" spans="1:26" ht="24" customHeight="1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</row>
    <row r="501" spans="1:26" ht="24" customHeight="1">
      <c r="A501" s="130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</row>
    <row r="502" spans="1:26" ht="24" customHeight="1">
      <c r="A502" s="130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</row>
    <row r="503" spans="1:26" ht="24" customHeight="1">
      <c r="A503" s="130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</row>
    <row r="504" spans="1:26" ht="24" customHeight="1">
      <c r="A504" s="130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</row>
    <row r="505" spans="1:26" ht="24" customHeight="1">
      <c r="A505" s="130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</row>
    <row r="506" spans="1:26" ht="24" customHeight="1">
      <c r="A506" s="130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</row>
    <row r="507" spans="1:26" ht="24" customHeight="1">
      <c r="A507" s="130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</row>
    <row r="508" spans="1:26" ht="24" customHeight="1">
      <c r="A508" s="130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</row>
    <row r="509" spans="1:26" ht="24" customHeight="1">
      <c r="A509" s="130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</row>
    <row r="510" spans="1:26" ht="24" customHeight="1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</row>
    <row r="511" spans="1:26" ht="24" customHeight="1">
      <c r="A511" s="130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</row>
    <row r="512" spans="1:26" ht="24" customHeight="1">
      <c r="A512" s="130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</row>
    <row r="513" spans="1:26" ht="24" customHeight="1">
      <c r="A513" s="130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</row>
    <row r="514" spans="1:26" ht="24" customHeight="1">
      <c r="A514" s="130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</row>
    <row r="515" spans="1:26" ht="24" customHeight="1">
      <c r="A515" s="130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</row>
    <row r="516" spans="1:26" ht="24" customHeight="1">
      <c r="A516" s="130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</row>
    <row r="517" spans="1:26" ht="24" customHeight="1">
      <c r="A517" s="130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</row>
    <row r="518" spans="1:26" ht="24" customHeight="1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</row>
    <row r="519" spans="1:26" ht="24" customHeight="1">
      <c r="A519" s="130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</row>
    <row r="520" spans="1:26" ht="24" customHeight="1">
      <c r="A520" s="130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</row>
    <row r="521" spans="1:26" ht="24" customHeight="1">
      <c r="A521" s="130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</row>
    <row r="522" spans="1:26" ht="24" customHeight="1">
      <c r="A522" s="130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</row>
    <row r="523" spans="1:26" ht="24" customHeight="1">
      <c r="A523" s="130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</row>
    <row r="524" spans="1:26" ht="24" customHeight="1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</row>
    <row r="525" spans="1:26" ht="24" customHeight="1">
      <c r="A525" s="130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</row>
    <row r="526" spans="1:26" ht="24" customHeight="1">
      <c r="A526" s="130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</row>
    <row r="527" spans="1:26" ht="24" customHeight="1">
      <c r="A527" s="130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</row>
    <row r="528" spans="1:26" ht="24" customHeight="1">
      <c r="A528" s="130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</row>
    <row r="529" spans="1:26" ht="24" customHeight="1">
      <c r="A529" s="130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</row>
    <row r="530" spans="1:26" ht="24" customHeight="1">
      <c r="A530" s="130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</row>
    <row r="531" spans="1:26" ht="24" customHeight="1">
      <c r="A531" s="130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</row>
    <row r="532" spans="1:26" ht="24" customHeight="1">
      <c r="A532" s="130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</row>
    <row r="533" spans="1:26" ht="24" customHeight="1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</row>
    <row r="534" spans="1:26" ht="24" customHeight="1">
      <c r="A534" s="130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</row>
    <row r="535" spans="1:26" ht="24" customHeight="1">
      <c r="A535" s="130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</row>
    <row r="536" spans="1:26" ht="24" customHeight="1">
      <c r="A536" s="130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</row>
    <row r="537" spans="1:26" ht="24" customHeight="1">
      <c r="A537" s="130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</row>
    <row r="538" spans="1:26" ht="24" customHeight="1">
      <c r="A538" s="130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</row>
    <row r="539" spans="1:26" ht="24" customHeight="1">
      <c r="A539" s="130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</row>
    <row r="540" spans="1:26" ht="24" customHeight="1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</row>
    <row r="541" spans="1:26" ht="24" customHeight="1">
      <c r="A541" s="130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</row>
    <row r="542" spans="1:26" ht="24" customHeight="1">
      <c r="A542" s="130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</row>
    <row r="543" spans="1:26" ht="24" customHeight="1">
      <c r="A543" s="130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</row>
    <row r="544" spans="1:26" ht="24" customHeight="1">
      <c r="A544" s="130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</row>
    <row r="545" spans="1:26" ht="24" customHeight="1">
      <c r="A545" s="130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</row>
    <row r="546" spans="1:26" ht="24" customHeight="1">
      <c r="A546" s="130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</row>
    <row r="547" spans="1:26" ht="24" customHeight="1">
      <c r="A547" s="130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</row>
    <row r="548" spans="1:26" ht="24" customHeight="1">
      <c r="A548" s="130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</row>
    <row r="549" spans="1:26" ht="24" customHeight="1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</row>
    <row r="550" spans="1:26" ht="24" customHeight="1">
      <c r="A550" s="130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</row>
    <row r="551" spans="1:26" ht="24" customHeight="1">
      <c r="A551" s="130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</row>
    <row r="552" spans="1:26" ht="24" customHeight="1">
      <c r="A552" s="130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</row>
    <row r="553" spans="1:26" ht="24" customHeight="1">
      <c r="A553" s="130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</row>
    <row r="554" spans="1:26" ht="24" customHeight="1">
      <c r="A554" s="130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</row>
    <row r="555" spans="1:26" ht="24" customHeight="1">
      <c r="A555" s="130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</row>
    <row r="556" spans="1:26" ht="24" customHeight="1">
      <c r="A556" s="130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</row>
    <row r="557" spans="1:26" ht="24" customHeight="1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</row>
    <row r="558" spans="1:26" ht="24" customHeight="1">
      <c r="A558" s="130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</row>
    <row r="559" spans="1:26" ht="24" customHeight="1">
      <c r="A559" s="130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</row>
    <row r="560" spans="1:26" ht="24" customHeight="1">
      <c r="A560" s="130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</row>
    <row r="561" spans="1:26" ht="24" customHeight="1">
      <c r="A561" s="130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</row>
    <row r="562" spans="1:26" ht="24" customHeight="1">
      <c r="A562" s="130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</row>
    <row r="563" spans="1:26" ht="24" customHeight="1">
      <c r="A563" s="130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</row>
    <row r="564" spans="1:26" ht="24" customHeight="1">
      <c r="A564" s="130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</row>
    <row r="565" spans="1:26" ht="24" customHeight="1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</row>
    <row r="566" spans="1:26" ht="24" customHeight="1">
      <c r="A566" s="130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</row>
    <row r="567" spans="1:26" ht="24" customHeight="1">
      <c r="A567" s="130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</row>
    <row r="568" spans="1:26" ht="24" customHeight="1">
      <c r="A568" s="130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</row>
    <row r="569" spans="1:26" ht="24" customHeight="1">
      <c r="A569" s="130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</row>
    <row r="570" spans="1:26" ht="24" customHeight="1">
      <c r="A570" s="130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</row>
    <row r="571" spans="1:26" ht="24" customHeight="1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</row>
    <row r="572" spans="1:26" ht="24" customHeight="1">
      <c r="A572" s="130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</row>
    <row r="573" spans="1:26" ht="24" customHeight="1">
      <c r="A573" s="130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</row>
    <row r="574" spans="1:26" ht="24" customHeight="1">
      <c r="A574" s="130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</row>
    <row r="575" spans="1:26" ht="24" customHeight="1">
      <c r="A575" s="130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</row>
    <row r="576" spans="1:26" ht="24" customHeight="1">
      <c r="A576" s="130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</row>
    <row r="577" spans="1:26" ht="24" customHeight="1">
      <c r="A577" s="130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</row>
    <row r="578" spans="1:26" ht="24" customHeight="1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</row>
    <row r="579" spans="1:26" ht="24" customHeight="1">
      <c r="A579" s="130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</row>
    <row r="580" spans="1:26" ht="24" customHeight="1">
      <c r="A580" s="130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</row>
    <row r="581" spans="1:26" ht="24" customHeight="1">
      <c r="A581" s="130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</row>
    <row r="582" spans="1:26" ht="24" customHeight="1">
      <c r="A582" s="130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</row>
    <row r="583" spans="1:26" ht="24" customHeight="1">
      <c r="A583" s="130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</row>
    <row r="584" spans="1:26" ht="24" customHeight="1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</row>
    <row r="585" spans="1:26" ht="24" customHeight="1">
      <c r="A585" s="130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</row>
    <row r="586" spans="1:26" ht="24" customHeight="1">
      <c r="A586" s="130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</row>
    <row r="587" spans="1:26" ht="24" customHeight="1">
      <c r="A587" s="130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</row>
    <row r="588" spans="1:26" ht="24" customHeight="1">
      <c r="A588" s="130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</row>
    <row r="589" spans="1:26" ht="24" customHeight="1">
      <c r="A589" s="130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</row>
    <row r="590" spans="1:26" ht="24" customHeight="1">
      <c r="A590" s="130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</row>
    <row r="591" spans="1:26" ht="24" customHeight="1">
      <c r="A591" s="130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</row>
    <row r="592" spans="1:26" ht="24" customHeight="1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</row>
    <row r="593" spans="1:26" ht="24" customHeight="1">
      <c r="A593" s="130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</row>
    <row r="594" spans="1:26" ht="24" customHeight="1">
      <c r="A594" s="130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</row>
    <row r="595" spans="1:26" ht="24" customHeight="1">
      <c r="A595" s="130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</row>
    <row r="596" spans="1:26" ht="24" customHeight="1">
      <c r="A596" s="130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</row>
    <row r="597" spans="1:26" ht="24" customHeight="1">
      <c r="A597" s="130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</row>
    <row r="598" spans="1:26" ht="24" customHeight="1">
      <c r="A598" s="130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</row>
    <row r="599" spans="1:26" ht="24" customHeight="1">
      <c r="A599" s="130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</row>
    <row r="600" spans="1:26" ht="24" customHeight="1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</row>
    <row r="601" spans="1:26" ht="24" customHeight="1">
      <c r="A601" s="130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</row>
    <row r="602" spans="1:26" ht="24" customHeight="1">
      <c r="A602" s="130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</row>
    <row r="603" spans="1:26" ht="24" customHeight="1">
      <c r="A603" s="130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</row>
    <row r="604" spans="1:26" ht="24" customHeight="1">
      <c r="A604" s="130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</row>
    <row r="605" spans="1:26" ht="24" customHeight="1">
      <c r="A605" s="130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</row>
    <row r="606" spans="1:26" ht="24" customHeight="1">
      <c r="A606" s="130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</row>
    <row r="607" spans="1:26" ht="24" customHeight="1">
      <c r="A607" s="130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</row>
    <row r="608" spans="1:26" ht="24" customHeight="1">
      <c r="A608" s="130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</row>
    <row r="609" spans="1:26" ht="24" customHeight="1">
      <c r="A609" s="130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</row>
    <row r="610" spans="1:26" ht="24" customHeight="1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</row>
    <row r="611" spans="1:26" ht="24" customHeight="1">
      <c r="A611" s="130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</row>
    <row r="612" spans="1:26" ht="24" customHeight="1">
      <c r="A612" s="130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</row>
    <row r="613" spans="1:26" ht="24" customHeight="1">
      <c r="A613" s="130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</row>
    <row r="614" spans="1:26" ht="24" customHeight="1">
      <c r="A614" s="130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</row>
    <row r="615" spans="1:26" ht="24" customHeight="1">
      <c r="A615" s="130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</row>
    <row r="616" spans="1:26" ht="24" customHeight="1">
      <c r="A616" s="130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</row>
    <row r="617" spans="1:26" ht="24" customHeight="1">
      <c r="A617" s="130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</row>
    <row r="618" spans="1:26" ht="24" customHeight="1">
      <c r="A618" s="130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</row>
    <row r="619" spans="1:26" ht="24" customHeight="1">
      <c r="A619" s="130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</row>
    <row r="620" spans="1:26" ht="24" customHeight="1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</row>
    <row r="621" spans="1:26" ht="24" customHeight="1">
      <c r="A621" s="130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</row>
    <row r="622" spans="1:26" ht="24" customHeight="1">
      <c r="A622" s="130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</row>
    <row r="623" spans="1:26" ht="24" customHeight="1">
      <c r="A623" s="130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</row>
    <row r="624" spans="1:26" ht="24" customHeight="1">
      <c r="A624" s="130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</row>
    <row r="625" spans="1:26" ht="24" customHeight="1">
      <c r="A625" s="130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</row>
    <row r="626" spans="1:26" ht="24" customHeight="1">
      <c r="A626" s="130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</row>
    <row r="627" spans="1:26" ht="24" customHeight="1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</row>
    <row r="628" spans="1:26" ht="24" customHeight="1">
      <c r="A628" s="130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</row>
    <row r="629" spans="1:26" ht="24" customHeight="1">
      <c r="A629" s="130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</row>
    <row r="630" spans="1:26" ht="24" customHeight="1">
      <c r="A630" s="130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</row>
    <row r="631" spans="1:26" ht="24" customHeight="1">
      <c r="A631" s="130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</row>
    <row r="632" spans="1:26" ht="24" customHeight="1">
      <c r="A632" s="130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</row>
    <row r="633" spans="1:26" ht="24" customHeight="1">
      <c r="A633" s="130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</row>
    <row r="634" spans="1:26" ht="24" customHeight="1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</row>
    <row r="635" spans="1:26" ht="24" customHeight="1">
      <c r="A635" s="130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</row>
    <row r="636" spans="1:26" ht="24" customHeight="1">
      <c r="A636" s="130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</row>
    <row r="637" spans="1:26" ht="24" customHeight="1">
      <c r="A637" s="130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</row>
    <row r="638" spans="1:26" ht="24" customHeight="1">
      <c r="A638" s="130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</row>
    <row r="639" spans="1:26" ht="24" customHeight="1">
      <c r="A639" s="130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</row>
    <row r="640" spans="1:26" ht="24" customHeight="1">
      <c r="A640" s="130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</row>
    <row r="641" spans="1:26" ht="24" customHeight="1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</row>
    <row r="642" spans="1:26" ht="24" customHeight="1">
      <c r="A642" s="130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</row>
    <row r="643" spans="1:26" ht="24" customHeight="1">
      <c r="A643" s="130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</row>
    <row r="644" spans="1:26" ht="24" customHeight="1">
      <c r="A644" s="130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</row>
    <row r="645" spans="1:26" ht="24" customHeight="1">
      <c r="A645" s="130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</row>
    <row r="646" spans="1:26" ht="24" customHeight="1">
      <c r="A646" s="130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</row>
    <row r="647" spans="1:26" ht="24" customHeight="1">
      <c r="A647" s="130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</row>
    <row r="648" spans="1:26" ht="24" customHeight="1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</row>
    <row r="649" spans="1:26" ht="24" customHeight="1">
      <c r="A649" s="130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</row>
    <row r="650" spans="1:26" ht="24" customHeight="1">
      <c r="A650" s="130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</row>
    <row r="651" spans="1:26" ht="24" customHeight="1">
      <c r="A651" s="130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</row>
    <row r="652" spans="1:26" ht="24" customHeight="1">
      <c r="A652" s="130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</row>
    <row r="653" spans="1:26" ht="24" customHeight="1">
      <c r="A653" s="130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</row>
    <row r="654" spans="1:26" ht="24" customHeight="1">
      <c r="A654" s="130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</row>
    <row r="655" spans="1:26" ht="24" customHeight="1">
      <c r="A655" s="130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</row>
    <row r="656" spans="1:26" ht="24" customHeight="1">
      <c r="A656" s="130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</row>
    <row r="657" spans="1:26" ht="24" customHeight="1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</row>
    <row r="658" spans="1:26" ht="24" customHeight="1">
      <c r="A658" s="130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</row>
    <row r="659" spans="1:26" ht="24" customHeight="1">
      <c r="A659" s="130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</row>
    <row r="660" spans="1:26" ht="24" customHeight="1">
      <c r="A660" s="130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</row>
    <row r="661" spans="1:26" ht="24" customHeight="1">
      <c r="A661" s="130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</row>
    <row r="662" spans="1:26" ht="24" customHeight="1">
      <c r="A662" s="130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</row>
    <row r="663" spans="1:26" ht="24" customHeight="1">
      <c r="A663" s="130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</row>
    <row r="664" spans="1:26" ht="24" customHeight="1">
      <c r="A664" s="130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</row>
    <row r="665" spans="1:26" ht="24" customHeight="1">
      <c r="A665" s="130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</row>
    <row r="666" spans="1:26" ht="24" customHeight="1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</row>
    <row r="667" spans="1:26" ht="24" customHeight="1">
      <c r="A667" s="130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</row>
    <row r="668" spans="1:26" ht="24" customHeight="1">
      <c r="A668" s="130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</row>
    <row r="669" spans="1:26" ht="24" customHeight="1">
      <c r="A669" s="130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</row>
    <row r="670" spans="1:26" ht="24" customHeight="1">
      <c r="A670" s="130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</row>
    <row r="671" spans="1:26" ht="24" customHeight="1">
      <c r="A671" s="130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</row>
    <row r="672" spans="1:26" ht="24" customHeight="1">
      <c r="A672" s="130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</row>
    <row r="673" spans="1:26" ht="24" customHeight="1">
      <c r="A673" s="130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</row>
    <row r="674" spans="1:26" ht="24" customHeight="1">
      <c r="A674" s="130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</row>
    <row r="675" spans="1:26" ht="24" customHeight="1">
      <c r="A675" s="130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</row>
    <row r="676" spans="1:26" ht="24" customHeight="1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</row>
    <row r="677" spans="1:26" ht="24" customHeight="1">
      <c r="A677" s="130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</row>
    <row r="678" spans="1:26" ht="24" customHeight="1">
      <c r="A678" s="130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</row>
    <row r="679" spans="1:26" ht="24" customHeight="1">
      <c r="A679" s="130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</row>
    <row r="680" spans="1:26" ht="24" customHeight="1">
      <c r="A680" s="130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</row>
    <row r="681" spans="1:26" ht="24" customHeight="1">
      <c r="A681" s="130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</row>
    <row r="682" spans="1:26" ht="24" customHeight="1">
      <c r="A682" s="130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</row>
    <row r="683" spans="1:26" ht="24" customHeight="1">
      <c r="A683" s="130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</row>
    <row r="684" spans="1:26" ht="24" customHeight="1">
      <c r="A684" s="130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</row>
    <row r="685" spans="1:26" ht="24" customHeight="1">
      <c r="A685" s="130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</row>
    <row r="686" spans="1:26" ht="24" customHeight="1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</row>
    <row r="687" spans="1:26" ht="24" customHeight="1">
      <c r="A687" s="130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</row>
    <row r="688" spans="1:26" ht="24" customHeight="1">
      <c r="A688" s="130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</row>
    <row r="689" spans="1:26" ht="24" customHeight="1">
      <c r="A689" s="130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</row>
    <row r="690" spans="1:26" ht="24" customHeight="1">
      <c r="A690" s="130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</row>
    <row r="691" spans="1:26" ht="24" customHeight="1">
      <c r="A691" s="130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</row>
    <row r="692" spans="1:26" ht="24" customHeight="1">
      <c r="A692" s="130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</row>
    <row r="693" spans="1:26" ht="24" customHeight="1">
      <c r="A693" s="130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</row>
    <row r="694" spans="1:26" ht="24" customHeight="1">
      <c r="A694" s="130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</row>
    <row r="695" spans="1:26" ht="24" customHeight="1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</row>
    <row r="696" spans="1:26" ht="24" customHeight="1">
      <c r="A696" s="130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</row>
    <row r="697" spans="1:26" ht="24" customHeight="1">
      <c r="A697" s="130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</row>
    <row r="698" spans="1:26" ht="24" customHeight="1">
      <c r="A698" s="130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</row>
    <row r="699" spans="1:26" ht="24" customHeight="1">
      <c r="A699" s="130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</row>
    <row r="700" spans="1:26" ht="24" customHeight="1">
      <c r="A700" s="130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</row>
    <row r="701" spans="1:26" ht="24" customHeight="1">
      <c r="A701" s="130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</row>
    <row r="702" spans="1:26" ht="24" customHeight="1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</row>
    <row r="703" spans="1:26" ht="24" customHeight="1">
      <c r="A703" s="130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</row>
    <row r="704" spans="1:26" ht="24" customHeight="1">
      <c r="A704" s="130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</row>
    <row r="705" spans="1:26" ht="24" customHeight="1">
      <c r="A705" s="130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</row>
    <row r="706" spans="1:26" ht="24" customHeight="1">
      <c r="A706" s="130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</row>
    <row r="707" spans="1:26" ht="24" customHeight="1">
      <c r="A707" s="130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</row>
    <row r="708" spans="1:26" ht="24" customHeight="1">
      <c r="A708" s="130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</row>
    <row r="709" spans="1:26" ht="24" customHeight="1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</row>
    <row r="710" spans="1:26" ht="24" customHeight="1">
      <c r="A710" s="130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</row>
    <row r="711" spans="1:26" ht="24" customHeight="1">
      <c r="A711" s="130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</row>
    <row r="712" spans="1:26" ht="24" customHeight="1">
      <c r="A712" s="130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</row>
    <row r="713" spans="1:26" ht="24" customHeight="1">
      <c r="A713" s="130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</row>
    <row r="714" spans="1:26" ht="24" customHeight="1">
      <c r="A714" s="130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</row>
    <row r="715" spans="1:26" ht="24" customHeight="1">
      <c r="A715" s="130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</row>
    <row r="716" spans="1:26" ht="24" customHeight="1">
      <c r="A716" s="130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</row>
    <row r="717" spans="1:26" ht="24" customHeight="1">
      <c r="A717" s="130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</row>
    <row r="718" spans="1:26" ht="24" customHeight="1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</row>
    <row r="719" spans="1:26" ht="24" customHeight="1">
      <c r="A719" s="130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</row>
    <row r="720" spans="1:26" ht="24" customHeight="1">
      <c r="A720" s="130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</row>
    <row r="721" spans="1:26" ht="24" customHeight="1">
      <c r="A721" s="130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</row>
    <row r="722" spans="1:26" ht="24" customHeight="1">
      <c r="A722" s="130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</row>
    <row r="723" spans="1:26" ht="24" customHeight="1">
      <c r="A723" s="130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</row>
    <row r="724" spans="1:26" ht="24" customHeight="1">
      <c r="A724" s="130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</row>
    <row r="725" spans="1:26" ht="24" customHeight="1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</row>
    <row r="726" spans="1:26" ht="24" customHeight="1">
      <c r="A726" s="130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</row>
    <row r="727" spans="1:26" ht="24" customHeight="1">
      <c r="A727" s="130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</row>
    <row r="728" spans="1:26" ht="24" customHeight="1">
      <c r="A728" s="130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</row>
    <row r="729" spans="1:26" ht="24" customHeight="1">
      <c r="A729" s="130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</row>
    <row r="730" spans="1:26" ht="24" customHeight="1">
      <c r="A730" s="130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</row>
    <row r="731" spans="1:26" ht="24" customHeight="1">
      <c r="A731" s="130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</row>
    <row r="732" spans="1:26" ht="24" customHeight="1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</row>
    <row r="733" spans="1:26" ht="24" customHeight="1">
      <c r="A733" s="130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</row>
    <row r="734" spans="1:26" ht="24" customHeight="1">
      <c r="A734" s="130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</row>
    <row r="735" spans="1:26" ht="24" customHeight="1">
      <c r="A735" s="130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</row>
    <row r="736" spans="1:26" ht="24" customHeight="1">
      <c r="A736" s="130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</row>
    <row r="737" spans="1:26" ht="24" customHeight="1">
      <c r="A737" s="130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</row>
    <row r="738" spans="1:26" ht="24" customHeight="1">
      <c r="A738" s="130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</row>
    <row r="739" spans="1:26" ht="24" customHeight="1">
      <c r="A739" s="130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</row>
    <row r="740" spans="1:26" ht="24" customHeight="1">
      <c r="A740" s="130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</row>
    <row r="741" spans="1:26" ht="24" customHeight="1">
      <c r="A741" s="130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</row>
    <row r="742" spans="1:26" ht="24" customHeight="1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</row>
    <row r="743" spans="1:26" ht="24" customHeight="1">
      <c r="A743" s="130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</row>
    <row r="744" spans="1:26" ht="24" customHeight="1">
      <c r="A744" s="130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</row>
    <row r="745" spans="1:26" ht="24" customHeight="1">
      <c r="A745" s="130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</row>
    <row r="746" spans="1:26" ht="24" customHeight="1">
      <c r="A746" s="130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</row>
    <row r="747" spans="1:26" ht="24" customHeight="1">
      <c r="A747" s="130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</row>
    <row r="748" spans="1:26" ht="24" customHeight="1">
      <c r="A748" s="130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</row>
    <row r="749" spans="1:26" ht="24" customHeight="1">
      <c r="A749" s="130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</row>
    <row r="750" spans="1:26" ht="24" customHeight="1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</row>
    <row r="751" spans="1:26" ht="24" customHeight="1">
      <c r="A751" s="130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</row>
    <row r="752" spans="1:26" ht="24" customHeight="1">
      <c r="A752" s="130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</row>
    <row r="753" spans="1:26" ht="24" customHeight="1">
      <c r="A753" s="130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</row>
    <row r="754" spans="1:26" ht="24" customHeight="1">
      <c r="A754" s="130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</row>
    <row r="755" spans="1:26" ht="24" customHeight="1">
      <c r="A755" s="130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</row>
    <row r="756" spans="1:26" ht="24" customHeight="1">
      <c r="A756" s="130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</row>
    <row r="757" spans="1:26" ht="24" customHeight="1">
      <c r="A757" s="130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</row>
    <row r="758" spans="1:26" ht="24" customHeight="1">
      <c r="A758" s="130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</row>
    <row r="759" spans="1:26" ht="24" customHeight="1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</row>
    <row r="760" spans="1:26" ht="24" customHeight="1">
      <c r="A760" s="130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</row>
    <row r="761" spans="1:26" ht="24" customHeight="1">
      <c r="A761" s="130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</row>
    <row r="762" spans="1:26" ht="24" customHeight="1">
      <c r="A762" s="130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</row>
    <row r="763" spans="1:26" ht="24" customHeight="1">
      <c r="A763" s="130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</row>
    <row r="764" spans="1:26" ht="24" customHeight="1">
      <c r="A764" s="130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</row>
    <row r="765" spans="1:26" ht="24" customHeight="1">
      <c r="A765" s="130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</row>
    <row r="766" spans="1:26" ht="24" customHeight="1">
      <c r="A766" s="130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</row>
    <row r="767" spans="1:26" ht="24" customHeight="1">
      <c r="A767" s="130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</row>
    <row r="768" spans="1:26" ht="24" customHeight="1">
      <c r="A768" s="130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</row>
    <row r="769" spans="1:26" ht="24" customHeight="1">
      <c r="A769" s="130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</row>
    <row r="770" spans="1:26" ht="24" customHeight="1">
      <c r="A770" s="130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</row>
    <row r="771" spans="1:26" ht="24" customHeight="1">
      <c r="A771" s="130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</row>
    <row r="772" spans="1:26" ht="24" customHeight="1">
      <c r="A772" s="130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</row>
    <row r="773" spans="1:26" ht="24" customHeight="1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</row>
    <row r="774" spans="1:26" ht="24" customHeight="1">
      <c r="A774" s="130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</row>
    <row r="775" spans="1:26" ht="24" customHeight="1">
      <c r="A775" s="130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</row>
    <row r="776" spans="1:26" ht="24" customHeight="1">
      <c r="A776" s="130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</row>
    <row r="777" spans="1:26" ht="24" customHeight="1">
      <c r="A777" s="130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</row>
    <row r="778" spans="1:26" ht="24" customHeight="1">
      <c r="A778" s="130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</row>
    <row r="779" spans="1:26" ht="24" customHeight="1">
      <c r="A779" s="130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</row>
    <row r="780" spans="1:26" ht="24" customHeight="1">
      <c r="A780" s="130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</row>
    <row r="781" spans="1:26" ht="24" customHeight="1">
      <c r="A781" s="130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</row>
    <row r="782" spans="1:26" ht="24" customHeight="1">
      <c r="A782" s="130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</row>
    <row r="783" spans="1:26" ht="24" customHeight="1">
      <c r="A783" s="130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</row>
    <row r="784" spans="1:26" ht="24" customHeight="1">
      <c r="A784" s="130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</row>
    <row r="785" spans="1:26" ht="24" customHeight="1">
      <c r="A785" s="130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</row>
    <row r="786" spans="1:26" ht="24" customHeight="1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</row>
    <row r="787" spans="1:26" ht="24" customHeight="1">
      <c r="A787" s="130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</row>
    <row r="788" spans="1:26" ht="24" customHeight="1">
      <c r="A788" s="130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</row>
    <row r="789" spans="1:26" ht="24" customHeight="1">
      <c r="A789" s="130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</row>
    <row r="790" spans="1:26" ht="24" customHeight="1">
      <c r="A790" s="130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</row>
    <row r="791" spans="1:26" ht="24" customHeight="1">
      <c r="A791" s="130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</row>
    <row r="792" spans="1:26" ht="24" customHeight="1">
      <c r="A792" s="130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</row>
    <row r="793" spans="1:26" ht="24" customHeight="1">
      <c r="A793" s="130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</row>
    <row r="794" spans="1:26" ht="24" customHeight="1">
      <c r="A794" s="130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</row>
    <row r="795" spans="1:26" ht="24" customHeight="1">
      <c r="A795" s="130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</row>
    <row r="796" spans="1:26" ht="24" customHeight="1">
      <c r="A796" s="130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</row>
    <row r="797" spans="1:26" ht="24" customHeight="1">
      <c r="A797" s="130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</row>
    <row r="798" spans="1:26" ht="24" customHeight="1">
      <c r="A798" s="130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</row>
    <row r="799" spans="1:26" ht="24" customHeight="1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</row>
    <row r="800" spans="1:26" ht="24" customHeight="1">
      <c r="A800" s="130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</row>
    <row r="801" spans="1:26" ht="24" customHeight="1">
      <c r="A801" s="130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</row>
    <row r="802" spans="1:26" ht="24" customHeight="1">
      <c r="A802" s="130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</row>
    <row r="803" spans="1:26" ht="24" customHeight="1">
      <c r="A803" s="130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</row>
    <row r="804" spans="1:26" ht="24" customHeight="1">
      <c r="A804" s="130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</row>
    <row r="805" spans="1:26" ht="24" customHeight="1">
      <c r="A805" s="130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</row>
    <row r="806" spans="1:26" ht="24" customHeight="1">
      <c r="A806" s="130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</row>
    <row r="807" spans="1:26" ht="24" customHeight="1">
      <c r="A807" s="130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</row>
    <row r="808" spans="1:26" ht="24" customHeight="1">
      <c r="A808" s="130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</row>
    <row r="809" spans="1:26" ht="24" customHeight="1">
      <c r="A809" s="130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</row>
    <row r="810" spans="1:26" ht="24" customHeight="1">
      <c r="A810" s="130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</row>
    <row r="811" spans="1:26" ht="24" customHeight="1">
      <c r="A811" s="130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</row>
    <row r="812" spans="1:26" ht="24" customHeight="1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</row>
    <row r="813" spans="1:26" ht="24" customHeight="1">
      <c r="A813" s="130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</row>
    <row r="814" spans="1:26" ht="24" customHeight="1">
      <c r="A814" s="130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</row>
    <row r="815" spans="1:26" ht="24" customHeight="1">
      <c r="A815" s="130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</row>
    <row r="816" spans="1:26" ht="24" customHeight="1">
      <c r="A816" s="130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</row>
    <row r="817" spans="1:26" ht="24" customHeight="1">
      <c r="A817" s="130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</row>
    <row r="818" spans="1:26" ht="24" customHeight="1">
      <c r="A818" s="130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</row>
    <row r="819" spans="1:26" ht="24" customHeight="1">
      <c r="A819" s="130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</row>
    <row r="820" spans="1:26" ht="24" customHeight="1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</row>
    <row r="821" spans="1:26" ht="24" customHeight="1">
      <c r="A821" s="130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</row>
    <row r="822" spans="1:26" ht="24" customHeight="1">
      <c r="A822" s="130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</row>
    <row r="823" spans="1:26" ht="24" customHeight="1">
      <c r="A823" s="130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</row>
    <row r="824" spans="1:26" ht="24" customHeight="1">
      <c r="A824" s="130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</row>
    <row r="825" spans="1:26" ht="24" customHeight="1">
      <c r="A825" s="130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</row>
    <row r="826" spans="1:26" ht="24" customHeight="1">
      <c r="A826" s="130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</row>
    <row r="827" spans="1:26" ht="24" customHeight="1">
      <c r="A827" s="130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</row>
    <row r="828" spans="1:26" ht="24" customHeight="1">
      <c r="A828" s="130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</row>
    <row r="829" spans="1:26" ht="24" customHeight="1">
      <c r="A829" s="130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</row>
    <row r="830" spans="1:26" ht="24" customHeight="1">
      <c r="A830" s="130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</row>
    <row r="831" spans="1:26" ht="24" customHeight="1">
      <c r="A831" s="130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</row>
    <row r="832" spans="1:26" ht="24" customHeight="1">
      <c r="A832" s="130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</row>
    <row r="833" spans="1:26" ht="24" customHeight="1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</row>
    <row r="834" spans="1:26" ht="24" customHeight="1">
      <c r="A834" s="130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</row>
    <row r="835" spans="1:26" ht="24" customHeight="1">
      <c r="A835" s="130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</row>
    <row r="836" spans="1:26" ht="24" customHeight="1">
      <c r="A836" s="130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</row>
    <row r="837" spans="1:26" ht="24" customHeight="1">
      <c r="A837" s="130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</row>
    <row r="838" spans="1:26" ht="24" customHeight="1">
      <c r="A838" s="130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</row>
    <row r="839" spans="1:26" ht="24" customHeight="1">
      <c r="A839" s="130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</row>
    <row r="840" spans="1:26" ht="24" customHeight="1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</row>
    <row r="841" spans="1:26" ht="24" customHeight="1">
      <c r="A841" s="130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</row>
    <row r="842" spans="1:26" ht="24" customHeight="1">
      <c r="A842" s="130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</row>
    <row r="843" spans="1:26" ht="24" customHeight="1">
      <c r="A843" s="130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</row>
    <row r="844" spans="1:26" ht="24" customHeight="1">
      <c r="A844" s="130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</row>
    <row r="845" spans="1:26" ht="24" customHeight="1">
      <c r="A845" s="130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</row>
    <row r="846" spans="1:26" ht="24" customHeight="1">
      <c r="A846" s="130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</row>
    <row r="847" spans="1:26" ht="24" customHeight="1">
      <c r="A847" s="130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</row>
    <row r="848" spans="1:26" ht="24" customHeight="1">
      <c r="A848" s="130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</row>
    <row r="849" spans="1:26" ht="24" customHeight="1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</row>
    <row r="850" spans="1:26" ht="24" customHeight="1">
      <c r="A850" s="130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</row>
    <row r="851" spans="1:26" ht="24" customHeight="1">
      <c r="A851" s="130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</row>
    <row r="852" spans="1:26" ht="24" customHeight="1">
      <c r="A852" s="130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</row>
    <row r="853" spans="1:26" ht="24" customHeight="1">
      <c r="A853" s="130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</row>
    <row r="854" spans="1:26" ht="24" customHeight="1">
      <c r="A854" s="130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</row>
    <row r="855" spans="1:26" ht="24" customHeight="1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</row>
    <row r="856" spans="1:26" ht="24" customHeight="1">
      <c r="A856" s="130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</row>
    <row r="857" spans="1:26" ht="24" customHeight="1">
      <c r="A857" s="130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</row>
    <row r="858" spans="1:26" ht="24" customHeight="1">
      <c r="A858" s="130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</row>
    <row r="859" spans="1:26" ht="24" customHeight="1">
      <c r="A859" s="130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</row>
    <row r="860" spans="1:26" ht="24" customHeight="1">
      <c r="A860" s="130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</row>
    <row r="861" spans="1:26" ht="24" customHeight="1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</row>
    <row r="862" spans="1:26" ht="24" customHeight="1">
      <c r="A862" s="130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</row>
    <row r="863" spans="1:26" ht="24" customHeight="1">
      <c r="A863" s="130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</row>
    <row r="864" spans="1:26" ht="24" customHeight="1">
      <c r="A864" s="130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</row>
    <row r="865" spans="1:26" ht="24" customHeight="1">
      <c r="A865" s="130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</row>
    <row r="866" spans="1:26" ht="24" customHeight="1">
      <c r="A866" s="130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</row>
    <row r="867" spans="1:26" ht="24" customHeight="1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</row>
    <row r="868" spans="1:26" ht="24" customHeight="1">
      <c r="A868" s="130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</row>
    <row r="869" spans="1:26" ht="24" customHeight="1">
      <c r="A869" s="130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</row>
    <row r="870" spans="1:26" ht="24" customHeight="1">
      <c r="A870" s="130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</row>
    <row r="871" spans="1:26" ht="24" customHeight="1">
      <c r="A871" s="130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</row>
    <row r="872" spans="1:26" ht="24" customHeight="1">
      <c r="A872" s="130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</row>
    <row r="873" spans="1:26" ht="24" customHeight="1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</row>
    <row r="874" spans="1:26" ht="24" customHeight="1">
      <c r="A874" s="130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</row>
    <row r="875" spans="1:26" ht="24" customHeight="1">
      <c r="A875" s="130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</row>
    <row r="876" spans="1:26" ht="24" customHeight="1">
      <c r="A876" s="130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</row>
    <row r="877" spans="1:26" ht="24" customHeight="1">
      <c r="A877" s="130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</row>
    <row r="878" spans="1:26" ht="24" customHeight="1">
      <c r="A878" s="130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</row>
    <row r="879" spans="1:26" ht="24" customHeight="1">
      <c r="A879" s="130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</row>
    <row r="880" spans="1:26" ht="24" customHeight="1">
      <c r="A880" s="130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</row>
    <row r="881" spans="1:26" ht="24" customHeight="1">
      <c r="A881" s="130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</row>
    <row r="882" spans="1:26" ht="24" customHeight="1">
      <c r="A882" s="130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</row>
    <row r="883" spans="1:26" ht="24" customHeight="1">
      <c r="A883" s="130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</row>
    <row r="884" spans="1:26" ht="24" customHeight="1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</row>
    <row r="885" spans="1:26" ht="24" customHeight="1">
      <c r="A885" s="130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</row>
    <row r="886" spans="1:26" ht="24" customHeight="1">
      <c r="A886" s="130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</row>
    <row r="887" spans="1:26" ht="24" customHeight="1">
      <c r="A887" s="130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</row>
    <row r="888" spans="1:26" ht="24" customHeight="1">
      <c r="A888" s="130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</row>
    <row r="889" spans="1:26" ht="24" customHeight="1">
      <c r="A889" s="130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</row>
    <row r="890" spans="1:26" ht="24" customHeight="1">
      <c r="A890" s="130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</row>
    <row r="891" spans="1:26" ht="24" customHeight="1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</row>
    <row r="892" spans="1:26" ht="24" customHeight="1">
      <c r="A892" s="130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</row>
    <row r="893" spans="1:26" ht="24" customHeight="1">
      <c r="A893" s="130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</row>
    <row r="894" spans="1:26" ht="24" customHeight="1">
      <c r="A894" s="130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</row>
    <row r="895" spans="1:26" ht="24" customHeight="1">
      <c r="A895" s="130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</row>
    <row r="896" spans="1:26" ht="24" customHeight="1">
      <c r="A896" s="130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</row>
    <row r="897" spans="1:26" ht="24" customHeight="1">
      <c r="A897" s="130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</row>
    <row r="898" spans="1:26" ht="24" customHeight="1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</row>
    <row r="899" spans="1:26" ht="24" customHeight="1">
      <c r="A899" s="130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</row>
    <row r="900" spans="1:26" ht="24" customHeight="1">
      <c r="A900" s="130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</row>
    <row r="901" spans="1:26" ht="24" customHeight="1">
      <c r="A901" s="130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</row>
    <row r="902" spans="1:26" ht="24" customHeight="1">
      <c r="A902" s="130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</row>
    <row r="903" spans="1:26" ht="24" customHeight="1">
      <c r="A903" s="130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</row>
    <row r="904" spans="1:26" ht="24" customHeight="1">
      <c r="A904" s="130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</row>
    <row r="905" spans="1:26" ht="24" customHeight="1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</row>
    <row r="906" spans="1:26" ht="24" customHeight="1">
      <c r="A906" s="130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</row>
    <row r="907" spans="1:26" ht="24" customHeight="1">
      <c r="A907" s="130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</row>
    <row r="908" spans="1:26" ht="24" customHeight="1">
      <c r="A908" s="130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</row>
    <row r="909" spans="1:26" ht="24" customHeight="1">
      <c r="A909" s="130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</row>
    <row r="910" spans="1:26" ht="24" customHeight="1">
      <c r="A910" s="130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</row>
    <row r="911" spans="1:26" ht="24" customHeight="1">
      <c r="A911" s="130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</row>
    <row r="912" spans="1:26" ht="24" customHeight="1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</row>
    <row r="913" spans="1:26" ht="24" customHeight="1">
      <c r="A913" s="130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</row>
    <row r="914" spans="1:26" ht="24" customHeight="1">
      <c r="A914" s="130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</row>
    <row r="915" spans="1:26" ht="24" customHeight="1">
      <c r="A915" s="130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</row>
    <row r="916" spans="1:26" ht="24" customHeight="1">
      <c r="A916" s="130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</row>
    <row r="917" spans="1:26" ht="24" customHeight="1">
      <c r="A917" s="130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</row>
    <row r="918" spans="1:26" ht="24" customHeight="1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</row>
    <row r="919" spans="1:26" ht="24" customHeight="1">
      <c r="A919" s="130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</row>
    <row r="920" spans="1:26" ht="24" customHeight="1">
      <c r="A920" s="130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</row>
    <row r="921" spans="1:26" ht="24" customHeight="1">
      <c r="A921" s="130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</row>
    <row r="922" spans="1:26" ht="24" customHeight="1">
      <c r="A922" s="130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</row>
    <row r="923" spans="1:26" ht="24" customHeight="1">
      <c r="A923" s="130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</row>
    <row r="924" spans="1:26" ht="24" customHeight="1">
      <c r="A924" s="130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</row>
    <row r="925" spans="1:26" ht="24" customHeight="1">
      <c r="A925" s="130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</row>
    <row r="926" spans="1:26" ht="24" customHeight="1">
      <c r="A926" s="130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</row>
    <row r="927" spans="1:26" ht="24" customHeight="1">
      <c r="A927" s="130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</row>
    <row r="928" spans="1:26" ht="24" customHeight="1">
      <c r="A928" s="130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</row>
    <row r="929" spans="1:26" ht="24" customHeight="1">
      <c r="A929" s="130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</row>
    <row r="930" spans="1:26" ht="24" customHeight="1">
      <c r="A930" s="130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</row>
    <row r="931" spans="1:26" ht="24" customHeight="1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</row>
    <row r="932" spans="1:26" ht="24" customHeight="1">
      <c r="A932" s="130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</row>
    <row r="933" spans="1:26" ht="24" customHeight="1">
      <c r="A933" s="130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</row>
    <row r="934" spans="1:26" ht="24" customHeight="1">
      <c r="A934" s="130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</row>
    <row r="935" spans="1:26" ht="24" customHeight="1">
      <c r="A935" s="130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</row>
    <row r="936" spans="1:26" ht="24" customHeight="1">
      <c r="A936" s="130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</row>
    <row r="937" spans="1:26" ht="24" customHeight="1">
      <c r="A937" s="130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</row>
    <row r="938" spans="1:26" ht="24" customHeight="1">
      <c r="A938" s="130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</row>
    <row r="939" spans="1:26" ht="24" customHeight="1">
      <c r="A939" s="130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</row>
    <row r="940" spans="1:26" ht="24" customHeight="1">
      <c r="A940" s="130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</row>
    <row r="941" spans="1:26" ht="24" customHeight="1">
      <c r="A941" s="130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</row>
    <row r="942" spans="1:26" ht="24" customHeight="1">
      <c r="A942" s="130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</row>
    <row r="943" spans="1:26" ht="24" customHeight="1">
      <c r="A943" s="130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</row>
    <row r="944" spans="1:26" ht="24" customHeight="1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</row>
    <row r="945" spans="1:26" ht="24" customHeight="1">
      <c r="A945" s="130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</row>
    <row r="946" spans="1:26" ht="24" customHeight="1">
      <c r="A946" s="130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</row>
    <row r="947" spans="1:26" ht="24" customHeight="1">
      <c r="A947" s="130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</row>
    <row r="948" spans="1:26" ht="24" customHeight="1">
      <c r="A948" s="130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</row>
    <row r="949" spans="1:26" ht="24" customHeight="1">
      <c r="A949" s="130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</row>
    <row r="950" spans="1:26" ht="24" customHeight="1">
      <c r="A950" s="130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</row>
    <row r="951" spans="1:26" ht="24" customHeight="1">
      <c r="A951" s="130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</row>
    <row r="952" spans="1:26" ht="24" customHeight="1">
      <c r="A952" s="130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</row>
    <row r="953" spans="1:26" ht="24" customHeight="1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</row>
    <row r="954" spans="1:26" ht="24" customHeight="1">
      <c r="A954" s="130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</row>
    <row r="955" spans="1:26" ht="24" customHeight="1">
      <c r="A955" s="130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</row>
    <row r="956" spans="1:26" ht="24" customHeight="1">
      <c r="A956" s="130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</row>
    <row r="957" spans="1:26" ht="24" customHeight="1">
      <c r="A957" s="130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</row>
    <row r="958" spans="1:26" ht="24" customHeight="1">
      <c r="A958" s="130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</row>
    <row r="959" spans="1:26" ht="24" customHeight="1">
      <c r="A959" s="130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</row>
    <row r="960" spans="1:26" ht="24" customHeight="1">
      <c r="A960" s="130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</row>
    <row r="961" spans="1:26" ht="24" customHeight="1">
      <c r="A961" s="130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</row>
    <row r="962" spans="1:26" ht="24" customHeight="1">
      <c r="A962" s="130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</row>
    <row r="963" spans="1:26" ht="24" customHeight="1">
      <c r="A963" s="130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</row>
    <row r="964" spans="1:26" ht="24" customHeight="1">
      <c r="A964" s="130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</row>
    <row r="965" spans="1:26" ht="24" customHeight="1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</row>
    <row r="966" spans="1:26" ht="24" customHeight="1">
      <c r="A966" s="130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</row>
    <row r="967" spans="1:26" ht="24" customHeight="1">
      <c r="A967" s="130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</row>
    <row r="968" spans="1:26" ht="24" customHeight="1">
      <c r="A968" s="130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</row>
    <row r="969" spans="1:26" ht="24" customHeight="1">
      <c r="A969" s="130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</row>
    <row r="970" spans="1:26" ht="24" customHeight="1">
      <c r="A970" s="130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</row>
    <row r="971" spans="1:26" ht="24" customHeight="1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</row>
    <row r="972" spans="1:26" ht="24" customHeight="1">
      <c r="A972" s="130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</row>
    <row r="973" spans="1:26" ht="24" customHeight="1">
      <c r="A973" s="130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</row>
    <row r="974" spans="1:26" ht="24" customHeight="1">
      <c r="A974" s="130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</row>
    <row r="975" spans="1:26" ht="24" customHeight="1">
      <c r="A975" s="130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</row>
    <row r="976" spans="1:26" ht="24" customHeight="1">
      <c r="A976" s="130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</row>
    <row r="977" spans="1:26" ht="24" customHeight="1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</row>
    <row r="978" spans="1:26" ht="24" customHeight="1">
      <c r="A978" s="130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</row>
    <row r="979" spans="1:26" ht="24" customHeight="1">
      <c r="A979" s="130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</row>
    <row r="980" spans="1:26" ht="24" customHeight="1">
      <c r="A980" s="130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</row>
    <row r="981" spans="1:26" ht="24" customHeight="1">
      <c r="A981" s="130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</row>
    <row r="982" spans="1:26" ht="24" customHeight="1">
      <c r="A982" s="130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</row>
    <row r="983" spans="1:26" ht="24" customHeight="1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</row>
    <row r="984" spans="1:26" ht="24" customHeight="1">
      <c r="A984" s="130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</row>
    <row r="985" spans="1:26" ht="24" customHeight="1">
      <c r="A985" s="130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</row>
    <row r="986" spans="1:26" ht="24" customHeight="1">
      <c r="A986" s="130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</row>
    <row r="987" spans="1:26" ht="24" customHeight="1">
      <c r="A987" s="130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</row>
    <row r="988" spans="1:26" ht="24" customHeight="1">
      <c r="A988" s="130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</row>
    <row r="989" spans="1:26" ht="24" customHeight="1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</row>
    <row r="990" spans="1:26" ht="24" customHeight="1">
      <c r="A990" s="130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</row>
    <row r="991" spans="1:26" ht="24" customHeight="1">
      <c r="A991" s="130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</row>
    <row r="992" spans="1:26" ht="24" customHeight="1">
      <c r="A992" s="130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</row>
    <row r="993" spans="1:26" ht="24" customHeight="1">
      <c r="A993" s="130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</row>
  </sheetData>
  <mergeCells count="52">
    <mergeCell ref="B63:D63"/>
    <mergeCell ref="B72:D72"/>
    <mergeCell ref="B80:E80"/>
    <mergeCell ref="B21:C21"/>
    <mergeCell ref="B28:D28"/>
    <mergeCell ref="B27:D27"/>
    <mergeCell ref="B26:D26"/>
    <mergeCell ref="B25:D25"/>
    <mergeCell ref="B22:D22"/>
    <mergeCell ref="B33:C33"/>
    <mergeCell ref="B32:D32"/>
    <mergeCell ref="B31:C31"/>
    <mergeCell ref="B30:D30"/>
    <mergeCell ref="B29:D29"/>
    <mergeCell ref="B38:C38"/>
    <mergeCell ref="B36:C36"/>
    <mergeCell ref="B35:D35"/>
    <mergeCell ref="B34:C34"/>
    <mergeCell ref="B60:F60"/>
    <mergeCell ref="B15:D15"/>
    <mergeCell ref="D17:F17"/>
    <mergeCell ref="D16:F16"/>
    <mergeCell ref="B53:E53"/>
    <mergeCell ref="B69:F69"/>
    <mergeCell ref="B75:G75"/>
    <mergeCell ref="B76:G76"/>
    <mergeCell ref="B24:G24"/>
    <mergeCell ref="B41:G41"/>
    <mergeCell ref="B40:G40"/>
    <mergeCell ref="B44:G44"/>
    <mergeCell ref="B46:G46"/>
    <mergeCell ref="B49:F49"/>
    <mergeCell ref="B47:C47"/>
    <mergeCell ref="B45:C45"/>
    <mergeCell ref="B43:D43"/>
    <mergeCell ref="B48:C48"/>
    <mergeCell ref="B42:D42"/>
    <mergeCell ref="B39:C39"/>
    <mergeCell ref="B37:D37"/>
    <mergeCell ref="B20:D20"/>
    <mergeCell ref="B1:J1"/>
    <mergeCell ref="A2:K2"/>
    <mergeCell ref="B5:F5"/>
    <mergeCell ref="B11:F11"/>
    <mergeCell ref="B19:F19"/>
    <mergeCell ref="B6:C6"/>
    <mergeCell ref="B7:D7"/>
    <mergeCell ref="B8:D8"/>
    <mergeCell ref="B9:D9"/>
    <mergeCell ref="B3:D3"/>
    <mergeCell ref="B14:D14"/>
    <mergeCell ref="B13:D13"/>
  </mergeCells>
  <printOptions horizontalCentered="1"/>
  <pageMargins left="1.1811023622047245" right="0.59055118110236227" top="0.98425196850393704" bottom="0.59055118110236227" header="0.31496062992125984" footer="0.31496062992125984"/>
  <pageSetup paperSize="9" scale="65" orientation="portrait" horizontalDpi="4294967295" verticalDpi="4294967295" r:id="rId1"/>
  <headerFooter>
    <oddHeader xml:space="preserve">&amp;C&amp;"TH SarabunPSK,ตัวหนา"&amp;16&amp;P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F685A-7719-4E5C-B045-5FE71845D7D5}">
  <dimension ref="A1:H652"/>
  <sheetViews>
    <sheetView showGridLines="0" view="pageLayout" topLeftCell="A628" zoomScale="70" zoomScaleNormal="100" zoomScaleSheetLayoutView="100" zoomScalePageLayoutView="70" workbookViewId="0">
      <selection activeCell="E509" sqref="E509"/>
    </sheetView>
  </sheetViews>
  <sheetFormatPr defaultColWidth="8.44140625" defaultRowHeight="24.6"/>
  <cols>
    <col min="1" max="1" width="0.44140625" style="105" customWidth="1"/>
    <col min="2" max="2" width="43.33203125" style="105" customWidth="1"/>
    <col min="3" max="3" width="10.109375" style="111" customWidth="1"/>
    <col min="4" max="4" width="13.44140625" style="105" bestFit="1" customWidth="1"/>
    <col min="5" max="5" width="14.6640625" style="105" customWidth="1"/>
    <col min="6" max="6" width="11.33203125" style="105" customWidth="1"/>
    <col min="7" max="8" width="11.44140625" style="105" customWidth="1"/>
    <col min="9" max="16384" width="8.44140625" style="105"/>
  </cols>
  <sheetData>
    <row r="1" spans="1:8">
      <c r="A1" s="486" t="s">
        <v>461</v>
      </c>
      <c r="B1" s="486"/>
      <c r="C1" s="486"/>
      <c r="D1" s="486"/>
      <c r="E1" s="486"/>
      <c r="F1" s="486"/>
      <c r="G1" s="486"/>
      <c r="H1" s="486"/>
    </row>
    <row r="2" spans="1:8">
      <c r="A2" s="486" t="s">
        <v>502</v>
      </c>
      <c r="B2" s="486"/>
      <c r="C2" s="486"/>
      <c r="D2" s="486"/>
      <c r="E2" s="486"/>
      <c r="F2" s="486"/>
      <c r="G2" s="486"/>
      <c r="H2" s="486"/>
    </row>
    <row r="3" spans="1:8">
      <c r="A3" s="106"/>
      <c r="B3" s="213"/>
      <c r="C3" s="213"/>
      <c r="D3" s="213"/>
      <c r="E3" s="213"/>
      <c r="F3" s="213"/>
      <c r="G3" s="213"/>
      <c r="H3" s="213"/>
    </row>
    <row r="4" spans="1:8">
      <c r="A4" s="106"/>
      <c r="B4" s="107" t="s">
        <v>758</v>
      </c>
      <c r="C4" s="215"/>
      <c r="D4" s="215"/>
      <c r="E4" s="215"/>
      <c r="F4" s="215"/>
      <c r="G4" s="215"/>
      <c r="H4" s="215"/>
    </row>
    <row r="5" spans="1:8">
      <c r="A5" s="106"/>
      <c r="B5" s="107"/>
      <c r="C5" s="215"/>
      <c r="D5" s="215"/>
      <c r="E5" s="215"/>
      <c r="F5" s="215"/>
      <c r="G5" s="215"/>
      <c r="H5" s="215"/>
    </row>
    <row r="6" spans="1:8">
      <c r="A6" s="106"/>
      <c r="B6" s="216" t="s">
        <v>1283</v>
      </c>
      <c r="C6" s="217"/>
      <c r="D6" s="218"/>
      <c r="E6" s="218"/>
      <c r="F6" s="218"/>
      <c r="G6" s="218"/>
      <c r="H6" s="218"/>
    </row>
    <row r="7" spans="1:8">
      <c r="A7" s="106"/>
      <c r="B7" s="487" t="s">
        <v>1284</v>
      </c>
      <c r="C7" s="487"/>
      <c r="D7" s="487"/>
      <c r="E7" s="487"/>
      <c r="F7" s="487"/>
      <c r="G7" s="487"/>
      <c r="H7" s="487"/>
    </row>
    <row r="8" spans="1:8">
      <c r="A8" s="106"/>
      <c r="B8" s="496" t="s">
        <v>1285</v>
      </c>
      <c r="C8" s="497"/>
      <c r="D8" s="497"/>
      <c r="E8" s="497"/>
      <c r="F8" s="497"/>
      <c r="G8" s="497"/>
      <c r="H8" s="497"/>
    </row>
    <row r="9" spans="1:8">
      <c r="A9" s="106"/>
      <c r="B9" s="399"/>
      <c r="C9" s="400"/>
      <c r="D9" s="400"/>
      <c r="E9" s="400"/>
      <c r="F9" s="400"/>
      <c r="G9" s="400"/>
      <c r="H9" s="400"/>
    </row>
    <row r="10" spans="1:8">
      <c r="A10" s="106"/>
      <c r="B10" s="488" t="s">
        <v>340</v>
      </c>
      <c r="C10" s="490" t="s">
        <v>503</v>
      </c>
      <c r="D10" s="491"/>
      <c r="E10" s="491"/>
      <c r="F10" s="491"/>
      <c r="G10" s="491"/>
      <c r="H10" s="491"/>
    </row>
    <row r="11" spans="1:8">
      <c r="A11" s="106"/>
      <c r="B11" s="489"/>
      <c r="C11" s="219" t="s">
        <v>464</v>
      </c>
      <c r="D11" s="220" t="s">
        <v>504</v>
      </c>
      <c r="E11" s="220" t="s">
        <v>505</v>
      </c>
      <c r="F11" s="221" t="s">
        <v>506</v>
      </c>
      <c r="G11" s="221" t="s">
        <v>507</v>
      </c>
      <c r="H11" s="221" t="s">
        <v>508</v>
      </c>
    </row>
    <row r="12" spans="1:8">
      <c r="A12" s="106"/>
      <c r="B12" s="222" t="s">
        <v>509</v>
      </c>
      <c r="C12" s="223" t="s">
        <v>510</v>
      </c>
      <c r="D12" s="398">
        <v>208006410</v>
      </c>
      <c r="E12" s="225">
        <v>203374700</v>
      </c>
      <c r="F12" s="224"/>
      <c r="G12" s="224"/>
      <c r="H12" s="226"/>
    </row>
    <row r="13" spans="1:8">
      <c r="A13" s="106"/>
      <c r="B13" s="222" t="s">
        <v>511</v>
      </c>
      <c r="C13" s="223" t="s">
        <v>510</v>
      </c>
      <c r="D13" s="398">
        <v>208006410</v>
      </c>
      <c r="E13" s="227">
        <v>203374700</v>
      </c>
      <c r="F13" s="224"/>
      <c r="G13" s="224"/>
      <c r="H13" s="226"/>
    </row>
    <row r="14" spans="1:8">
      <c r="A14" s="106"/>
      <c r="B14" s="222" t="s">
        <v>512</v>
      </c>
      <c r="C14" s="223" t="s">
        <v>510</v>
      </c>
      <c r="D14" s="224"/>
      <c r="E14" s="228"/>
      <c r="F14" s="228"/>
      <c r="G14" s="228"/>
      <c r="H14" s="229"/>
    </row>
    <row r="15" spans="1:8" ht="25.2" customHeight="1">
      <c r="A15" s="106"/>
      <c r="B15" s="213"/>
      <c r="C15" s="213"/>
      <c r="D15" s="213"/>
      <c r="E15" s="213"/>
      <c r="F15" s="213"/>
      <c r="G15" s="213"/>
      <c r="H15" s="213"/>
    </row>
    <row r="16" spans="1:8" ht="25.2" customHeight="1">
      <c r="A16" s="106"/>
      <c r="B16" s="345"/>
      <c r="C16" s="345"/>
      <c r="D16" s="345"/>
      <c r="E16" s="345"/>
      <c r="F16" s="345"/>
      <c r="G16" s="345"/>
      <c r="H16" s="345"/>
    </row>
    <row r="17" spans="2:8">
      <c r="B17" s="120" t="s">
        <v>513</v>
      </c>
      <c r="C17" s="108"/>
      <c r="D17" s="109"/>
      <c r="E17" s="109"/>
      <c r="F17" s="109"/>
      <c r="G17" s="109"/>
      <c r="H17" s="109"/>
    </row>
    <row r="18" spans="2:8" ht="50.25" customHeight="1">
      <c r="B18" s="485" t="s">
        <v>980</v>
      </c>
      <c r="C18" s="485"/>
      <c r="D18" s="485"/>
      <c r="E18" s="485"/>
      <c r="F18" s="485"/>
      <c r="G18" s="485"/>
      <c r="H18" s="485"/>
    </row>
    <row r="19" spans="2:8" ht="25.2" customHeight="1">
      <c r="B19" s="351"/>
      <c r="C19" s="351"/>
      <c r="D19" s="351"/>
      <c r="E19" s="351"/>
      <c r="F19" s="351"/>
      <c r="G19" s="351"/>
      <c r="H19" s="351"/>
    </row>
    <row r="20" spans="2:8" ht="30" customHeight="1">
      <c r="B20" s="492" t="s">
        <v>981</v>
      </c>
      <c r="C20" s="492"/>
      <c r="D20" s="492"/>
      <c r="E20" s="492"/>
      <c r="F20" s="492"/>
      <c r="G20" s="492"/>
      <c r="H20" s="492"/>
    </row>
    <row r="21" spans="2:8">
      <c r="B21" s="110"/>
    </row>
    <row r="22" spans="2:8">
      <c r="B22" s="493" t="s">
        <v>514</v>
      </c>
      <c r="C22" s="495" t="s">
        <v>515</v>
      </c>
      <c r="D22" s="495"/>
      <c r="E22" s="495"/>
      <c r="F22" s="495"/>
      <c r="G22" s="495"/>
      <c r="H22" s="495"/>
    </row>
    <row r="23" spans="2:8">
      <c r="B23" s="494"/>
      <c r="C23" s="230" t="s">
        <v>464</v>
      </c>
      <c r="D23" s="220" t="s">
        <v>504</v>
      </c>
      <c r="E23" s="220" t="s">
        <v>505</v>
      </c>
      <c r="F23" s="221" t="s">
        <v>506</v>
      </c>
      <c r="G23" s="221" t="s">
        <v>507</v>
      </c>
      <c r="H23" s="221" t="s">
        <v>508</v>
      </c>
    </row>
    <row r="24" spans="2:8">
      <c r="B24" s="231" t="s">
        <v>516</v>
      </c>
      <c r="C24" s="232" t="s">
        <v>466</v>
      </c>
      <c r="D24" s="233">
        <v>25000</v>
      </c>
      <c r="E24" s="233">
        <v>25000</v>
      </c>
      <c r="F24" s="233">
        <v>25000</v>
      </c>
      <c r="G24" s="233">
        <v>25000</v>
      </c>
      <c r="H24" s="233">
        <v>20000</v>
      </c>
    </row>
    <row r="25" spans="2:8">
      <c r="B25" s="231" t="s">
        <v>517</v>
      </c>
      <c r="C25" s="232" t="s">
        <v>466</v>
      </c>
      <c r="D25" s="233">
        <v>2130</v>
      </c>
      <c r="E25" s="233">
        <v>2237</v>
      </c>
      <c r="F25" s="233">
        <v>2349</v>
      </c>
      <c r="G25" s="233">
        <v>2466</v>
      </c>
      <c r="H25" s="233">
        <v>1900</v>
      </c>
    </row>
    <row r="26" spans="2:8" ht="49.2">
      <c r="B26" s="231" t="s">
        <v>518</v>
      </c>
      <c r="C26" s="232" t="s">
        <v>471</v>
      </c>
      <c r="D26" s="234" t="s">
        <v>96</v>
      </c>
      <c r="E26" s="234" t="s">
        <v>96</v>
      </c>
      <c r="F26" s="234" t="s">
        <v>96</v>
      </c>
      <c r="G26" s="234" t="s">
        <v>96</v>
      </c>
      <c r="H26" s="234">
        <v>0</v>
      </c>
    </row>
    <row r="27" spans="2:8">
      <c r="B27" s="231" t="s">
        <v>519</v>
      </c>
      <c r="C27" s="232" t="s">
        <v>466</v>
      </c>
      <c r="D27" s="233">
        <v>1240</v>
      </c>
      <c r="E27" s="233">
        <v>1302</v>
      </c>
      <c r="F27" s="233">
        <v>1367</v>
      </c>
      <c r="G27" s="233">
        <v>1435</v>
      </c>
      <c r="H27" s="233">
        <v>1435</v>
      </c>
    </row>
    <row r="28" spans="2:8">
      <c r="B28" s="235" t="s">
        <v>520</v>
      </c>
      <c r="C28" s="232" t="s">
        <v>521</v>
      </c>
      <c r="D28" s="236">
        <v>4957.6899999999996</v>
      </c>
      <c r="E28" s="236">
        <v>4957.6899999999996</v>
      </c>
      <c r="F28" s="236">
        <v>4957.6899999999996</v>
      </c>
      <c r="G28" s="236">
        <v>4957.6899999999996</v>
      </c>
      <c r="H28" s="236">
        <v>4957.6899999999996</v>
      </c>
    </row>
    <row r="29" spans="2:8">
      <c r="B29" s="231" t="s">
        <v>751</v>
      </c>
      <c r="C29" s="232" t="s">
        <v>466</v>
      </c>
      <c r="D29" s="234" t="s">
        <v>96</v>
      </c>
      <c r="E29" s="234" t="s">
        <v>96</v>
      </c>
      <c r="F29" s="234" t="s">
        <v>96</v>
      </c>
      <c r="G29" s="234" t="s">
        <v>96</v>
      </c>
      <c r="H29" s="234">
        <v>0</v>
      </c>
    </row>
    <row r="30" spans="2:8" s="104" customFormat="1">
      <c r="B30" s="114" t="s">
        <v>509</v>
      </c>
      <c r="C30" s="115" t="s">
        <v>510</v>
      </c>
      <c r="D30" s="121">
        <v>4243920</v>
      </c>
      <c r="E30" s="237">
        <v>11808000</v>
      </c>
      <c r="F30" s="121"/>
      <c r="G30" s="121"/>
      <c r="H30" s="121"/>
    </row>
    <row r="31" spans="2:8" s="104" customFormat="1">
      <c r="B31" s="114" t="s">
        <v>511</v>
      </c>
      <c r="C31" s="115" t="s">
        <v>510</v>
      </c>
      <c r="D31" s="121">
        <v>4243920</v>
      </c>
      <c r="E31" s="149">
        <v>11808000</v>
      </c>
      <c r="F31" s="121"/>
      <c r="G31" s="121"/>
      <c r="H31" s="121"/>
    </row>
    <row r="32" spans="2:8" s="104" customFormat="1">
      <c r="B32" s="114" t="s">
        <v>512</v>
      </c>
      <c r="C32" s="115" t="s">
        <v>510</v>
      </c>
      <c r="D32" s="116"/>
      <c r="E32" s="116"/>
      <c r="F32" s="116"/>
      <c r="G32" s="116"/>
      <c r="H32" s="116"/>
    </row>
    <row r="33" spans="2:8" s="104" customFormat="1">
      <c r="B33" s="301"/>
      <c r="C33" s="302"/>
      <c r="D33" s="303"/>
      <c r="E33" s="303"/>
      <c r="F33" s="303"/>
      <c r="G33" s="303"/>
      <c r="H33" s="303"/>
    </row>
    <row r="34" spans="2:8" s="104" customFormat="1">
      <c r="B34" s="301"/>
      <c r="C34" s="302"/>
      <c r="D34" s="303"/>
      <c r="E34" s="303"/>
      <c r="F34" s="303"/>
      <c r="G34" s="303"/>
      <c r="H34" s="303"/>
    </row>
    <row r="35" spans="2:8" s="104" customFormat="1">
      <c r="B35" s="301"/>
      <c r="C35" s="302"/>
      <c r="D35" s="303"/>
      <c r="E35" s="303"/>
      <c r="F35" s="303"/>
      <c r="G35" s="303"/>
      <c r="H35" s="303"/>
    </row>
    <row r="36" spans="2:8" s="104" customFormat="1">
      <c r="B36" s="301"/>
      <c r="C36" s="302"/>
      <c r="D36" s="303"/>
      <c r="E36" s="303"/>
      <c r="F36" s="303"/>
      <c r="G36" s="303"/>
      <c r="H36" s="303"/>
    </row>
    <row r="37" spans="2:8" s="104" customFormat="1">
      <c r="B37" s="301"/>
      <c r="C37" s="302"/>
      <c r="D37" s="303"/>
      <c r="E37" s="303"/>
      <c r="F37" s="303"/>
      <c r="G37" s="303"/>
      <c r="H37" s="303"/>
    </row>
    <row r="38" spans="2:8" s="104" customFormat="1">
      <c r="B38" s="301"/>
      <c r="C38" s="302"/>
      <c r="D38" s="303"/>
      <c r="E38" s="303"/>
      <c r="F38" s="303"/>
      <c r="G38" s="303"/>
      <c r="H38" s="303"/>
    </row>
    <row r="39" spans="2:8" s="104" customFormat="1">
      <c r="B39" s="301"/>
      <c r="C39" s="302"/>
      <c r="D39" s="303"/>
      <c r="E39" s="303"/>
      <c r="F39" s="303"/>
      <c r="G39" s="303"/>
      <c r="H39" s="303"/>
    </row>
    <row r="40" spans="2:8">
      <c r="B40" s="350" t="s">
        <v>522</v>
      </c>
      <c r="C40" s="108"/>
      <c r="D40" s="109"/>
      <c r="E40" s="109"/>
      <c r="F40" s="109"/>
      <c r="G40" s="109"/>
      <c r="H40" s="109"/>
    </row>
    <row r="41" spans="2:8" ht="123" customHeight="1">
      <c r="B41" s="485" t="s">
        <v>982</v>
      </c>
      <c r="C41" s="485"/>
      <c r="D41" s="485"/>
      <c r="E41" s="485"/>
      <c r="F41" s="485"/>
      <c r="G41" s="485"/>
      <c r="H41" s="485"/>
    </row>
    <row r="42" spans="2:8" ht="24.6" customHeight="1">
      <c r="B42" s="351"/>
      <c r="C42" s="351"/>
      <c r="D42" s="351"/>
      <c r="E42" s="351"/>
      <c r="F42" s="351"/>
      <c r="G42" s="351"/>
      <c r="H42" s="351"/>
    </row>
    <row r="43" spans="2:8" ht="26.25" customHeight="1">
      <c r="B43" s="498" t="s">
        <v>983</v>
      </c>
      <c r="C43" s="492"/>
      <c r="D43" s="492"/>
      <c r="E43" s="492"/>
      <c r="F43" s="492"/>
      <c r="G43" s="492"/>
      <c r="H43" s="492"/>
    </row>
    <row r="44" spans="2:8">
      <c r="B44" s="110"/>
    </row>
    <row r="45" spans="2:8">
      <c r="B45" s="493" t="s">
        <v>514</v>
      </c>
      <c r="C45" s="495" t="s">
        <v>515</v>
      </c>
      <c r="D45" s="495"/>
      <c r="E45" s="495"/>
      <c r="F45" s="495"/>
      <c r="G45" s="495"/>
      <c r="H45" s="495"/>
    </row>
    <row r="46" spans="2:8">
      <c r="B46" s="494"/>
      <c r="C46" s="230" t="s">
        <v>464</v>
      </c>
      <c r="D46" s="220" t="s">
        <v>504</v>
      </c>
      <c r="E46" s="220" t="s">
        <v>505</v>
      </c>
      <c r="F46" s="221" t="s">
        <v>506</v>
      </c>
      <c r="G46" s="221" t="s">
        <v>507</v>
      </c>
      <c r="H46" s="221" t="s">
        <v>508</v>
      </c>
    </row>
    <row r="47" spans="2:8">
      <c r="B47" s="235" t="s">
        <v>523</v>
      </c>
      <c r="C47" s="232" t="s">
        <v>476</v>
      </c>
      <c r="D47" s="239">
        <v>22</v>
      </c>
      <c r="E47" s="239">
        <v>22</v>
      </c>
      <c r="F47" s="239">
        <v>22</v>
      </c>
      <c r="G47" s="239">
        <v>22</v>
      </c>
      <c r="H47" s="239">
        <v>22</v>
      </c>
    </row>
    <row r="48" spans="2:8">
      <c r="B48" s="231" t="s">
        <v>524</v>
      </c>
      <c r="C48" s="232" t="s">
        <v>476</v>
      </c>
      <c r="D48" s="239">
        <v>608</v>
      </c>
      <c r="E48" s="239">
        <v>638</v>
      </c>
      <c r="F48" s="239">
        <v>669</v>
      </c>
      <c r="G48" s="239">
        <v>902</v>
      </c>
      <c r="H48" s="239">
        <v>947</v>
      </c>
    </row>
    <row r="49" spans="2:8" s="112" customFormat="1" ht="49.2">
      <c r="B49" s="231" t="s">
        <v>525</v>
      </c>
      <c r="C49" s="232" t="s">
        <v>469</v>
      </c>
      <c r="D49" s="239">
        <v>95.9</v>
      </c>
      <c r="E49" s="239">
        <v>96.05</v>
      </c>
      <c r="F49" s="239">
        <v>96.1</v>
      </c>
      <c r="G49" s="239">
        <v>96.1</v>
      </c>
      <c r="H49" s="239">
        <v>96.1</v>
      </c>
    </row>
    <row r="50" spans="2:8">
      <c r="B50" s="231" t="s">
        <v>526</v>
      </c>
      <c r="C50" s="232" t="s">
        <v>527</v>
      </c>
      <c r="D50" s="240" t="s">
        <v>96</v>
      </c>
      <c r="E50" s="240" t="s">
        <v>96</v>
      </c>
      <c r="F50" s="240" t="s">
        <v>96</v>
      </c>
      <c r="G50" s="240" t="s">
        <v>96</v>
      </c>
      <c r="H50" s="240">
        <v>0</v>
      </c>
    </row>
    <row r="51" spans="2:8">
      <c r="B51" s="241" t="s">
        <v>528</v>
      </c>
      <c r="C51" s="221" t="s">
        <v>476</v>
      </c>
      <c r="D51" s="234" t="s">
        <v>96</v>
      </c>
      <c r="E51" s="234" t="s">
        <v>96</v>
      </c>
      <c r="F51" s="234" t="s">
        <v>96</v>
      </c>
      <c r="G51" s="234" t="s">
        <v>96</v>
      </c>
      <c r="H51" s="234">
        <v>0</v>
      </c>
    </row>
    <row r="52" spans="2:8">
      <c r="B52" s="241" t="s">
        <v>529</v>
      </c>
      <c r="C52" s="221" t="s">
        <v>476</v>
      </c>
      <c r="D52" s="234">
        <v>14</v>
      </c>
      <c r="E52" s="234">
        <v>14</v>
      </c>
      <c r="F52" s="234">
        <v>14</v>
      </c>
      <c r="G52" s="234">
        <v>14</v>
      </c>
      <c r="H52" s="234">
        <v>14</v>
      </c>
    </row>
    <row r="53" spans="2:8" ht="49.2">
      <c r="B53" s="241" t="s">
        <v>530</v>
      </c>
      <c r="C53" s="221" t="s">
        <v>531</v>
      </c>
      <c r="D53" s="234" t="s">
        <v>96</v>
      </c>
      <c r="E53" s="234">
        <v>5</v>
      </c>
      <c r="F53" s="234">
        <v>5</v>
      </c>
      <c r="G53" s="234">
        <v>5</v>
      </c>
      <c r="H53" s="234">
        <v>5</v>
      </c>
    </row>
    <row r="54" spans="2:8">
      <c r="B54" s="241" t="s">
        <v>532</v>
      </c>
      <c r="C54" s="221" t="s">
        <v>476</v>
      </c>
      <c r="D54" s="234">
        <v>370</v>
      </c>
      <c r="E54" s="234">
        <v>442</v>
      </c>
      <c r="F54" s="234">
        <v>442</v>
      </c>
      <c r="G54" s="234">
        <v>442</v>
      </c>
      <c r="H54" s="234">
        <v>442</v>
      </c>
    </row>
    <row r="55" spans="2:8" s="104" customFormat="1">
      <c r="B55" s="242" t="s">
        <v>509</v>
      </c>
      <c r="C55" s="243" t="s">
        <v>510</v>
      </c>
      <c r="D55" s="121">
        <v>3880880</v>
      </c>
      <c r="E55" s="237">
        <v>1175930</v>
      </c>
      <c r="F55" s="121"/>
      <c r="G55" s="121"/>
      <c r="H55" s="121"/>
    </row>
    <row r="56" spans="2:8" s="104" customFormat="1">
      <c r="B56" s="114" t="s">
        <v>511</v>
      </c>
      <c r="C56" s="115" t="s">
        <v>510</v>
      </c>
      <c r="D56" s="244">
        <v>3880880</v>
      </c>
      <c r="E56" s="237">
        <v>1175930</v>
      </c>
      <c r="F56" s="121"/>
      <c r="G56" s="121"/>
      <c r="H56" s="121"/>
    </row>
    <row r="57" spans="2:8" s="104" customFormat="1">
      <c r="B57" s="114" t="s">
        <v>512</v>
      </c>
      <c r="C57" s="115" t="s">
        <v>510</v>
      </c>
      <c r="D57" s="115"/>
      <c r="E57" s="115"/>
      <c r="F57" s="115"/>
      <c r="G57" s="115"/>
      <c r="H57" s="115"/>
    </row>
    <row r="58" spans="2:8" s="104" customFormat="1">
      <c r="B58" s="117"/>
      <c r="C58" s="118"/>
      <c r="D58" s="118"/>
      <c r="E58" s="118"/>
      <c r="F58" s="118"/>
      <c r="G58" s="118"/>
      <c r="H58" s="118"/>
    </row>
    <row r="59" spans="2:8" s="104" customFormat="1">
      <c r="B59" s="347"/>
      <c r="C59" s="118"/>
      <c r="D59" s="118"/>
      <c r="E59" s="118"/>
      <c r="F59" s="118"/>
      <c r="G59" s="118"/>
      <c r="H59" s="118"/>
    </row>
    <row r="60" spans="2:8" s="104" customFormat="1">
      <c r="B60" s="347"/>
      <c r="C60" s="118"/>
      <c r="D60" s="118"/>
      <c r="E60" s="118"/>
      <c r="F60" s="118"/>
      <c r="G60" s="118"/>
      <c r="H60" s="118"/>
    </row>
    <row r="61" spans="2:8" s="104" customFormat="1">
      <c r="B61" s="347"/>
      <c r="C61" s="118"/>
      <c r="D61" s="118"/>
      <c r="E61" s="118"/>
      <c r="F61" s="118"/>
      <c r="G61" s="118"/>
      <c r="H61" s="118"/>
    </row>
    <row r="62" spans="2:8" s="104" customFormat="1">
      <c r="B62" s="347"/>
      <c r="C62" s="118"/>
      <c r="D62" s="118"/>
      <c r="E62" s="118"/>
      <c r="F62" s="118"/>
      <c r="G62" s="118"/>
      <c r="H62" s="118"/>
    </row>
    <row r="63" spans="2:8" s="104" customFormat="1">
      <c r="B63" s="347"/>
      <c r="C63" s="118"/>
      <c r="D63" s="118"/>
      <c r="E63" s="118"/>
      <c r="F63" s="118"/>
      <c r="G63" s="118"/>
      <c r="H63" s="118"/>
    </row>
    <row r="64" spans="2:8" s="104" customFormat="1">
      <c r="B64" s="347"/>
      <c r="C64" s="118"/>
      <c r="D64" s="118"/>
      <c r="E64" s="118"/>
      <c r="F64" s="118"/>
      <c r="G64" s="118"/>
      <c r="H64" s="118"/>
    </row>
    <row r="65" spans="2:8" s="104" customFormat="1">
      <c r="B65" s="347"/>
      <c r="C65" s="118"/>
      <c r="D65" s="118"/>
      <c r="E65" s="118"/>
      <c r="F65" s="118"/>
      <c r="G65" s="118"/>
      <c r="H65" s="118"/>
    </row>
    <row r="66" spans="2:8" s="104" customFormat="1">
      <c r="B66" s="347"/>
      <c r="C66" s="118"/>
      <c r="D66" s="118"/>
      <c r="E66" s="118"/>
      <c r="F66" s="118"/>
      <c r="G66" s="118"/>
      <c r="H66" s="118"/>
    </row>
    <row r="67" spans="2:8" s="104" customFormat="1">
      <c r="B67" s="347"/>
      <c r="C67" s="118"/>
      <c r="D67" s="118"/>
      <c r="E67" s="118"/>
      <c r="F67" s="118"/>
      <c r="G67" s="118"/>
      <c r="H67" s="118"/>
    </row>
    <row r="68" spans="2:8" s="104" customFormat="1">
      <c r="B68" s="347"/>
      <c r="C68" s="118"/>
      <c r="D68" s="118"/>
      <c r="E68" s="118"/>
      <c r="F68" s="118"/>
      <c r="G68" s="118"/>
      <c r="H68" s="118"/>
    </row>
    <row r="69" spans="2:8" s="104" customFormat="1">
      <c r="B69" s="347"/>
      <c r="C69" s="118"/>
      <c r="D69" s="118"/>
      <c r="E69" s="118"/>
      <c r="F69" s="118"/>
      <c r="G69" s="118"/>
      <c r="H69" s="118"/>
    </row>
    <row r="70" spans="2:8" s="104" customFormat="1">
      <c r="B70" s="347"/>
      <c r="C70" s="118"/>
      <c r="D70" s="118"/>
      <c r="E70" s="118"/>
      <c r="F70" s="118"/>
      <c r="G70" s="118"/>
      <c r="H70" s="118"/>
    </row>
    <row r="71" spans="2:8" s="104" customFormat="1">
      <c r="B71" s="347"/>
      <c r="C71" s="118"/>
      <c r="D71" s="118"/>
      <c r="E71" s="118"/>
      <c r="F71" s="118"/>
      <c r="G71" s="118"/>
      <c r="H71" s="118"/>
    </row>
    <row r="72" spans="2:8" s="104" customFormat="1">
      <c r="B72" s="347"/>
      <c r="C72" s="118"/>
      <c r="D72" s="118"/>
      <c r="E72" s="118"/>
      <c r="F72" s="118"/>
      <c r="G72" s="118"/>
      <c r="H72" s="118"/>
    </row>
    <row r="73" spans="2:8" s="104" customFormat="1">
      <c r="B73" s="347"/>
      <c r="C73" s="118"/>
      <c r="D73" s="118"/>
      <c r="E73" s="118"/>
      <c r="F73" s="118"/>
      <c r="G73" s="118"/>
      <c r="H73" s="118"/>
    </row>
    <row r="74" spans="2:8" s="104" customFormat="1">
      <c r="B74" s="347"/>
      <c r="C74" s="118"/>
      <c r="D74" s="118"/>
      <c r="E74" s="118"/>
      <c r="F74" s="118"/>
      <c r="G74" s="118"/>
      <c r="H74" s="118"/>
    </row>
    <row r="75" spans="2:8" s="104" customFormat="1">
      <c r="B75" s="347"/>
      <c r="C75" s="118"/>
      <c r="D75" s="118"/>
      <c r="E75" s="118"/>
      <c r="F75" s="118"/>
      <c r="G75" s="118"/>
      <c r="H75" s="118"/>
    </row>
    <row r="76" spans="2:8" s="104" customFormat="1">
      <c r="B76" s="347"/>
      <c r="C76" s="118"/>
      <c r="D76" s="118"/>
      <c r="E76" s="118"/>
      <c r="F76" s="118"/>
      <c r="G76" s="118"/>
      <c r="H76" s="118"/>
    </row>
    <row r="77" spans="2:8" s="104" customFormat="1">
      <c r="B77" s="246" t="s">
        <v>733</v>
      </c>
      <c r="C77" s="83"/>
      <c r="D77" s="83"/>
      <c r="E77" s="83"/>
      <c r="F77" s="499" t="s">
        <v>1299</v>
      </c>
      <c r="G77" s="500"/>
      <c r="H77" s="247"/>
    </row>
    <row r="78" spans="2:8" s="104" customFormat="1">
      <c r="B78" s="504" t="s">
        <v>984</v>
      </c>
      <c r="C78" s="504"/>
      <c r="D78" s="504"/>
      <c r="E78" s="504"/>
      <c r="F78" s="504"/>
      <c r="G78" s="504"/>
      <c r="H78" s="504"/>
    </row>
    <row r="79" spans="2:8" s="104" customFormat="1">
      <c r="B79" s="505" t="s">
        <v>1286</v>
      </c>
      <c r="C79" s="506"/>
      <c r="D79" s="506"/>
      <c r="E79" s="506"/>
      <c r="F79" s="506"/>
      <c r="G79" s="506"/>
      <c r="H79" s="506"/>
    </row>
    <row r="80" spans="2:8" s="104" customFormat="1">
      <c r="B80" s="505" t="s">
        <v>1287</v>
      </c>
      <c r="C80" s="505"/>
      <c r="D80" s="505"/>
      <c r="E80" s="505"/>
      <c r="F80" s="505"/>
      <c r="G80" s="505"/>
      <c r="H80" s="505"/>
    </row>
    <row r="81" spans="2:8" s="104" customFormat="1">
      <c r="B81" s="505" t="s">
        <v>737</v>
      </c>
      <c r="C81" s="505"/>
      <c r="D81" s="505"/>
      <c r="E81" s="505"/>
      <c r="F81" s="505"/>
      <c r="G81" s="505"/>
      <c r="H81" s="505"/>
    </row>
    <row r="82" spans="2:8" s="104" customFormat="1">
      <c r="B82" s="348"/>
      <c r="C82" s="348"/>
      <c r="D82" s="348"/>
      <c r="E82" s="348"/>
      <c r="F82" s="348"/>
      <c r="G82" s="348"/>
      <c r="H82" s="348"/>
    </row>
    <row r="83" spans="2:8" s="104" customFormat="1">
      <c r="B83" s="507" t="s">
        <v>736</v>
      </c>
      <c r="C83" s="508"/>
      <c r="D83" s="508"/>
      <c r="E83" s="508"/>
      <c r="F83" s="508"/>
      <c r="G83" s="508"/>
      <c r="H83" s="508"/>
    </row>
    <row r="84" spans="2:8" s="104" customFormat="1" ht="25.2" customHeight="1">
      <c r="B84" s="508" t="s">
        <v>1288</v>
      </c>
      <c r="C84" s="508"/>
      <c r="D84" s="508"/>
      <c r="E84" s="508"/>
      <c r="F84" s="508"/>
      <c r="G84" s="508"/>
      <c r="H84" s="508"/>
    </row>
    <row r="85" spans="2:8" s="104" customFormat="1" ht="24.6" customHeight="1">
      <c r="B85" s="501" t="s">
        <v>1289</v>
      </c>
      <c r="C85" s="444"/>
      <c r="D85" s="444"/>
      <c r="E85" s="444"/>
      <c r="F85" s="444"/>
      <c r="G85" s="444"/>
      <c r="H85" s="404"/>
    </row>
    <row r="86" spans="2:8" s="104" customFormat="1">
      <c r="B86" s="248" t="s">
        <v>734</v>
      </c>
      <c r="C86" s="3"/>
      <c r="D86" s="83"/>
      <c r="E86" s="83"/>
      <c r="F86" s="83"/>
      <c r="G86" s="83"/>
      <c r="H86" s="83"/>
    </row>
    <row r="87" spans="2:8" s="104" customFormat="1">
      <c r="B87" s="246" t="s">
        <v>735</v>
      </c>
      <c r="C87" s="509">
        <v>131400</v>
      </c>
      <c r="D87" s="509"/>
      <c r="E87" s="246" t="s">
        <v>510</v>
      </c>
      <c r="F87" s="83"/>
      <c r="G87" s="83"/>
      <c r="H87" s="83"/>
    </row>
    <row r="88" spans="2:8" s="104" customFormat="1">
      <c r="B88" s="510" t="s">
        <v>514</v>
      </c>
      <c r="C88" s="511" t="s">
        <v>515</v>
      </c>
      <c r="D88" s="512"/>
      <c r="E88" s="512"/>
      <c r="F88" s="512"/>
      <c r="G88" s="512"/>
      <c r="H88" s="513"/>
    </row>
    <row r="89" spans="2:8" s="104" customFormat="1">
      <c r="B89" s="510"/>
      <c r="C89" s="239" t="s">
        <v>464</v>
      </c>
      <c r="D89" s="220" t="s">
        <v>504</v>
      </c>
      <c r="E89" s="220" t="s">
        <v>505</v>
      </c>
      <c r="F89" s="221" t="s">
        <v>506</v>
      </c>
      <c r="G89" s="221" t="s">
        <v>507</v>
      </c>
      <c r="H89" s="221" t="s">
        <v>508</v>
      </c>
    </row>
    <row r="90" spans="2:8" s="104" customFormat="1" ht="49.2">
      <c r="B90" s="401" t="s">
        <v>752</v>
      </c>
      <c r="C90" s="402" t="s">
        <v>469</v>
      </c>
      <c r="D90" s="249"/>
      <c r="E90" s="403">
        <v>65</v>
      </c>
      <c r="F90" s="249"/>
      <c r="G90" s="249"/>
      <c r="H90" s="249"/>
    </row>
    <row r="91" spans="2:8" s="104" customFormat="1">
      <c r="B91" s="250" t="s">
        <v>509</v>
      </c>
      <c r="C91" s="2" t="s">
        <v>510</v>
      </c>
      <c r="D91" s="251"/>
      <c r="E91" s="252">
        <v>131400</v>
      </c>
      <c r="F91" s="251"/>
      <c r="G91" s="251"/>
      <c r="H91" s="251"/>
    </row>
    <row r="92" spans="2:8" s="104" customFormat="1">
      <c r="B92" s="250" t="s">
        <v>511</v>
      </c>
      <c r="C92" s="2" t="s">
        <v>510</v>
      </c>
      <c r="D92" s="251"/>
      <c r="E92" s="252">
        <v>131400</v>
      </c>
      <c r="F92" s="251"/>
      <c r="G92" s="251"/>
      <c r="H92" s="251"/>
    </row>
    <row r="93" spans="2:8" s="104" customFormat="1">
      <c r="B93" s="250" t="s">
        <v>512</v>
      </c>
      <c r="C93" s="2" t="s">
        <v>510</v>
      </c>
      <c r="D93" s="251"/>
      <c r="E93" s="251">
        <v>0</v>
      </c>
      <c r="F93" s="251"/>
      <c r="G93" s="251"/>
      <c r="H93" s="251"/>
    </row>
    <row r="94" spans="2:8" s="104" customFormat="1">
      <c r="B94" s="117"/>
      <c r="C94" s="118"/>
      <c r="D94" s="118"/>
      <c r="E94" s="118"/>
      <c r="F94" s="118"/>
      <c r="G94" s="118"/>
      <c r="H94" s="118"/>
    </row>
    <row r="95" spans="2:8" s="104" customFormat="1">
      <c r="B95" s="347"/>
      <c r="C95" s="118"/>
      <c r="D95" s="118"/>
      <c r="E95" s="118"/>
      <c r="F95" s="118"/>
      <c r="G95" s="118"/>
      <c r="H95" s="118"/>
    </row>
    <row r="96" spans="2:8" s="104" customFormat="1">
      <c r="B96" s="347"/>
      <c r="C96" s="118"/>
      <c r="D96" s="118"/>
      <c r="E96" s="118"/>
      <c r="F96" s="118"/>
      <c r="G96" s="118"/>
      <c r="H96" s="118"/>
    </row>
    <row r="97" spans="2:8" s="104" customFormat="1">
      <c r="B97" s="347"/>
      <c r="C97" s="118"/>
      <c r="D97" s="118"/>
      <c r="E97" s="118"/>
      <c r="F97" s="118"/>
      <c r="G97" s="118"/>
      <c r="H97" s="118"/>
    </row>
    <row r="98" spans="2:8" s="104" customFormat="1">
      <c r="B98" s="347"/>
      <c r="C98" s="118"/>
      <c r="D98" s="118"/>
      <c r="E98" s="118"/>
      <c r="F98" s="118"/>
      <c r="G98" s="118"/>
      <c r="H98" s="118"/>
    </row>
    <row r="99" spans="2:8" s="104" customFormat="1">
      <c r="B99" s="347"/>
      <c r="C99" s="118"/>
      <c r="D99" s="118"/>
      <c r="E99" s="118"/>
      <c r="F99" s="118"/>
      <c r="G99" s="118"/>
      <c r="H99" s="118"/>
    </row>
    <row r="100" spans="2:8" s="104" customFormat="1">
      <c r="B100" s="347"/>
      <c r="C100" s="118"/>
      <c r="D100" s="118"/>
      <c r="E100" s="118"/>
      <c r="F100" s="118"/>
      <c r="G100" s="118"/>
      <c r="H100" s="118"/>
    </row>
    <row r="101" spans="2:8" s="104" customFormat="1">
      <c r="B101" s="347"/>
      <c r="C101" s="118"/>
      <c r="D101" s="118"/>
      <c r="E101" s="118"/>
      <c r="F101" s="118"/>
      <c r="G101" s="118"/>
      <c r="H101" s="118"/>
    </row>
    <row r="102" spans="2:8" s="104" customFormat="1">
      <c r="B102" s="347"/>
      <c r="C102" s="118"/>
      <c r="D102" s="118"/>
      <c r="E102" s="118"/>
      <c r="F102" s="118"/>
      <c r="G102" s="118"/>
      <c r="H102" s="118"/>
    </row>
    <row r="103" spans="2:8" s="104" customFormat="1">
      <c r="B103" s="347"/>
      <c r="C103" s="118"/>
      <c r="D103" s="118"/>
      <c r="E103" s="118"/>
      <c r="F103" s="118"/>
      <c r="G103" s="118"/>
      <c r="H103" s="118"/>
    </row>
    <row r="104" spans="2:8" s="104" customFormat="1">
      <c r="B104" s="347"/>
      <c r="C104" s="118"/>
      <c r="D104" s="118"/>
      <c r="E104" s="118"/>
      <c r="F104" s="118"/>
      <c r="G104" s="118"/>
      <c r="H104" s="118"/>
    </row>
    <row r="105" spans="2:8" s="104" customFormat="1">
      <c r="B105" s="347"/>
      <c r="C105" s="118"/>
      <c r="D105" s="118"/>
      <c r="E105" s="118"/>
      <c r="F105" s="118"/>
      <c r="G105" s="118"/>
      <c r="H105" s="118"/>
    </row>
    <row r="106" spans="2:8" s="104" customFormat="1">
      <c r="B106" s="347"/>
      <c r="C106" s="118"/>
      <c r="D106" s="118"/>
      <c r="E106" s="118"/>
      <c r="F106" s="118"/>
      <c r="G106" s="118"/>
      <c r="H106" s="118"/>
    </row>
    <row r="107" spans="2:8" s="104" customFormat="1">
      <c r="B107" s="347"/>
      <c r="C107" s="118"/>
      <c r="D107" s="118"/>
      <c r="E107" s="118"/>
      <c r="F107" s="118"/>
      <c r="G107" s="118"/>
      <c r="H107" s="118"/>
    </row>
    <row r="108" spans="2:8" s="104" customFormat="1">
      <c r="B108" s="347"/>
      <c r="C108" s="118"/>
      <c r="D108" s="118"/>
      <c r="E108" s="118"/>
      <c r="F108" s="118"/>
      <c r="G108" s="118"/>
      <c r="H108" s="118"/>
    </row>
    <row r="109" spans="2:8" s="104" customFormat="1">
      <c r="B109" s="347"/>
      <c r="C109" s="118"/>
      <c r="D109" s="118"/>
      <c r="E109" s="118"/>
      <c r="F109" s="118"/>
      <c r="G109" s="118"/>
      <c r="H109" s="118"/>
    </row>
    <row r="110" spans="2:8" s="104" customFormat="1">
      <c r="B110" s="347"/>
      <c r="C110" s="118"/>
      <c r="D110" s="118"/>
      <c r="E110" s="118"/>
      <c r="F110" s="118"/>
      <c r="G110" s="118"/>
      <c r="H110" s="118"/>
    </row>
    <row r="111" spans="2:8" s="104" customFormat="1">
      <c r="B111" s="347"/>
      <c r="C111" s="118"/>
      <c r="D111" s="118"/>
      <c r="E111" s="118"/>
      <c r="F111" s="118"/>
      <c r="G111" s="118"/>
      <c r="H111" s="118"/>
    </row>
    <row r="112" spans="2:8" s="104" customFormat="1">
      <c r="B112" s="347"/>
      <c r="C112" s="118"/>
      <c r="D112" s="118"/>
      <c r="E112" s="118"/>
      <c r="F112" s="118"/>
      <c r="G112" s="118"/>
      <c r="H112" s="118"/>
    </row>
    <row r="113" spans="2:8" s="104" customFormat="1">
      <c r="B113" s="347"/>
      <c r="C113" s="118"/>
      <c r="D113" s="118"/>
      <c r="E113" s="118"/>
      <c r="F113" s="118"/>
      <c r="G113" s="118"/>
      <c r="H113" s="118"/>
    </row>
    <row r="114" spans="2:8" s="104" customFormat="1">
      <c r="B114" s="347"/>
      <c r="C114" s="118"/>
      <c r="D114" s="118"/>
      <c r="E114" s="118"/>
      <c r="F114" s="118"/>
      <c r="G114" s="118"/>
      <c r="H114" s="118"/>
    </row>
    <row r="115" spans="2:8" s="104" customFormat="1">
      <c r="B115" s="347"/>
      <c r="C115" s="118"/>
      <c r="D115" s="118"/>
      <c r="E115" s="118"/>
      <c r="F115" s="118"/>
      <c r="G115" s="118"/>
      <c r="H115" s="118"/>
    </row>
    <row r="116" spans="2:8" s="104" customFormat="1">
      <c r="B116" s="347"/>
      <c r="C116" s="118"/>
      <c r="D116" s="118"/>
      <c r="E116" s="118"/>
      <c r="F116" s="118"/>
      <c r="G116" s="118"/>
      <c r="H116" s="118"/>
    </row>
    <row r="117" spans="2:8">
      <c r="B117" s="120" t="s">
        <v>533</v>
      </c>
      <c r="C117" s="108"/>
      <c r="D117" s="109"/>
      <c r="E117" s="109"/>
      <c r="F117" s="109"/>
      <c r="G117" s="109"/>
      <c r="H117" s="109"/>
    </row>
    <row r="118" spans="2:8" ht="72.75" customHeight="1">
      <c r="B118" s="485" t="s">
        <v>1290</v>
      </c>
      <c r="C118" s="485"/>
      <c r="D118" s="485"/>
      <c r="E118" s="485"/>
      <c r="F118" s="485"/>
      <c r="G118" s="485"/>
      <c r="H118" s="485"/>
    </row>
    <row r="119" spans="2:8" ht="24.6" customHeight="1">
      <c r="B119" s="351"/>
      <c r="C119" s="351"/>
      <c r="D119" s="351"/>
      <c r="E119" s="351"/>
      <c r="F119" s="351"/>
      <c r="G119" s="351"/>
      <c r="H119" s="351"/>
    </row>
    <row r="120" spans="2:8" ht="24.6" customHeight="1">
      <c r="B120" s="498" t="s">
        <v>985</v>
      </c>
      <c r="C120" s="498"/>
      <c r="D120" s="498"/>
      <c r="E120" s="498"/>
      <c r="F120" s="498"/>
      <c r="G120" s="498"/>
      <c r="H120" s="498"/>
    </row>
    <row r="121" spans="2:8">
      <c r="B121" s="110"/>
    </row>
    <row r="122" spans="2:8">
      <c r="B122" s="494" t="s">
        <v>514</v>
      </c>
      <c r="C122" s="516" t="s">
        <v>515</v>
      </c>
      <c r="D122" s="517"/>
      <c r="E122" s="517"/>
      <c r="F122" s="517"/>
      <c r="G122" s="517"/>
      <c r="H122" s="518"/>
    </row>
    <row r="123" spans="2:8">
      <c r="B123" s="515"/>
      <c r="C123" s="232" t="s">
        <v>464</v>
      </c>
      <c r="D123" s="220" t="s">
        <v>504</v>
      </c>
      <c r="E123" s="220" t="s">
        <v>505</v>
      </c>
      <c r="F123" s="221" t="s">
        <v>506</v>
      </c>
      <c r="G123" s="221" t="s">
        <v>507</v>
      </c>
      <c r="H123" s="221" t="s">
        <v>508</v>
      </c>
    </row>
    <row r="124" spans="2:8">
      <c r="B124" s="231" t="s">
        <v>534</v>
      </c>
      <c r="C124" s="232" t="s">
        <v>476</v>
      </c>
      <c r="D124" s="233">
        <v>39600</v>
      </c>
      <c r="E124" s="233">
        <v>41000</v>
      </c>
      <c r="F124" s="233">
        <v>42000</v>
      </c>
      <c r="G124" s="233">
        <v>43000</v>
      </c>
      <c r="H124" s="233">
        <v>44000</v>
      </c>
    </row>
    <row r="125" spans="2:8">
      <c r="B125" s="231" t="s">
        <v>535</v>
      </c>
      <c r="C125" s="232" t="s">
        <v>476</v>
      </c>
      <c r="D125" s="233">
        <v>31600</v>
      </c>
      <c r="E125" s="233">
        <v>32500</v>
      </c>
      <c r="F125" s="233">
        <v>33400</v>
      </c>
      <c r="G125" s="233">
        <v>34400</v>
      </c>
      <c r="H125" s="233">
        <v>35400</v>
      </c>
    </row>
    <row r="126" spans="2:8">
      <c r="B126" s="231" t="s">
        <v>536</v>
      </c>
      <c r="C126" s="232" t="s">
        <v>476</v>
      </c>
      <c r="D126" s="233">
        <v>6600</v>
      </c>
      <c r="E126" s="233">
        <v>7200</v>
      </c>
      <c r="F126" s="233">
        <v>7800</v>
      </c>
      <c r="G126" s="233">
        <v>8700</v>
      </c>
      <c r="H126" s="233">
        <v>9200</v>
      </c>
    </row>
    <row r="127" spans="2:8" ht="24.6" customHeight="1">
      <c r="B127" s="231" t="s">
        <v>525</v>
      </c>
      <c r="C127" s="232" t="s">
        <v>469</v>
      </c>
      <c r="D127" s="253">
        <v>90</v>
      </c>
      <c r="E127" s="253">
        <v>92</v>
      </c>
      <c r="F127" s="253">
        <v>92</v>
      </c>
      <c r="G127" s="253">
        <v>92</v>
      </c>
      <c r="H127" s="253">
        <v>92</v>
      </c>
    </row>
    <row r="128" spans="2:8" ht="49.2">
      <c r="B128" s="231" t="s">
        <v>1295</v>
      </c>
      <c r="C128" s="232" t="s">
        <v>469</v>
      </c>
      <c r="D128" s="253">
        <v>90</v>
      </c>
      <c r="E128" s="253">
        <v>92</v>
      </c>
      <c r="F128" s="253">
        <v>92</v>
      </c>
      <c r="G128" s="253">
        <v>92</v>
      </c>
      <c r="H128" s="253">
        <v>92</v>
      </c>
    </row>
    <row r="129" spans="2:8" s="113" customFormat="1" ht="52.5" customHeight="1">
      <c r="B129" s="254" t="s">
        <v>537</v>
      </c>
      <c r="C129" s="255" t="s">
        <v>476</v>
      </c>
      <c r="D129" s="256">
        <v>2420</v>
      </c>
      <c r="E129" s="256">
        <v>2700</v>
      </c>
      <c r="F129" s="256">
        <v>2970</v>
      </c>
      <c r="G129" s="256">
        <v>3300</v>
      </c>
      <c r="H129" s="256">
        <v>3400</v>
      </c>
    </row>
    <row r="130" spans="2:8" s="113" customFormat="1">
      <c r="B130" s="254" t="s">
        <v>538</v>
      </c>
      <c r="C130" s="255" t="s">
        <v>471</v>
      </c>
      <c r="D130" s="256">
        <v>52</v>
      </c>
      <c r="E130" s="256">
        <v>52</v>
      </c>
      <c r="F130" s="256">
        <v>52</v>
      </c>
      <c r="G130" s="256">
        <v>52</v>
      </c>
      <c r="H130" s="256">
        <v>52</v>
      </c>
    </row>
    <row r="131" spans="2:8" s="104" customFormat="1">
      <c r="B131" s="114" t="s">
        <v>509</v>
      </c>
      <c r="C131" s="115" t="s">
        <v>510</v>
      </c>
      <c r="D131" s="121">
        <v>2313310</v>
      </c>
      <c r="E131" s="237">
        <v>1997900</v>
      </c>
      <c r="F131" s="121"/>
      <c r="G131" s="121"/>
      <c r="H131" s="121"/>
    </row>
    <row r="132" spans="2:8" s="104" customFormat="1">
      <c r="B132" s="114" t="s">
        <v>511</v>
      </c>
      <c r="C132" s="115" t="s">
        <v>510</v>
      </c>
      <c r="D132" s="121">
        <v>2313310</v>
      </c>
      <c r="E132" s="237">
        <v>1997900</v>
      </c>
      <c r="F132" s="121"/>
      <c r="G132" s="121"/>
      <c r="H132" s="121"/>
    </row>
    <row r="133" spans="2:8" s="104" customFormat="1">
      <c r="B133" s="114" t="s">
        <v>512</v>
      </c>
      <c r="C133" s="115" t="s">
        <v>510</v>
      </c>
      <c r="D133" s="116"/>
      <c r="E133" s="116"/>
      <c r="F133" s="116"/>
      <c r="G133" s="116"/>
      <c r="H133" s="116"/>
    </row>
    <row r="134" spans="2:8" s="104" customFormat="1">
      <c r="B134" s="301"/>
      <c r="C134" s="302"/>
      <c r="D134" s="303"/>
      <c r="E134" s="303"/>
      <c r="F134" s="303"/>
      <c r="G134" s="303"/>
      <c r="H134" s="303"/>
    </row>
    <row r="135" spans="2:8" s="104" customFormat="1">
      <c r="B135" s="301"/>
      <c r="C135" s="302"/>
      <c r="D135" s="303"/>
      <c r="E135" s="303"/>
      <c r="F135" s="303"/>
      <c r="G135" s="303"/>
      <c r="H135" s="303"/>
    </row>
    <row r="136" spans="2:8" s="104" customFormat="1">
      <c r="B136" s="301"/>
      <c r="C136" s="302"/>
      <c r="D136" s="303"/>
      <c r="E136" s="303"/>
      <c r="F136" s="303"/>
      <c r="G136" s="303"/>
      <c r="H136" s="303"/>
    </row>
    <row r="137" spans="2:8" s="104" customFormat="1">
      <c r="B137" s="301"/>
      <c r="C137" s="302"/>
      <c r="D137" s="303"/>
      <c r="E137" s="303"/>
      <c r="F137" s="303"/>
      <c r="G137" s="303"/>
      <c r="H137" s="303"/>
    </row>
    <row r="138" spans="2:8" s="104" customFormat="1">
      <c r="B138" s="301"/>
      <c r="C138" s="302"/>
      <c r="D138" s="303"/>
      <c r="E138" s="303"/>
      <c r="F138" s="303"/>
      <c r="G138" s="303"/>
      <c r="H138" s="303"/>
    </row>
    <row r="139" spans="2:8" s="104" customFormat="1">
      <c r="B139" s="301"/>
      <c r="C139" s="302"/>
      <c r="D139" s="303"/>
      <c r="E139" s="303"/>
      <c r="F139" s="303"/>
      <c r="G139" s="303"/>
      <c r="H139" s="303"/>
    </row>
    <row r="140" spans="2:8" s="104" customFormat="1">
      <c r="B140" s="301"/>
      <c r="C140" s="302"/>
      <c r="D140" s="303"/>
      <c r="E140" s="303"/>
      <c r="F140" s="303"/>
      <c r="G140" s="303"/>
      <c r="H140" s="303"/>
    </row>
    <row r="141" spans="2:8" s="104" customFormat="1">
      <c r="B141" s="301"/>
      <c r="C141" s="302"/>
      <c r="D141" s="303"/>
      <c r="E141" s="303"/>
      <c r="F141" s="303"/>
      <c r="G141" s="303"/>
      <c r="H141" s="303"/>
    </row>
    <row r="142" spans="2:8" s="104" customFormat="1">
      <c r="B142" s="301"/>
      <c r="C142" s="302"/>
      <c r="D142" s="303"/>
      <c r="E142" s="303"/>
      <c r="F142" s="303"/>
      <c r="G142" s="303"/>
      <c r="H142" s="303"/>
    </row>
    <row r="143" spans="2:8" s="104" customFormat="1">
      <c r="B143" s="301"/>
      <c r="C143" s="302"/>
      <c r="D143" s="303"/>
      <c r="E143" s="303"/>
      <c r="F143" s="303"/>
      <c r="G143" s="303"/>
      <c r="H143" s="303"/>
    </row>
    <row r="144" spans="2:8" s="104" customFormat="1">
      <c r="B144" s="301"/>
      <c r="C144" s="302"/>
      <c r="D144" s="303"/>
      <c r="E144" s="303"/>
      <c r="F144" s="303"/>
      <c r="G144" s="303"/>
      <c r="H144" s="303"/>
    </row>
    <row r="145" spans="2:8" s="104" customFormat="1">
      <c r="B145" s="301"/>
      <c r="C145" s="302"/>
      <c r="D145" s="303"/>
      <c r="E145" s="303"/>
      <c r="F145" s="303"/>
      <c r="G145" s="303"/>
      <c r="H145" s="303"/>
    </row>
    <row r="146" spans="2:8" s="104" customFormat="1">
      <c r="B146" s="301"/>
      <c r="C146" s="302"/>
      <c r="D146" s="303"/>
      <c r="E146" s="303"/>
      <c r="F146" s="303"/>
      <c r="G146" s="303"/>
      <c r="H146" s="303"/>
    </row>
    <row r="147" spans="2:8" s="104" customFormat="1">
      <c r="B147" s="301"/>
      <c r="C147" s="302"/>
      <c r="D147" s="303"/>
      <c r="E147" s="303"/>
      <c r="F147" s="303"/>
      <c r="G147" s="303"/>
      <c r="H147" s="303"/>
    </row>
    <row r="148" spans="2:8" s="104" customFormat="1">
      <c r="B148" s="301"/>
      <c r="C148" s="302"/>
      <c r="D148" s="303"/>
      <c r="E148" s="303"/>
      <c r="F148" s="303"/>
      <c r="G148" s="303"/>
      <c r="H148" s="303"/>
    </row>
    <row r="149" spans="2:8" s="104" customFormat="1">
      <c r="B149" s="301"/>
      <c r="C149" s="302"/>
      <c r="D149" s="303"/>
      <c r="E149" s="303"/>
      <c r="F149" s="303"/>
      <c r="G149" s="303"/>
      <c r="H149" s="303"/>
    </row>
    <row r="150" spans="2:8" s="104" customFormat="1">
      <c r="B150" s="301"/>
      <c r="C150" s="302"/>
      <c r="D150" s="303"/>
      <c r="E150" s="303"/>
      <c r="F150" s="303"/>
      <c r="G150" s="303"/>
      <c r="H150" s="303"/>
    </row>
    <row r="151" spans="2:8" s="104" customFormat="1">
      <c r="B151" s="301"/>
      <c r="C151" s="302"/>
      <c r="D151" s="303"/>
      <c r="E151" s="303"/>
      <c r="F151" s="303"/>
      <c r="G151" s="303"/>
      <c r="H151" s="303"/>
    </row>
    <row r="152" spans="2:8" s="104" customFormat="1">
      <c r="B152" s="301"/>
      <c r="C152" s="302"/>
      <c r="D152" s="303"/>
      <c r="E152" s="303"/>
      <c r="F152" s="303"/>
      <c r="G152" s="303"/>
      <c r="H152" s="303"/>
    </row>
    <row r="153" spans="2:8" s="104" customFormat="1">
      <c r="B153" s="301"/>
      <c r="C153" s="302"/>
      <c r="D153" s="303"/>
      <c r="E153" s="303"/>
      <c r="F153" s="303"/>
      <c r="G153" s="303"/>
      <c r="H153" s="303"/>
    </row>
    <row r="154" spans="2:8" s="104" customFormat="1">
      <c r="B154" s="120" t="s">
        <v>753</v>
      </c>
      <c r="C154" s="108"/>
      <c r="D154" s="109"/>
      <c r="E154" s="109"/>
      <c r="F154" s="109"/>
      <c r="G154" s="109"/>
      <c r="H154" s="109"/>
    </row>
    <row r="155" spans="2:8" ht="126" customHeight="1">
      <c r="B155" s="485" t="s">
        <v>1291</v>
      </c>
      <c r="C155" s="485"/>
      <c r="D155" s="485"/>
      <c r="E155" s="485"/>
      <c r="F155" s="485"/>
      <c r="G155" s="485"/>
      <c r="H155" s="485"/>
    </row>
    <row r="156" spans="2:8" ht="24.6" customHeight="1">
      <c r="B156" s="351"/>
      <c r="C156" s="351"/>
      <c r="D156" s="351"/>
      <c r="E156" s="351"/>
      <c r="F156" s="351"/>
      <c r="G156" s="351"/>
      <c r="H156" s="351"/>
    </row>
    <row r="157" spans="2:8" ht="24.6" customHeight="1">
      <c r="B157" s="514" t="s">
        <v>986</v>
      </c>
      <c r="C157" s="514"/>
      <c r="D157" s="514"/>
      <c r="E157" s="514"/>
      <c r="F157" s="514"/>
      <c r="G157" s="514"/>
      <c r="H157" s="514"/>
    </row>
    <row r="158" spans="2:8" ht="24.6" customHeight="1">
      <c r="B158" s="349"/>
      <c r="C158" s="349"/>
      <c r="D158" s="349"/>
      <c r="E158" s="349"/>
      <c r="F158" s="349"/>
      <c r="G158" s="349"/>
      <c r="H158" s="349"/>
    </row>
    <row r="159" spans="2:8">
      <c r="B159" s="493" t="s">
        <v>514</v>
      </c>
      <c r="C159" s="495" t="s">
        <v>515</v>
      </c>
      <c r="D159" s="495"/>
      <c r="E159" s="495"/>
      <c r="F159" s="495"/>
      <c r="G159" s="495"/>
      <c r="H159" s="495"/>
    </row>
    <row r="160" spans="2:8">
      <c r="B160" s="493"/>
      <c r="C160" s="232" t="s">
        <v>464</v>
      </c>
      <c r="D160" s="220" t="s">
        <v>504</v>
      </c>
      <c r="E160" s="220" t="s">
        <v>505</v>
      </c>
      <c r="F160" s="221" t="s">
        <v>506</v>
      </c>
      <c r="G160" s="221" t="s">
        <v>507</v>
      </c>
      <c r="H160" s="221" t="s">
        <v>508</v>
      </c>
    </row>
    <row r="161" spans="1:8">
      <c r="B161" s="258" t="s">
        <v>539</v>
      </c>
      <c r="C161" s="232" t="s">
        <v>476</v>
      </c>
      <c r="D161" s="234">
        <v>7600</v>
      </c>
      <c r="E161" s="234">
        <v>7600</v>
      </c>
      <c r="F161" s="234">
        <v>7600</v>
      </c>
      <c r="G161" s="234">
        <v>7600</v>
      </c>
      <c r="H161" s="234">
        <v>7800</v>
      </c>
    </row>
    <row r="162" spans="1:8">
      <c r="B162" s="258" t="s">
        <v>540</v>
      </c>
      <c r="C162" s="232" t="s">
        <v>541</v>
      </c>
      <c r="D162" s="234">
        <v>500</v>
      </c>
      <c r="E162" s="234">
        <v>5620</v>
      </c>
      <c r="F162" s="234">
        <v>5620</v>
      </c>
      <c r="G162" s="234">
        <v>5620</v>
      </c>
      <c r="H162" s="234">
        <v>5700</v>
      </c>
    </row>
    <row r="163" spans="1:8">
      <c r="B163" s="231" t="s">
        <v>542</v>
      </c>
      <c r="C163" s="232" t="s">
        <v>543</v>
      </c>
      <c r="D163" s="233">
        <v>5500</v>
      </c>
      <c r="E163" s="233">
        <v>5550</v>
      </c>
      <c r="F163" s="233">
        <v>5550</v>
      </c>
      <c r="G163" s="233">
        <v>5550</v>
      </c>
      <c r="H163" s="233">
        <v>5700</v>
      </c>
    </row>
    <row r="164" spans="1:8">
      <c r="B164" s="231" t="s">
        <v>544</v>
      </c>
      <c r="C164" s="232" t="s">
        <v>510</v>
      </c>
      <c r="D164" s="233"/>
      <c r="E164" s="233"/>
      <c r="F164" s="233"/>
      <c r="G164" s="233"/>
      <c r="H164" s="233"/>
    </row>
    <row r="165" spans="1:8">
      <c r="B165" s="231" t="s">
        <v>545</v>
      </c>
      <c r="C165" s="232" t="s">
        <v>466</v>
      </c>
      <c r="D165" s="233">
        <v>49</v>
      </c>
      <c r="E165" s="233">
        <v>49</v>
      </c>
      <c r="F165" s="233">
        <v>49</v>
      </c>
      <c r="G165" s="233">
        <v>49</v>
      </c>
      <c r="H165" s="233">
        <v>49</v>
      </c>
    </row>
    <row r="166" spans="1:8" ht="45.75" customHeight="1">
      <c r="B166" s="231" t="s">
        <v>546</v>
      </c>
      <c r="C166" s="232" t="s">
        <v>547</v>
      </c>
      <c r="D166" s="234">
        <v>24</v>
      </c>
      <c r="E166" s="234">
        <v>24</v>
      </c>
      <c r="F166" s="234">
        <v>24</v>
      </c>
      <c r="G166" s="234">
        <v>24</v>
      </c>
      <c r="H166" s="234">
        <v>24</v>
      </c>
    </row>
    <row r="167" spans="1:8">
      <c r="B167" s="231" t="s">
        <v>548</v>
      </c>
      <c r="C167" s="232" t="s">
        <v>469</v>
      </c>
      <c r="D167" s="234">
        <v>70</v>
      </c>
      <c r="E167" s="234">
        <v>70</v>
      </c>
      <c r="F167" s="234">
        <v>70</v>
      </c>
      <c r="G167" s="234">
        <v>70</v>
      </c>
      <c r="H167" s="234">
        <v>70</v>
      </c>
    </row>
    <row r="168" spans="1:8" ht="49.2">
      <c r="B168" s="231" t="s">
        <v>549</v>
      </c>
      <c r="C168" s="232" t="s">
        <v>476</v>
      </c>
      <c r="D168" s="233">
        <v>30</v>
      </c>
      <c r="E168" s="233">
        <v>30</v>
      </c>
      <c r="F168" s="233">
        <v>30</v>
      </c>
      <c r="G168" s="233">
        <v>30</v>
      </c>
      <c r="H168" s="233">
        <v>30</v>
      </c>
    </row>
    <row r="169" spans="1:8" s="104" customFormat="1">
      <c r="B169" s="114" t="s">
        <v>509</v>
      </c>
      <c r="C169" s="115" t="s">
        <v>510</v>
      </c>
      <c r="D169" s="121">
        <v>744310</v>
      </c>
      <c r="E169" s="237">
        <v>726510</v>
      </c>
      <c r="F169" s="121"/>
      <c r="G169" s="121"/>
      <c r="H169" s="121"/>
    </row>
    <row r="170" spans="1:8" s="104" customFormat="1">
      <c r="B170" s="114" t="s">
        <v>511</v>
      </c>
      <c r="C170" s="115" t="s">
        <v>510</v>
      </c>
      <c r="D170" s="121">
        <v>744310</v>
      </c>
      <c r="E170" s="237">
        <v>726510</v>
      </c>
      <c r="F170" s="121"/>
      <c r="G170" s="121"/>
      <c r="H170" s="121"/>
    </row>
    <row r="171" spans="1:8" s="104" customFormat="1">
      <c r="B171" s="114" t="s">
        <v>512</v>
      </c>
      <c r="C171" s="115" t="s">
        <v>510</v>
      </c>
      <c r="D171" s="116"/>
      <c r="E171" s="116"/>
      <c r="F171" s="116"/>
      <c r="G171" s="116"/>
      <c r="H171" s="116"/>
    </row>
    <row r="172" spans="1:8" s="104" customFormat="1">
      <c r="B172" s="117"/>
      <c r="C172" s="118"/>
      <c r="D172" s="119"/>
      <c r="E172" s="119"/>
      <c r="F172" s="119"/>
      <c r="G172" s="119"/>
      <c r="H172" s="119"/>
    </row>
    <row r="173" spans="1:8" s="104" customFormat="1" ht="25.35" customHeight="1">
      <c r="A173" s="104">
        <v>0.25</v>
      </c>
      <c r="B173" s="238"/>
      <c r="C173" s="118"/>
      <c r="D173" s="119"/>
      <c r="E173" s="119"/>
      <c r="F173" s="119"/>
      <c r="G173" s="119"/>
      <c r="H173" s="119"/>
    </row>
    <row r="174" spans="1:8" s="104" customFormat="1">
      <c r="B174" s="238"/>
      <c r="C174" s="118"/>
      <c r="D174" s="119"/>
      <c r="E174" s="119"/>
      <c r="F174" s="119"/>
      <c r="G174" s="119"/>
      <c r="H174" s="119"/>
    </row>
    <row r="175" spans="1:8" s="104" customFormat="1">
      <c r="B175" s="238"/>
      <c r="C175" s="118"/>
      <c r="D175" s="119"/>
      <c r="E175" s="119"/>
      <c r="F175" s="119"/>
      <c r="G175" s="119"/>
      <c r="H175" s="119"/>
    </row>
    <row r="176" spans="1:8" s="104" customFormat="1">
      <c r="B176" s="238"/>
      <c r="C176" s="118"/>
      <c r="D176" s="119"/>
      <c r="E176" s="119"/>
      <c r="F176" s="119"/>
      <c r="G176" s="119"/>
      <c r="H176" s="119"/>
    </row>
    <row r="177" spans="2:8" s="104" customFormat="1">
      <c r="B177" s="238"/>
      <c r="C177" s="118"/>
      <c r="D177" s="119"/>
      <c r="E177" s="119"/>
      <c r="F177" s="119"/>
      <c r="G177" s="119"/>
      <c r="H177" s="119"/>
    </row>
    <row r="178" spans="2:8" s="104" customFormat="1">
      <c r="B178" s="238"/>
      <c r="C178" s="118"/>
      <c r="D178" s="119"/>
      <c r="E178" s="119"/>
      <c r="F178" s="119"/>
      <c r="G178" s="119"/>
      <c r="H178" s="119"/>
    </row>
    <row r="179" spans="2:8" s="104" customFormat="1">
      <c r="B179" s="238"/>
      <c r="C179" s="118"/>
      <c r="D179" s="119"/>
      <c r="E179" s="119"/>
      <c r="F179" s="119"/>
      <c r="G179" s="119"/>
      <c r="H179" s="119"/>
    </row>
    <row r="180" spans="2:8" s="104" customFormat="1">
      <c r="B180" s="238"/>
      <c r="C180" s="118"/>
      <c r="D180" s="119"/>
      <c r="E180" s="119"/>
      <c r="F180" s="119"/>
      <c r="G180" s="119"/>
      <c r="H180" s="119"/>
    </row>
    <row r="181" spans="2:8" s="104" customFormat="1">
      <c r="B181" s="238"/>
      <c r="C181" s="118"/>
      <c r="D181" s="119"/>
      <c r="E181" s="119"/>
      <c r="F181" s="119"/>
      <c r="G181" s="119"/>
      <c r="H181" s="119"/>
    </row>
    <row r="182" spans="2:8" s="104" customFormat="1">
      <c r="B182" s="238"/>
      <c r="C182" s="118"/>
      <c r="D182" s="119"/>
      <c r="E182" s="119"/>
      <c r="F182" s="119"/>
      <c r="G182" s="119"/>
      <c r="H182" s="119"/>
    </row>
    <row r="183" spans="2:8" s="104" customFormat="1">
      <c r="B183" s="238"/>
      <c r="C183" s="118"/>
      <c r="D183" s="119"/>
      <c r="E183" s="119"/>
      <c r="F183" s="119"/>
      <c r="G183" s="119"/>
      <c r="H183" s="119"/>
    </row>
    <row r="184" spans="2:8" s="104" customFormat="1">
      <c r="B184" s="117"/>
      <c r="C184" s="118"/>
      <c r="D184" s="119"/>
      <c r="E184" s="119"/>
      <c r="F184" s="119"/>
      <c r="G184" s="119"/>
      <c r="H184" s="119"/>
    </row>
    <row r="185" spans="2:8" s="104" customFormat="1">
      <c r="B185" s="117"/>
      <c r="C185" s="118"/>
      <c r="D185" s="119"/>
      <c r="E185" s="119"/>
      <c r="F185" s="119"/>
      <c r="G185" s="119"/>
      <c r="H185" s="119"/>
    </row>
    <row r="186" spans="2:8" s="104" customFormat="1">
      <c r="B186" s="117"/>
      <c r="C186" s="118"/>
      <c r="D186" s="119"/>
      <c r="E186" s="119"/>
      <c r="F186" s="119"/>
      <c r="G186" s="119"/>
      <c r="H186" s="119"/>
    </row>
    <row r="187" spans="2:8" s="104" customFormat="1">
      <c r="B187" s="117"/>
      <c r="C187" s="118"/>
      <c r="D187" s="119"/>
      <c r="E187" s="119"/>
      <c r="F187" s="119"/>
      <c r="G187" s="119"/>
      <c r="H187" s="119"/>
    </row>
    <row r="188" spans="2:8" s="104" customFormat="1">
      <c r="B188" s="117"/>
      <c r="C188" s="118"/>
      <c r="D188" s="119"/>
      <c r="E188" s="119"/>
      <c r="F188" s="119"/>
      <c r="G188" s="119"/>
      <c r="H188" s="119"/>
    </row>
    <row r="189" spans="2:8" s="104" customFormat="1">
      <c r="B189" s="117"/>
      <c r="C189" s="118"/>
      <c r="D189" s="119"/>
      <c r="E189" s="119"/>
      <c r="F189" s="119"/>
      <c r="G189" s="119"/>
      <c r="H189" s="119"/>
    </row>
    <row r="190" spans="2:8">
      <c r="B190" s="120" t="s">
        <v>550</v>
      </c>
      <c r="C190" s="108"/>
      <c r="D190" s="109"/>
      <c r="E190" s="109"/>
      <c r="F190" s="109"/>
      <c r="G190" s="109"/>
      <c r="H190" s="109"/>
    </row>
    <row r="191" spans="2:8" ht="75.599999999999994" customHeight="1">
      <c r="B191" s="485" t="s">
        <v>1292</v>
      </c>
      <c r="C191" s="485"/>
      <c r="D191" s="485"/>
      <c r="E191" s="485"/>
      <c r="F191" s="485"/>
      <c r="G191" s="485"/>
      <c r="H191" s="485"/>
    </row>
    <row r="192" spans="2:8" ht="24.6" customHeight="1">
      <c r="B192" s="351"/>
      <c r="C192" s="351"/>
      <c r="D192" s="351"/>
      <c r="E192" s="351"/>
      <c r="F192" s="351"/>
      <c r="G192" s="351"/>
      <c r="H192" s="351"/>
    </row>
    <row r="193" spans="2:8" ht="54.75" customHeight="1">
      <c r="B193" s="492" t="s">
        <v>987</v>
      </c>
      <c r="C193" s="492"/>
      <c r="D193" s="492"/>
      <c r="E193" s="492"/>
      <c r="F193" s="492"/>
      <c r="G193" s="492"/>
      <c r="H193" s="492"/>
    </row>
    <row r="194" spans="2:8" ht="23.25" customHeight="1">
      <c r="B194" s="214"/>
      <c r="C194" s="214"/>
      <c r="D194" s="214"/>
      <c r="E194" s="214"/>
      <c r="F194" s="214"/>
      <c r="G194" s="214"/>
      <c r="H194" s="214"/>
    </row>
    <row r="195" spans="2:8">
      <c r="B195" s="493" t="s">
        <v>514</v>
      </c>
      <c r="C195" s="495" t="s">
        <v>515</v>
      </c>
      <c r="D195" s="495"/>
      <c r="E195" s="495"/>
      <c r="F195" s="495"/>
      <c r="G195" s="495"/>
      <c r="H195" s="495"/>
    </row>
    <row r="196" spans="2:8">
      <c r="B196" s="493"/>
      <c r="C196" s="232" t="s">
        <v>464</v>
      </c>
      <c r="D196" s="220" t="s">
        <v>504</v>
      </c>
      <c r="E196" s="220" t="s">
        <v>505</v>
      </c>
      <c r="F196" s="221" t="s">
        <v>506</v>
      </c>
      <c r="G196" s="221" t="s">
        <v>507</v>
      </c>
      <c r="H196" s="221" t="s">
        <v>508</v>
      </c>
    </row>
    <row r="197" spans="2:8">
      <c r="B197" s="231" t="s">
        <v>551</v>
      </c>
      <c r="C197" s="232" t="s">
        <v>552</v>
      </c>
      <c r="D197" s="233">
        <v>185</v>
      </c>
      <c r="E197" s="233">
        <v>225</v>
      </c>
      <c r="F197" s="233">
        <v>250</v>
      </c>
      <c r="G197" s="233">
        <v>275</v>
      </c>
      <c r="H197" s="233">
        <v>330</v>
      </c>
    </row>
    <row r="198" spans="2:8">
      <c r="B198" s="231" t="s">
        <v>553</v>
      </c>
      <c r="C198" s="232" t="s">
        <v>476</v>
      </c>
      <c r="D198" s="233">
        <v>3315</v>
      </c>
      <c r="E198" s="233">
        <v>3940</v>
      </c>
      <c r="F198" s="233">
        <v>4065</v>
      </c>
      <c r="G198" s="233">
        <v>4180</v>
      </c>
      <c r="H198" s="233">
        <v>4500</v>
      </c>
    </row>
    <row r="199" spans="2:8">
      <c r="B199" s="231" t="s">
        <v>554</v>
      </c>
      <c r="C199" s="232" t="s">
        <v>476</v>
      </c>
      <c r="D199" s="233">
        <v>20000</v>
      </c>
      <c r="E199" s="233">
        <v>21000</v>
      </c>
      <c r="F199" s="233">
        <v>22000</v>
      </c>
      <c r="G199" s="233">
        <v>23000</v>
      </c>
      <c r="H199" s="233">
        <v>23500</v>
      </c>
    </row>
    <row r="200" spans="2:8">
      <c r="B200" s="231" t="s">
        <v>555</v>
      </c>
      <c r="C200" s="232" t="s">
        <v>476</v>
      </c>
      <c r="D200" s="233">
        <v>255</v>
      </c>
      <c r="E200" s="233">
        <v>250</v>
      </c>
      <c r="F200" s="233">
        <v>280</v>
      </c>
      <c r="G200" s="233">
        <v>300</v>
      </c>
      <c r="H200" s="233">
        <v>320</v>
      </c>
    </row>
    <row r="201" spans="2:8" ht="49.2">
      <c r="B201" s="231" t="s">
        <v>556</v>
      </c>
      <c r="C201" s="232" t="s">
        <v>476</v>
      </c>
      <c r="D201" s="259">
        <v>140</v>
      </c>
      <c r="E201" s="259">
        <v>118</v>
      </c>
      <c r="F201" s="259">
        <v>128</v>
      </c>
      <c r="G201" s="259">
        <v>122</v>
      </c>
      <c r="H201" s="259">
        <v>140</v>
      </c>
    </row>
    <row r="202" spans="2:8">
      <c r="B202" s="231" t="s">
        <v>557</v>
      </c>
      <c r="C202" s="232" t="s">
        <v>476</v>
      </c>
      <c r="D202" s="233">
        <v>101</v>
      </c>
      <c r="E202" s="233">
        <v>150</v>
      </c>
      <c r="F202" s="233">
        <v>200</v>
      </c>
      <c r="G202" s="233">
        <v>250</v>
      </c>
      <c r="H202" s="233">
        <v>300</v>
      </c>
    </row>
    <row r="203" spans="2:8" ht="49.2">
      <c r="B203" s="231" t="s">
        <v>558</v>
      </c>
      <c r="C203" s="232" t="s">
        <v>469</v>
      </c>
      <c r="D203" s="233">
        <v>95</v>
      </c>
      <c r="E203" s="233">
        <v>95</v>
      </c>
      <c r="F203" s="233">
        <v>95</v>
      </c>
      <c r="G203" s="233">
        <v>95</v>
      </c>
      <c r="H203" s="233">
        <v>95</v>
      </c>
    </row>
    <row r="204" spans="2:8" ht="23.25" customHeight="1">
      <c r="B204" s="231" t="s">
        <v>559</v>
      </c>
      <c r="C204" s="232" t="s">
        <v>476</v>
      </c>
      <c r="D204" s="233"/>
      <c r="E204" s="233"/>
      <c r="F204" s="233"/>
      <c r="G204" s="233"/>
      <c r="H204" s="233"/>
    </row>
    <row r="205" spans="2:8" ht="123">
      <c r="B205" s="231" t="s">
        <v>560</v>
      </c>
      <c r="C205" s="232" t="s">
        <v>561</v>
      </c>
      <c r="D205" s="233">
        <v>6</v>
      </c>
      <c r="E205" s="233">
        <v>5.5</v>
      </c>
      <c r="F205" s="233">
        <v>5</v>
      </c>
      <c r="G205" s="233">
        <v>2.5</v>
      </c>
      <c r="H205" s="233">
        <v>3</v>
      </c>
    </row>
    <row r="206" spans="2:8" s="104" customFormat="1">
      <c r="B206" s="114" t="s">
        <v>509</v>
      </c>
      <c r="C206" s="115" t="s">
        <v>510</v>
      </c>
      <c r="D206" s="121">
        <v>4140200</v>
      </c>
      <c r="E206" s="237">
        <v>3917600</v>
      </c>
      <c r="F206" s="121"/>
      <c r="G206" s="121"/>
      <c r="H206" s="121"/>
    </row>
    <row r="207" spans="2:8" s="104" customFormat="1">
      <c r="B207" s="114" t="s">
        <v>511</v>
      </c>
      <c r="C207" s="115" t="s">
        <v>510</v>
      </c>
      <c r="D207" s="121">
        <v>4140200</v>
      </c>
      <c r="E207" s="237">
        <v>3917600</v>
      </c>
      <c r="F207" s="121"/>
      <c r="G207" s="121"/>
      <c r="H207" s="121"/>
    </row>
    <row r="208" spans="2:8" s="104" customFormat="1">
      <c r="B208" s="114" t="s">
        <v>512</v>
      </c>
      <c r="C208" s="115" t="s">
        <v>510</v>
      </c>
      <c r="D208" s="116"/>
      <c r="E208" s="116"/>
      <c r="F208" s="116"/>
      <c r="G208" s="116"/>
      <c r="H208" s="116"/>
    </row>
    <row r="209" spans="2:8" s="104" customFormat="1">
      <c r="B209" s="117"/>
      <c r="C209" s="118"/>
      <c r="D209" s="119"/>
      <c r="E209" s="119"/>
      <c r="F209" s="119"/>
      <c r="G209" s="119"/>
      <c r="H209" s="119"/>
    </row>
    <row r="210" spans="2:8" s="104" customFormat="1">
      <c r="B210" s="117"/>
      <c r="C210" s="118"/>
      <c r="D210" s="119"/>
      <c r="E210" s="119"/>
      <c r="F210" s="119"/>
      <c r="G210" s="119"/>
      <c r="H210" s="119"/>
    </row>
    <row r="211" spans="2:8" s="104" customFormat="1">
      <c r="B211" s="117"/>
      <c r="C211" s="118"/>
      <c r="D211" s="119"/>
      <c r="E211" s="119"/>
      <c r="F211" s="119"/>
      <c r="G211" s="119"/>
      <c r="H211" s="119"/>
    </row>
    <row r="212" spans="2:8" s="104" customFormat="1">
      <c r="B212" s="117"/>
      <c r="C212" s="118"/>
      <c r="D212" s="119"/>
      <c r="E212" s="119"/>
      <c r="F212" s="119"/>
      <c r="G212" s="119"/>
      <c r="H212" s="119"/>
    </row>
    <row r="213" spans="2:8" s="104" customFormat="1">
      <c r="B213" s="117"/>
      <c r="C213" s="118"/>
      <c r="D213" s="119"/>
      <c r="E213" s="119"/>
      <c r="F213" s="119"/>
      <c r="G213" s="119"/>
      <c r="H213" s="119"/>
    </row>
    <row r="214" spans="2:8" s="104" customFormat="1">
      <c r="B214" s="117"/>
      <c r="C214" s="118"/>
      <c r="D214" s="119"/>
      <c r="E214" s="119"/>
      <c r="F214" s="119"/>
      <c r="G214" s="119"/>
      <c r="H214" s="119"/>
    </row>
    <row r="215" spans="2:8">
      <c r="B215" s="120" t="s">
        <v>562</v>
      </c>
      <c r="C215" s="108"/>
      <c r="D215" s="109"/>
      <c r="E215" s="109"/>
      <c r="F215" s="109"/>
      <c r="G215" s="109"/>
      <c r="H215" s="109"/>
    </row>
    <row r="216" spans="2:8" ht="51.75" customHeight="1">
      <c r="B216" s="502" t="s">
        <v>988</v>
      </c>
      <c r="C216" s="502"/>
      <c r="D216" s="502"/>
      <c r="E216" s="502"/>
      <c r="F216" s="502"/>
      <c r="G216" s="502"/>
      <c r="H216" s="502"/>
    </row>
    <row r="217" spans="2:8" ht="24.6" customHeight="1">
      <c r="B217" s="301"/>
      <c r="C217" s="301"/>
      <c r="D217" s="301"/>
      <c r="E217" s="301"/>
      <c r="F217" s="301"/>
      <c r="G217" s="301"/>
      <c r="H217" s="301"/>
    </row>
    <row r="218" spans="2:8" ht="24.6" customHeight="1">
      <c r="B218" s="498" t="s">
        <v>1293</v>
      </c>
      <c r="C218" s="498"/>
      <c r="D218" s="498"/>
      <c r="E218" s="498"/>
      <c r="F218" s="498"/>
      <c r="G218" s="498"/>
      <c r="H218" s="498"/>
    </row>
    <row r="219" spans="2:8" ht="24.6" customHeight="1">
      <c r="B219" s="346" t="s">
        <v>1294</v>
      </c>
      <c r="C219" s="347"/>
      <c r="D219" s="347"/>
      <c r="E219" s="347"/>
      <c r="F219" s="347"/>
      <c r="G219" s="347"/>
      <c r="H219" s="347"/>
    </row>
    <row r="220" spans="2:8" ht="21.9" customHeight="1">
      <c r="B220" s="110"/>
    </row>
    <row r="221" spans="2:8">
      <c r="B221" s="493" t="s">
        <v>514</v>
      </c>
      <c r="C221" s="495" t="s">
        <v>515</v>
      </c>
      <c r="D221" s="495"/>
      <c r="E221" s="495"/>
      <c r="F221" s="495"/>
      <c r="G221" s="495"/>
      <c r="H221" s="495"/>
    </row>
    <row r="222" spans="2:8">
      <c r="B222" s="493"/>
      <c r="C222" s="232" t="s">
        <v>464</v>
      </c>
      <c r="D222" s="220" t="s">
        <v>504</v>
      </c>
      <c r="E222" s="220" t="s">
        <v>505</v>
      </c>
      <c r="F222" s="221" t="s">
        <v>506</v>
      </c>
      <c r="G222" s="221" t="s">
        <v>507</v>
      </c>
      <c r="H222" s="221" t="s">
        <v>508</v>
      </c>
    </row>
    <row r="223" spans="2:8">
      <c r="B223" s="231" t="s">
        <v>563</v>
      </c>
      <c r="C223" s="232" t="s">
        <v>521</v>
      </c>
      <c r="D223" s="520"/>
      <c r="E223" s="520"/>
      <c r="F223" s="520"/>
      <c r="G223" s="520"/>
      <c r="H223" s="521"/>
    </row>
    <row r="224" spans="2:8">
      <c r="B224" s="231" t="s">
        <v>564</v>
      </c>
      <c r="C224" s="232" t="s">
        <v>466</v>
      </c>
      <c r="D224" s="233">
        <v>250</v>
      </c>
      <c r="E224" s="233">
        <v>280</v>
      </c>
      <c r="F224" s="233">
        <v>300</v>
      </c>
      <c r="G224" s="233">
        <v>340</v>
      </c>
      <c r="H224" s="233">
        <v>345</v>
      </c>
    </row>
    <row r="225" spans="2:8">
      <c r="B225" s="231" t="s">
        <v>565</v>
      </c>
      <c r="C225" s="232" t="s">
        <v>471</v>
      </c>
      <c r="D225" s="234">
        <v>30</v>
      </c>
      <c r="E225" s="234">
        <v>32</v>
      </c>
      <c r="F225" s="234">
        <v>34</v>
      </c>
      <c r="G225" s="234">
        <v>36</v>
      </c>
      <c r="H225" s="234">
        <v>38</v>
      </c>
    </row>
    <row r="226" spans="2:8" ht="22.5" customHeight="1">
      <c r="B226" s="231" t="s">
        <v>566</v>
      </c>
      <c r="C226" s="232" t="s">
        <v>471</v>
      </c>
      <c r="D226" s="234">
        <v>205</v>
      </c>
      <c r="E226" s="234">
        <v>210</v>
      </c>
      <c r="F226" s="234">
        <v>215</v>
      </c>
      <c r="G226" s="234">
        <v>220</v>
      </c>
      <c r="H226" s="234">
        <v>220</v>
      </c>
    </row>
    <row r="227" spans="2:8" ht="49.2">
      <c r="B227" s="231" t="s">
        <v>567</v>
      </c>
      <c r="C227" s="232" t="s">
        <v>476</v>
      </c>
      <c r="D227" s="234">
        <v>67180</v>
      </c>
      <c r="E227" s="234">
        <v>67180</v>
      </c>
      <c r="F227" s="234">
        <v>67180</v>
      </c>
      <c r="G227" s="234">
        <v>67180</v>
      </c>
      <c r="H227" s="234">
        <v>67180</v>
      </c>
    </row>
    <row r="228" spans="2:8" s="104" customFormat="1">
      <c r="B228" s="114" t="s">
        <v>509</v>
      </c>
      <c r="C228" s="115" t="s">
        <v>510</v>
      </c>
      <c r="D228" s="121">
        <v>2893090</v>
      </c>
      <c r="E228" s="237">
        <v>14049630</v>
      </c>
      <c r="F228" s="121"/>
      <c r="G228" s="121"/>
      <c r="H228" s="121"/>
    </row>
    <row r="229" spans="2:8" s="104" customFormat="1">
      <c r="B229" s="114" t="s">
        <v>511</v>
      </c>
      <c r="C229" s="115" t="s">
        <v>510</v>
      </c>
      <c r="D229" s="121">
        <v>2893090</v>
      </c>
      <c r="E229" s="237">
        <v>14049630</v>
      </c>
      <c r="F229" s="121"/>
      <c r="G229" s="121"/>
      <c r="H229" s="121"/>
    </row>
    <row r="230" spans="2:8" s="104" customFormat="1">
      <c r="B230" s="114" t="s">
        <v>512</v>
      </c>
      <c r="C230" s="115" t="s">
        <v>510</v>
      </c>
      <c r="D230" s="116"/>
      <c r="E230" s="116"/>
      <c r="F230" s="116"/>
      <c r="G230" s="116"/>
      <c r="H230" s="116"/>
    </row>
    <row r="231" spans="2:8" s="104" customFormat="1">
      <c r="B231" s="301"/>
      <c r="C231" s="302"/>
      <c r="D231" s="303"/>
      <c r="E231" s="303"/>
      <c r="F231" s="303"/>
      <c r="G231" s="303"/>
      <c r="H231" s="303"/>
    </row>
    <row r="232" spans="2:8" s="104" customFormat="1">
      <c r="B232" s="301"/>
      <c r="C232" s="302"/>
      <c r="D232" s="303"/>
      <c r="E232" s="303"/>
      <c r="F232" s="303"/>
      <c r="G232" s="303"/>
      <c r="H232" s="303"/>
    </row>
    <row r="233" spans="2:8">
      <c r="B233" s="120" t="s">
        <v>568</v>
      </c>
      <c r="C233" s="108"/>
      <c r="D233" s="109"/>
      <c r="E233" s="109"/>
      <c r="F233" s="109"/>
      <c r="G233" s="109"/>
      <c r="H233" s="109"/>
    </row>
    <row r="234" spans="2:8" ht="46.5" customHeight="1">
      <c r="B234" s="485" t="s">
        <v>989</v>
      </c>
      <c r="C234" s="485"/>
      <c r="D234" s="485"/>
      <c r="E234" s="485"/>
      <c r="F234" s="485"/>
      <c r="G234" s="485"/>
      <c r="H234" s="485"/>
    </row>
    <row r="235" spans="2:8" ht="24.6" customHeight="1">
      <c r="B235" s="351"/>
      <c r="C235" s="351"/>
      <c r="D235" s="351"/>
      <c r="E235" s="351"/>
      <c r="F235" s="351"/>
      <c r="G235" s="351"/>
      <c r="H235" s="351"/>
    </row>
    <row r="236" spans="2:8" ht="55.5" customHeight="1">
      <c r="B236" s="492" t="s">
        <v>1014</v>
      </c>
      <c r="C236" s="492"/>
      <c r="D236" s="492"/>
      <c r="E236" s="492"/>
      <c r="F236" s="492"/>
      <c r="G236" s="492"/>
      <c r="H236" s="492"/>
    </row>
    <row r="237" spans="2:8" ht="21.9" customHeight="1">
      <c r="B237" s="214"/>
      <c r="C237" s="214"/>
      <c r="D237" s="214"/>
      <c r="E237" s="214"/>
      <c r="F237" s="214"/>
      <c r="G237" s="214"/>
      <c r="H237" s="214"/>
    </row>
    <row r="238" spans="2:8">
      <c r="B238" s="493" t="s">
        <v>514</v>
      </c>
      <c r="C238" s="495" t="s">
        <v>515</v>
      </c>
      <c r="D238" s="495"/>
      <c r="E238" s="495"/>
      <c r="F238" s="495"/>
      <c r="G238" s="495"/>
      <c r="H238" s="495"/>
    </row>
    <row r="239" spans="2:8">
      <c r="B239" s="493"/>
      <c r="C239" s="232" t="s">
        <v>464</v>
      </c>
      <c r="D239" s="220" t="s">
        <v>504</v>
      </c>
      <c r="E239" s="220" t="s">
        <v>505</v>
      </c>
      <c r="F239" s="221" t="s">
        <v>506</v>
      </c>
      <c r="G239" s="221" t="s">
        <v>507</v>
      </c>
      <c r="H239" s="221" t="s">
        <v>508</v>
      </c>
    </row>
    <row r="240" spans="2:8">
      <c r="B240" s="231" t="s">
        <v>569</v>
      </c>
      <c r="C240" s="232" t="s">
        <v>570</v>
      </c>
      <c r="D240" s="231">
        <v>63.3</v>
      </c>
      <c r="E240" s="231">
        <v>63.3</v>
      </c>
      <c r="F240" s="231">
        <v>63.3</v>
      </c>
      <c r="G240" s="231">
        <v>63.3</v>
      </c>
      <c r="H240" s="231">
        <v>63.3</v>
      </c>
    </row>
    <row r="241" spans="2:8" s="112" customFormat="1">
      <c r="B241" s="231" t="s">
        <v>571</v>
      </c>
      <c r="C241" s="232" t="s">
        <v>572</v>
      </c>
      <c r="D241" s="260">
        <v>1</v>
      </c>
      <c r="E241" s="260">
        <v>1</v>
      </c>
      <c r="F241" s="260">
        <v>1</v>
      </c>
      <c r="G241" s="260" t="s">
        <v>96</v>
      </c>
      <c r="H241" s="260" t="s">
        <v>732</v>
      </c>
    </row>
    <row r="242" spans="2:8" s="112" customFormat="1">
      <c r="B242" s="231" t="s">
        <v>573</v>
      </c>
      <c r="C242" s="232" t="s">
        <v>471</v>
      </c>
      <c r="D242" s="261" t="s">
        <v>574</v>
      </c>
      <c r="E242" s="261" t="s">
        <v>574</v>
      </c>
      <c r="F242" s="261" t="s">
        <v>574</v>
      </c>
      <c r="G242" s="261" t="s">
        <v>574</v>
      </c>
      <c r="H242" s="261" t="s">
        <v>574</v>
      </c>
    </row>
    <row r="243" spans="2:8">
      <c r="B243" s="231" t="s">
        <v>575</v>
      </c>
      <c r="C243" s="232" t="s">
        <v>576</v>
      </c>
      <c r="D243" s="262" t="s">
        <v>577</v>
      </c>
      <c r="E243" s="263" t="s">
        <v>577</v>
      </c>
      <c r="F243" s="262" t="s">
        <v>577</v>
      </c>
      <c r="G243" s="263" t="s">
        <v>577</v>
      </c>
      <c r="H243" s="263" t="s">
        <v>577</v>
      </c>
    </row>
    <row r="244" spans="2:8">
      <c r="B244" s="231" t="s">
        <v>578</v>
      </c>
      <c r="C244" s="232" t="s">
        <v>469</v>
      </c>
      <c r="D244" s="264" t="s">
        <v>579</v>
      </c>
      <c r="E244" s="265" t="s">
        <v>579</v>
      </c>
      <c r="F244" s="264" t="s">
        <v>579</v>
      </c>
      <c r="G244" s="264" t="s">
        <v>579</v>
      </c>
      <c r="H244" s="264" t="s">
        <v>579</v>
      </c>
    </row>
    <row r="245" spans="2:8" s="104" customFormat="1">
      <c r="B245" s="114" t="s">
        <v>509</v>
      </c>
      <c r="C245" s="115" t="s">
        <v>510</v>
      </c>
      <c r="D245" s="121">
        <v>8201180</v>
      </c>
      <c r="E245" s="237">
        <v>1049200</v>
      </c>
      <c r="F245" s="121"/>
      <c r="G245" s="121"/>
      <c r="H245" s="121"/>
    </row>
    <row r="246" spans="2:8" s="104" customFormat="1">
      <c r="B246" s="114" t="s">
        <v>511</v>
      </c>
      <c r="C246" s="115" t="s">
        <v>510</v>
      </c>
      <c r="D246" s="121">
        <v>8201180</v>
      </c>
      <c r="E246" s="237">
        <v>1049200</v>
      </c>
      <c r="F246" s="121"/>
      <c r="G246" s="121"/>
      <c r="H246" s="121"/>
    </row>
    <row r="247" spans="2:8" s="104" customFormat="1">
      <c r="B247" s="114" t="s">
        <v>512</v>
      </c>
      <c r="C247" s="115" t="s">
        <v>510</v>
      </c>
      <c r="D247" s="116"/>
      <c r="E247" s="116"/>
      <c r="F247" s="116"/>
      <c r="G247" s="116"/>
      <c r="H247" s="116"/>
    </row>
    <row r="248" spans="2:8" s="104" customFormat="1">
      <c r="B248" s="301"/>
      <c r="C248" s="302"/>
      <c r="D248" s="303"/>
      <c r="E248" s="303"/>
      <c r="F248" s="303"/>
      <c r="G248" s="303"/>
      <c r="H248" s="303"/>
    </row>
    <row r="249" spans="2:8" s="104" customFormat="1">
      <c r="B249" s="301"/>
      <c r="C249" s="302"/>
      <c r="D249" s="303"/>
      <c r="E249" s="303"/>
      <c r="F249" s="303"/>
      <c r="G249" s="303"/>
      <c r="H249" s="303"/>
    </row>
    <row r="250" spans="2:8" s="104" customFormat="1">
      <c r="B250" s="301"/>
      <c r="C250" s="302"/>
      <c r="D250" s="303"/>
      <c r="E250" s="303"/>
      <c r="F250" s="303"/>
      <c r="G250" s="303"/>
      <c r="H250" s="303"/>
    </row>
    <row r="251" spans="2:8" s="104" customFormat="1">
      <c r="B251" s="301"/>
      <c r="C251" s="302"/>
      <c r="D251" s="303"/>
      <c r="E251" s="303"/>
      <c r="F251" s="303"/>
      <c r="G251" s="303"/>
      <c r="H251" s="303"/>
    </row>
    <row r="252" spans="2:8" s="104" customFormat="1">
      <c r="B252" s="301"/>
      <c r="C252" s="302"/>
      <c r="D252" s="303"/>
      <c r="E252" s="303"/>
      <c r="F252" s="303"/>
      <c r="G252" s="303"/>
      <c r="H252" s="303"/>
    </row>
    <row r="253" spans="2:8">
      <c r="B253" s="522" t="s">
        <v>580</v>
      </c>
      <c r="C253" s="522"/>
      <c r="D253" s="109"/>
      <c r="E253" s="109"/>
      <c r="F253" s="109"/>
      <c r="G253" s="109"/>
      <c r="H253" s="109"/>
    </row>
    <row r="254" spans="2:8" ht="72" customHeight="1">
      <c r="B254" s="485" t="s">
        <v>990</v>
      </c>
      <c r="C254" s="485"/>
      <c r="D254" s="485"/>
      <c r="E254" s="485"/>
      <c r="F254" s="485"/>
      <c r="G254" s="485"/>
      <c r="H254" s="485"/>
    </row>
    <row r="255" spans="2:8" ht="41.1" customHeight="1">
      <c r="B255" s="519" t="s">
        <v>991</v>
      </c>
      <c r="C255" s="519"/>
      <c r="D255" s="519"/>
      <c r="E255" s="519"/>
      <c r="F255" s="519"/>
      <c r="G255" s="519"/>
      <c r="H255" s="519"/>
    </row>
    <row r="256" spans="2:8">
      <c r="B256" s="493" t="s">
        <v>514</v>
      </c>
      <c r="C256" s="495" t="s">
        <v>515</v>
      </c>
      <c r="D256" s="495"/>
      <c r="E256" s="495"/>
      <c r="F256" s="495"/>
      <c r="G256" s="495"/>
      <c r="H256" s="495"/>
    </row>
    <row r="257" spans="2:8">
      <c r="B257" s="493"/>
      <c r="C257" s="232" t="s">
        <v>464</v>
      </c>
      <c r="D257" s="220" t="s">
        <v>504</v>
      </c>
      <c r="E257" s="220" t="s">
        <v>505</v>
      </c>
      <c r="F257" s="221" t="s">
        <v>506</v>
      </c>
      <c r="G257" s="221" t="s">
        <v>507</v>
      </c>
      <c r="H257" s="221" t="s">
        <v>508</v>
      </c>
    </row>
    <row r="258" spans="2:8">
      <c r="B258" s="231" t="s">
        <v>581</v>
      </c>
      <c r="C258" s="232" t="s">
        <v>474</v>
      </c>
      <c r="D258" s="266">
        <v>96748</v>
      </c>
      <c r="E258" s="266">
        <v>99650</v>
      </c>
      <c r="F258" s="266">
        <v>102640</v>
      </c>
      <c r="G258" s="266">
        <v>105719</v>
      </c>
      <c r="H258" s="266">
        <v>105719</v>
      </c>
    </row>
    <row r="259" spans="2:8">
      <c r="B259" s="231" t="s">
        <v>582</v>
      </c>
      <c r="C259" s="232" t="s">
        <v>583</v>
      </c>
      <c r="D259" s="266" t="s">
        <v>584</v>
      </c>
      <c r="E259" s="266" t="s">
        <v>585</v>
      </c>
      <c r="F259" s="407" t="s">
        <v>585</v>
      </c>
      <c r="G259" s="407" t="s">
        <v>585</v>
      </c>
      <c r="H259" s="407" t="s">
        <v>585</v>
      </c>
    </row>
    <row r="260" spans="2:8">
      <c r="B260" s="231" t="s">
        <v>586</v>
      </c>
      <c r="C260" s="232" t="s">
        <v>583</v>
      </c>
      <c r="D260" s="263" t="s">
        <v>587</v>
      </c>
      <c r="E260" s="263" t="s">
        <v>587</v>
      </c>
      <c r="F260" s="263" t="s">
        <v>587</v>
      </c>
      <c r="G260" s="263" t="s">
        <v>587</v>
      </c>
      <c r="H260" s="263" t="s">
        <v>587</v>
      </c>
    </row>
    <row r="261" spans="2:8">
      <c r="B261" s="231" t="s">
        <v>588</v>
      </c>
      <c r="C261" s="232" t="s">
        <v>589</v>
      </c>
      <c r="D261" s="263" t="s">
        <v>590</v>
      </c>
      <c r="E261" s="263" t="s">
        <v>590</v>
      </c>
      <c r="F261" s="263" t="s">
        <v>590</v>
      </c>
      <c r="G261" s="263" t="s">
        <v>590</v>
      </c>
      <c r="H261" s="263" t="s">
        <v>590</v>
      </c>
    </row>
    <row r="262" spans="2:8" ht="49.2">
      <c r="B262" s="231" t="s">
        <v>591</v>
      </c>
      <c r="C262" s="232" t="s">
        <v>469</v>
      </c>
      <c r="D262" s="267">
        <v>90</v>
      </c>
      <c r="E262" s="267">
        <v>90</v>
      </c>
      <c r="F262" s="267">
        <v>90</v>
      </c>
      <c r="G262" s="267">
        <v>90</v>
      </c>
      <c r="H262" s="267">
        <v>90</v>
      </c>
    </row>
    <row r="263" spans="2:8" ht="49.2">
      <c r="B263" s="231" t="s">
        <v>592</v>
      </c>
      <c r="C263" s="232" t="s">
        <v>469</v>
      </c>
      <c r="D263" s="267">
        <v>90</v>
      </c>
      <c r="E263" s="267">
        <v>90</v>
      </c>
      <c r="F263" s="267">
        <v>90</v>
      </c>
      <c r="G263" s="267">
        <v>90</v>
      </c>
      <c r="H263" s="267">
        <v>90</v>
      </c>
    </row>
    <row r="264" spans="2:8" s="104" customFormat="1">
      <c r="B264" s="114" t="s">
        <v>509</v>
      </c>
      <c r="C264" s="115" t="s">
        <v>510</v>
      </c>
      <c r="D264" s="121">
        <v>20776730</v>
      </c>
      <c r="E264" s="237">
        <v>27558000</v>
      </c>
      <c r="F264" s="121"/>
      <c r="G264" s="121"/>
      <c r="H264" s="121"/>
    </row>
    <row r="265" spans="2:8" s="104" customFormat="1">
      <c r="B265" s="114" t="s">
        <v>511</v>
      </c>
      <c r="C265" s="115" t="s">
        <v>510</v>
      </c>
      <c r="D265" s="121">
        <v>20776730</v>
      </c>
      <c r="E265" s="237">
        <v>27558000</v>
      </c>
      <c r="F265" s="121"/>
      <c r="G265" s="121"/>
      <c r="H265" s="121"/>
    </row>
    <row r="266" spans="2:8" s="104" customFormat="1">
      <c r="B266" s="114" t="s">
        <v>512</v>
      </c>
      <c r="C266" s="115" t="s">
        <v>510</v>
      </c>
      <c r="D266" s="116"/>
      <c r="E266" s="116"/>
      <c r="F266" s="116"/>
      <c r="G266" s="116"/>
      <c r="H266" s="116"/>
    </row>
    <row r="267" spans="2:8" s="104" customFormat="1">
      <c r="B267" s="301"/>
      <c r="C267" s="302"/>
      <c r="D267" s="303"/>
      <c r="E267" s="303"/>
      <c r="F267" s="303"/>
      <c r="G267" s="303"/>
      <c r="H267" s="303"/>
    </row>
    <row r="268" spans="2:8" s="104" customFormat="1">
      <c r="B268" s="301"/>
      <c r="C268" s="302"/>
      <c r="D268" s="303"/>
      <c r="E268" s="303"/>
      <c r="F268" s="303"/>
      <c r="G268" s="303"/>
      <c r="H268" s="303"/>
    </row>
    <row r="269" spans="2:8" s="104" customFormat="1">
      <c r="B269" s="117"/>
      <c r="C269" s="118"/>
      <c r="D269" s="119"/>
      <c r="E269" s="119"/>
      <c r="F269" s="119"/>
      <c r="G269" s="119"/>
      <c r="H269" s="119"/>
    </row>
    <row r="270" spans="2:8">
      <c r="B270" s="120" t="s">
        <v>593</v>
      </c>
      <c r="C270" s="108"/>
      <c r="D270" s="109"/>
      <c r="E270" s="109"/>
      <c r="F270" s="109"/>
      <c r="G270" s="109"/>
      <c r="H270" s="109"/>
    </row>
    <row r="271" spans="2:8" ht="48" customHeight="1">
      <c r="B271" s="485" t="s">
        <v>992</v>
      </c>
      <c r="C271" s="485"/>
      <c r="D271" s="485"/>
      <c r="E271" s="485"/>
      <c r="F271" s="485"/>
      <c r="G271" s="485"/>
      <c r="H271" s="485"/>
    </row>
    <row r="272" spans="2:8" ht="24" customHeight="1">
      <c r="B272" s="351"/>
      <c r="C272" s="351"/>
      <c r="D272" s="351"/>
      <c r="E272" s="351"/>
      <c r="F272" s="351"/>
      <c r="G272" s="351"/>
      <c r="H272" s="351"/>
    </row>
    <row r="273" spans="2:8">
      <c r="B273" s="268" t="s">
        <v>993</v>
      </c>
      <c r="C273" s="269"/>
      <c r="D273" s="270"/>
      <c r="E273" s="270"/>
      <c r="F273" s="270"/>
      <c r="G273" s="270"/>
      <c r="H273" s="270"/>
    </row>
    <row r="274" spans="2:8" ht="21.9" customHeight="1">
      <c r="B274" s="110"/>
    </row>
    <row r="275" spans="2:8">
      <c r="B275" s="493" t="s">
        <v>514</v>
      </c>
      <c r="C275" s="495" t="s">
        <v>515</v>
      </c>
      <c r="D275" s="495"/>
      <c r="E275" s="495"/>
      <c r="F275" s="495"/>
      <c r="G275" s="495"/>
      <c r="H275" s="495"/>
    </row>
    <row r="276" spans="2:8">
      <c r="B276" s="493"/>
      <c r="C276" s="232" t="s">
        <v>464</v>
      </c>
      <c r="D276" s="220" t="s">
        <v>504</v>
      </c>
      <c r="E276" s="220" t="s">
        <v>505</v>
      </c>
      <c r="F276" s="221" t="s">
        <v>506</v>
      </c>
      <c r="G276" s="221" t="s">
        <v>507</v>
      </c>
      <c r="H276" s="221" t="s">
        <v>508</v>
      </c>
    </row>
    <row r="277" spans="2:8">
      <c r="B277" s="271" t="s">
        <v>594</v>
      </c>
      <c r="C277" s="232" t="s">
        <v>521</v>
      </c>
      <c r="D277" s="272">
        <v>308000</v>
      </c>
      <c r="E277" s="272">
        <v>310000</v>
      </c>
      <c r="F277" s="272">
        <v>320000</v>
      </c>
      <c r="G277" s="272">
        <v>325000</v>
      </c>
      <c r="H277" s="272">
        <v>326000</v>
      </c>
    </row>
    <row r="278" spans="2:8">
      <c r="B278" s="231" t="s">
        <v>595</v>
      </c>
      <c r="C278" s="232" t="s">
        <v>596</v>
      </c>
      <c r="D278" s="272">
        <v>3400</v>
      </c>
      <c r="E278" s="272">
        <v>3600</v>
      </c>
      <c r="F278" s="272">
        <v>3600</v>
      </c>
      <c r="G278" s="272">
        <v>3700</v>
      </c>
      <c r="H278" s="272">
        <v>3750</v>
      </c>
    </row>
    <row r="279" spans="2:8">
      <c r="B279" s="231" t="s">
        <v>597</v>
      </c>
      <c r="C279" s="232" t="s">
        <v>598</v>
      </c>
      <c r="D279" s="272">
        <v>172800</v>
      </c>
      <c r="E279" s="272">
        <v>175000</v>
      </c>
      <c r="F279" s="272">
        <v>180000</v>
      </c>
      <c r="G279" s="272">
        <v>180500</v>
      </c>
      <c r="H279" s="272">
        <v>181000</v>
      </c>
    </row>
    <row r="280" spans="2:8">
      <c r="B280" s="231" t="s">
        <v>599</v>
      </c>
      <c r="C280" s="232" t="s">
        <v>476</v>
      </c>
      <c r="D280" s="273">
        <v>80</v>
      </c>
      <c r="E280" s="273">
        <v>85</v>
      </c>
      <c r="F280" s="273">
        <v>95</v>
      </c>
      <c r="G280" s="273">
        <v>100</v>
      </c>
      <c r="H280" s="273">
        <v>110</v>
      </c>
    </row>
    <row r="281" spans="2:8" s="112" customFormat="1">
      <c r="B281" s="231" t="s">
        <v>600</v>
      </c>
      <c r="C281" s="232" t="s">
        <v>471</v>
      </c>
      <c r="D281" s="274">
        <v>36</v>
      </c>
      <c r="E281" s="274">
        <v>38</v>
      </c>
      <c r="F281" s="274">
        <v>40</v>
      </c>
      <c r="G281" s="274">
        <v>42</v>
      </c>
      <c r="H281" s="274">
        <v>45</v>
      </c>
    </row>
    <row r="282" spans="2:8" s="104" customFormat="1">
      <c r="B282" s="114" t="s">
        <v>509</v>
      </c>
      <c r="C282" s="115" t="s">
        <v>510</v>
      </c>
      <c r="D282" s="275">
        <v>5801600</v>
      </c>
      <c r="E282" s="237">
        <v>5938700</v>
      </c>
      <c r="F282" s="121"/>
      <c r="G282" s="121"/>
      <c r="H282" s="121"/>
    </row>
    <row r="283" spans="2:8" s="104" customFormat="1">
      <c r="B283" s="114" t="s">
        <v>511</v>
      </c>
      <c r="C283" s="115" t="s">
        <v>510</v>
      </c>
      <c r="D283" s="275">
        <v>5801600</v>
      </c>
      <c r="E283" s="237">
        <v>5938700</v>
      </c>
      <c r="F283" s="121"/>
      <c r="G283" s="121"/>
      <c r="H283" s="121"/>
    </row>
    <row r="284" spans="2:8" s="104" customFormat="1">
      <c r="B284" s="114" t="s">
        <v>512</v>
      </c>
      <c r="C284" s="115" t="s">
        <v>510</v>
      </c>
      <c r="D284" s="116"/>
      <c r="E284" s="116"/>
      <c r="F284" s="116"/>
      <c r="G284" s="116"/>
      <c r="H284" s="116"/>
    </row>
    <row r="285" spans="2:8" s="104" customFormat="1">
      <c r="B285" s="301"/>
      <c r="C285" s="302"/>
      <c r="D285" s="303"/>
      <c r="E285" s="303"/>
      <c r="F285" s="303"/>
      <c r="G285" s="303"/>
      <c r="H285" s="303"/>
    </row>
    <row r="286" spans="2:8" s="104" customFormat="1">
      <c r="B286" s="301"/>
      <c r="C286" s="302"/>
      <c r="D286" s="303"/>
      <c r="E286" s="303"/>
      <c r="F286" s="303"/>
      <c r="G286" s="303"/>
      <c r="H286" s="303"/>
    </row>
    <row r="287" spans="2:8" s="104" customFormat="1">
      <c r="B287" s="301"/>
      <c r="C287" s="302"/>
      <c r="D287" s="303"/>
      <c r="E287" s="303"/>
      <c r="F287" s="303"/>
      <c r="G287" s="303"/>
      <c r="H287" s="303"/>
    </row>
    <row r="288" spans="2:8" s="104" customFormat="1">
      <c r="B288" s="301"/>
      <c r="C288" s="302"/>
      <c r="D288" s="303"/>
      <c r="E288" s="303"/>
      <c r="F288" s="303"/>
      <c r="G288" s="303"/>
      <c r="H288" s="303"/>
    </row>
    <row r="289" spans="2:8">
      <c r="B289" s="120" t="s">
        <v>601</v>
      </c>
      <c r="C289" s="108"/>
      <c r="D289" s="109"/>
      <c r="E289" s="109"/>
      <c r="F289" s="109"/>
      <c r="G289" s="109"/>
      <c r="H289" s="109"/>
    </row>
    <row r="290" spans="2:8" ht="75.599999999999994" customHeight="1">
      <c r="B290" s="502" t="s">
        <v>1300</v>
      </c>
      <c r="C290" s="503"/>
      <c r="D290" s="503"/>
      <c r="E290" s="503"/>
      <c r="F290" s="503"/>
      <c r="G290" s="503"/>
      <c r="H290" s="503"/>
    </row>
    <row r="291" spans="2:8" ht="24.6" customHeight="1">
      <c r="B291" s="301"/>
      <c r="C291" s="406"/>
      <c r="D291" s="406"/>
      <c r="E291" s="406"/>
      <c r="F291" s="406"/>
      <c r="G291" s="406"/>
      <c r="H291" s="406"/>
    </row>
    <row r="292" spans="2:8" ht="25.5" customHeight="1">
      <c r="B292" s="492" t="s">
        <v>994</v>
      </c>
      <c r="C292" s="492"/>
      <c r="D292" s="492"/>
      <c r="E292" s="492"/>
      <c r="F292" s="492"/>
      <c r="G292" s="492"/>
      <c r="H292" s="492"/>
    </row>
    <row r="293" spans="2:8">
      <c r="B293" s="110"/>
    </row>
    <row r="294" spans="2:8">
      <c r="B294" s="493" t="s">
        <v>514</v>
      </c>
      <c r="C294" s="495" t="s">
        <v>515</v>
      </c>
      <c r="D294" s="495"/>
      <c r="E294" s="495"/>
      <c r="F294" s="495"/>
      <c r="G294" s="495"/>
      <c r="H294" s="495"/>
    </row>
    <row r="295" spans="2:8">
      <c r="B295" s="493"/>
      <c r="C295" s="232" t="s">
        <v>464</v>
      </c>
      <c r="D295" s="220" t="s">
        <v>504</v>
      </c>
      <c r="E295" s="220" t="s">
        <v>505</v>
      </c>
      <c r="F295" s="221" t="s">
        <v>506</v>
      </c>
      <c r="G295" s="221" t="s">
        <v>507</v>
      </c>
      <c r="H295" s="221" t="s">
        <v>508</v>
      </c>
    </row>
    <row r="296" spans="2:8">
      <c r="B296" s="231" t="s">
        <v>602</v>
      </c>
      <c r="C296" s="232" t="s">
        <v>466</v>
      </c>
      <c r="D296" s="266" t="s">
        <v>603</v>
      </c>
      <c r="E296" s="266" t="s">
        <v>603</v>
      </c>
      <c r="F296" s="266" t="s">
        <v>603</v>
      </c>
      <c r="G296" s="266" t="s">
        <v>603</v>
      </c>
      <c r="H296" s="266" t="s">
        <v>603</v>
      </c>
    </row>
    <row r="297" spans="2:8">
      <c r="B297" s="231" t="s">
        <v>325</v>
      </c>
      <c r="C297" s="232" t="s">
        <v>604</v>
      </c>
      <c r="D297" s="266">
        <v>5000</v>
      </c>
      <c r="E297" s="266">
        <v>5000</v>
      </c>
      <c r="F297" s="266">
        <v>5000</v>
      </c>
      <c r="G297" s="266">
        <v>5000</v>
      </c>
      <c r="H297" s="266">
        <v>5000</v>
      </c>
    </row>
    <row r="298" spans="2:8" ht="54" customHeight="1">
      <c r="B298" s="231" t="s">
        <v>605</v>
      </c>
      <c r="C298" s="232" t="s">
        <v>606</v>
      </c>
      <c r="D298" s="234" t="s">
        <v>607</v>
      </c>
      <c r="E298" s="234" t="s">
        <v>607</v>
      </c>
      <c r="F298" s="234" t="s">
        <v>1297</v>
      </c>
      <c r="G298" s="234" t="s">
        <v>1297</v>
      </c>
      <c r="H298" s="234" t="s">
        <v>1297</v>
      </c>
    </row>
    <row r="299" spans="2:8" ht="54" customHeight="1">
      <c r="B299" s="231" t="s">
        <v>608</v>
      </c>
      <c r="C299" s="232" t="s">
        <v>606</v>
      </c>
      <c r="D299" s="234" t="s">
        <v>609</v>
      </c>
      <c r="E299" s="234" t="s">
        <v>609</v>
      </c>
      <c r="F299" s="234" t="s">
        <v>1298</v>
      </c>
      <c r="G299" s="234" t="s">
        <v>1298</v>
      </c>
      <c r="H299" s="234" t="s">
        <v>1298</v>
      </c>
    </row>
    <row r="300" spans="2:8" s="104" customFormat="1">
      <c r="B300" s="114" t="s">
        <v>509</v>
      </c>
      <c r="C300" s="115" t="s">
        <v>510</v>
      </c>
      <c r="D300" s="121">
        <v>2817878</v>
      </c>
      <c r="E300" s="237">
        <v>3987600</v>
      </c>
      <c r="F300" s="121"/>
      <c r="G300" s="121"/>
      <c r="H300" s="121"/>
    </row>
    <row r="301" spans="2:8" s="104" customFormat="1">
      <c r="B301" s="114" t="s">
        <v>511</v>
      </c>
      <c r="C301" s="115" t="s">
        <v>510</v>
      </c>
      <c r="D301" s="121">
        <v>2817878</v>
      </c>
      <c r="E301" s="237">
        <v>3987600</v>
      </c>
      <c r="F301" s="121"/>
      <c r="G301" s="121"/>
      <c r="H301" s="121"/>
    </row>
    <row r="302" spans="2:8" s="104" customFormat="1">
      <c r="B302" s="114" t="s">
        <v>512</v>
      </c>
      <c r="C302" s="115" t="s">
        <v>510</v>
      </c>
      <c r="D302" s="116"/>
      <c r="E302" s="116"/>
      <c r="F302" s="116"/>
      <c r="G302" s="116"/>
      <c r="H302" s="116"/>
    </row>
    <row r="303" spans="2:8" s="104" customFormat="1">
      <c r="B303" s="117"/>
      <c r="C303" s="118"/>
      <c r="D303" s="119"/>
      <c r="E303" s="119"/>
      <c r="F303" s="119"/>
      <c r="G303" s="119"/>
      <c r="H303" s="119"/>
    </row>
    <row r="305" spans="2:8">
      <c r="B305" s="120" t="s">
        <v>610</v>
      </c>
      <c r="C305" s="108"/>
      <c r="D305" s="109"/>
      <c r="E305" s="109"/>
      <c r="F305" s="109"/>
      <c r="G305" s="109"/>
      <c r="H305" s="109"/>
    </row>
    <row r="306" spans="2:8" ht="70.349999999999994" customHeight="1">
      <c r="B306" s="485" t="s">
        <v>995</v>
      </c>
      <c r="C306" s="485"/>
      <c r="D306" s="485"/>
      <c r="E306" s="485"/>
      <c r="F306" s="485"/>
      <c r="G306" s="485"/>
      <c r="H306" s="485"/>
    </row>
    <row r="307" spans="2:8" ht="24.6" customHeight="1">
      <c r="B307" s="351"/>
      <c r="C307" s="351"/>
      <c r="D307" s="351"/>
      <c r="E307" s="351"/>
      <c r="F307" s="351"/>
      <c r="G307" s="351"/>
      <c r="H307" s="351"/>
    </row>
    <row r="308" spans="2:8" ht="22.5" customHeight="1">
      <c r="B308" s="492" t="s">
        <v>996</v>
      </c>
      <c r="C308" s="492"/>
      <c r="D308" s="492"/>
      <c r="E308" s="492"/>
      <c r="F308" s="492"/>
      <c r="G308" s="492"/>
      <c r="H308" s="492"/>
    </row>
    <row r="309" spans="2:8" ht="22.5" customHeight="1">
      <c r="B309" s="214"/>
      <c r="C309" s="214"/>
      <c r="D309" s="214"/>
      <c r="E309" s="214"/>
      <c r="F309" s="214"/>
      <c r="G309" s="214"/>
      <c r="H309" s="214"/>
    </row>
    <row r="310" spans="2:8">
      <c r="B310" s="493" t="s">
        <v>514</v>
      </c>
      <c r="C310" s="495" t="s">
        <v>515</v>
      </c>
      <c r="D310" s="495"/>
      <c r="E310" s="495"/>
      <c r="F310" s="495"/>
      <c r="G310" s="495"/>
      <c r="H310" s="495"/>
    </row>
    <row r="311" spans="2:8">
      <c r="B311" s="493"/>
      <c r="C311" s="232" t="s">
        <v>464</v>
      </c>
      <c r="D311" s="220" t="s">
        <v>504</v>
      </c>
      <c r="E311" s="220" t="s">
        <v>505</v>
      </c>
      <c r="F311" s="221" t="s">
        <v>506</v>
      </c>
      <c r="G311" s="221" t="s">
        <v>507</v>
      </c>
      <c r="H311" s="221" t="s">
        <v>508</v>
      </c>
    </row>
    <row r="312" spans="2:8" ht="49.2">
      <c r="B312" s="231" t="s">
        <v>611</v>
      </c>
      <c r="C312" s="232" t="s">
        <v>612</v>
      </c>
      <c r="D312" s="276" t="s">
        <v>613</v>
      </c>
      <c r="E312" s="277" t="s">
        <v>613</v>
      </c>
      <c r="F312" s="277" t="s">
        <v>1301</v>
      </c>
      <c r="G312" s="277" t="s">
        <v>1301</v>
      </c>
      <c r="H312" s="277" t="s">
        <v>1301</v>
      </c>
    </row>
    <row r="313" spans="2:8" ht="24.6" customHeight="1">
      <c r="B313" s="231" t="s">
        <v>614</v>
      </c>
      <c r="C313" s="232" t="s">
        <v>615</v>
      </c>
      <c r="D313" s="523" t="s">
        <v>616</v>
      </c>
      <c r="E313" s="524"/>
      <c r="F313" s="524"/>
      <c r="G313" s="524"/>
      <c r="H313" s="278"/>
    </row>
    <row r="314" spans="2:8" ht="49.2">
      <c r="B314" s="231" t="s">
        <v>617</v>
      </c>
      <c r="C314" s="232" t="s">
        <v>618</v>
      </c>
      <c r="D314" s="279" t="s">
        <v>620</v>
      </c>
      <c r="E314" s="279" t="s">
        <v>620</v>
      </c>
      <c r="F314" s="279" t="s">
        <v>620</v>
      </c>
      <c r="G314" s="279" t="s">
        <v>619</v>
      </c>
      <c r="H314" s="279" t="s">
        <v>619</v>
      </c>
    </row>
    <row r="315" spans="2:8" ht="73.8">
      <c r="B315" s="235" t="s">
        <v>621</v>
      </c>
      <c r="C315" s="232" t="s">
        <v>615</v>
      </c>
      <c r="D315" s="234" t="s">
        <v>622</v>
      </c>
      <c r="E315" s="234" t="s">
        <v>622</v>
      </c>
      <c r="F315" s="234" t="s">
        <v>622</v>
      </c>
      <c r="G315" s="234" t="s">
        <v>1302</v>
      </c>
      <c r="H315" s="234" t="s">
        <v>1302</v>
      </c>
    </row>
    <row r="316" spans="2:8" ht="49.2">
      <c r="B316" s="231" t="s">
        <v>623</v>
      </c>
      <c r="C316" s="232" t="s">
        <v>612</v>
      </c>
      <c r="D316" s="286" t="s">
        <v>624</v>
      </c>
      <c r="E316" s="234" t="s">
        <v>625</v>
      </c>
      <c r="F316" s="234" t="s">
        <v>625</v>
      </c>
      <c r="G316" s="234" t="s">
        <v>625</v>
      </c>
      <c r="H316" s="234" t="s">
        <v>625</v>
      </c>
    </row>
    <row r="317" spans="2:8">
      <c r="B317" s="231" t="s">
        <v>626</v>
      </c>
      <c r="C317" s="232" t="s">
        <v>612</v>
      </c>
      <c r="D317" s="234" t="s">
        <v>627</v>
      </c>
      <c r="E317" s="234" t="s">
        <v>627</v>
      </c>
      <c r="F317" s="234" t="s">
        <v>627</v>
      </c>
      <c r="G317" s="234" t="s">
        <v>627</v>
      </c>
      <c r="H317" s="234" t="s">
        <v>627</v>
      </c>
    </row>
    <row r="318" spans="2:8" s="104" customFormat="1">
      <c r="B318" s="114" t="s">
        <v>509</v>
      </c>
      <c r="C318" s="115" t="s">
        <v>510</v>
      </c>
      <c r="D318" s="121">
        <v>2303232</v>
      </c>
      <c r="E318" s="237">
        <v>578800</v>
      </c>
      <c r="F318" s="121"/>
      <c r="G318" s="121"/>
      <c r="H318" s="121"/>
    </row>
    <row r="319" spans="2:8" s="104" customFormat="1">
      <c r="B319" s="114" t="s">
        <v>511</v>
      </c>
      <c r="C319" s="115" t="s">
        <v>510</v>
      </c>
      <c r="D319" s="121">
        <v>2303232</v>
      </c>
      <c r="E319" s="237">
        <v>578800</v>
      </c>
      <c r="F319" s="121"/>
      <c r="G319" s="121"/>
      <c r="H319" s="121"/>
    </row>
    <row r="320" spans="2:8" s="104" customFormat="1">
      <c r="B320" s="114" t="s">
        <v>512</v>
      </c>
      <c r="C320" s="115" t="s">
        <v>510</v>
      </c>
      <c r="D320" s="116"/>
      <c r="E320" s="116"/>
      <c r="F320" s="116"/>
      <c r="G320" s="116"/>
      <c r="H320" s="116"/>
    </row>
    <row r="321" spans="2:8" s="104" customFormat="1">
      <c r="B321" s="117"/>
      <c r="C321" s="118"/>
      <c r="D321" s="119"/>
      <c r="E321" s="119"/>
      <c r="F321" s="119"/>
      <c r="G321" s="119"/>
      <c r="H321" s="119"/>
    </row>
    <row r="322" spans="2:8" s="104" customFormat="1">
      <c r="B322" s="117"/>
      <c r="C322" s="118"/>
      <c r="D322" s="119"/>
      <c r="E322" s="119"/>
      <c r="F322" s="119"/>
      <c r="G322" s="119"/>
      <c r="H322" s="119"/>
    </row>
    <row r="323" spans="2:8" s="104" customFormat="1">
      <c r="B323" s="117"/>
      <c r="C323" s="118"/>
      <c r="D323" s="119"/>
      <c r="E323" s="119"/>
      <c r="F323" s="119"/>
      <c r="G323" s="119"/>
      <c r="H323" s="119"/>
    </row>
    <row r="324" spans="2:8">
      <c r="B324" s="120" t="s">
        <v>628</v>
      </c>
      <c r="C324" s="108"/>
      <c r="D324" s="109"/>
      <c r="E324" s="109"/>
      <c r="F324" s="109"/>
      <c r="G324" s="109"/>
      <c r="H324" s="109"/>
    </row>
    <row r="325" spans="2:8" ht="50.25" customHeight="1">
      <c r="B325" s="485" t="s">
        <v>997</v>
      </c>
      <c r="C325" s="485"/>
      <c r="D325" s="485"/>
      <c r="E325" s="485"/>
      <c r="F325" s="485"/>
      <c r="G325" s="485"/>
      <c r="H325" s="485"/>
    </row>
    <row r="326" spans="2:8" ht="23.25" customHeight="1">
      <c r="B326" s="492" t="s">
        <v>998</v>
      </c>
      <c r="C326" s="492"/>
      <c r="D326" s="492"/>
      <c r="E326" s="492"/>
      <c r="F326" s="492"/>
      <c r="G326" s="492"/>
      <c r="H326" s="492"/>
    </row>
    <row r="327" spans="2:8">
      <c r="B327" s="214"/>
      <c r="C327" s="214"/>
      <c r="D327" s="214"/>
      <c r="E327" s="214"/>
      <c r="F327" s="214"/>
      <c r="G327" s="214"/>
      <c r="H327" s="214"/>
    </row>
    <row r="328" spans="2:8">
      <c r="B328" s="493" t="s">
        <v>514</v>
      </c>
      <c r="C328" s="495" t="s">
        <v>515</v>
      </c>
      <c r="D328" s="495"/>
      <c r="E328" s="495"/>
      <c r="F328" s="495"/>
      <c r="G328" s="495"/>
      <c r="H328" s="495"/>
    </row>
    <row r="329" spans="2:8">
      <c r="B329" s="493"/>
      <c r="C329" s="232" t="s">
        <v>464</v>
      </c>
      <c r="D329" s="220" t="s">
        <v>504</v>
      </c>
      <c r="E329" s="220" t="s">
        <v>505</v>
      </c>
      <c r="F329" s="221" t="s">
        <v>506</v>
      </c>
      <c r="G329" s="221" t="s">
        <v>507</v>
      </c>
      <c r="H329" s="221" t="s">
        <v>508</v>
      </c>
    </row>
    <row r="330" spans="2:8">
      <c r="B330" s="231" t="s">
        <v>629</v>
      </c>
      <c r="C330" s="232" t="s">
        <v>466</v>
      </c>
      <c r="D330" s="233">
        <v>1300</v>
      </c>
      <c r="E330" s="233">
        <v>1400</v>
      </c>
      <c r="F330" s="233">
        <v>1500</v>
      </c>
      <c r="G330" s="233">
        <v>1600</v>
      </c>
      <c r="H330" s="233">
        <v>1600</v>
      </c>
    </row>
    <row r="331" spans="2:8">
      <c r="B331" s="231" t="s">
        <v>630</v>
      </c>
      <c r="C331" s="232" t="s">
        <v>631</v>
      </c>
      <c r="D331" s="233">
        <v>20</v>
      </c>
      <c r="E331" s="233">
        <v>30</v>
      </c>
      <c r="F331" s="233">
        <v>40</v>
      </c>
      <c r="G331" s="233">
        <v>50</v>
      </c>
      <c r="H331" s="233">
        <v>50</v>
      </c>
    </row>
    <row r="332" spans="2:8">
      <c r="B332" s="235" t="s">
        <v>632</v>
      </c>
      <c r="C332" s="232" t="s">
        <v>97</v>
      </c>
      <c r="D332" s="233">
        <v>20</v>
      </c>
      <c r="E332" s="233">
        <v>30</v>
      </c>
      <c r="F332" s="233">
        <v>40</v>
      </c>
      <c r="G332" s="233">
        <v>50</v>
      </c>
      <c r="H332" s="233">
        <v>55</v>
      </c>
    </row>
    <row r="333" spans="2:8" s="104" customFormat="1">
      <c r="B333" s="114" t="s">
        <v>509</v>
      </c>
      <c r="C333" s="115" t="s">
        <v>510</v>
      </c>
      <c r="D333" s="121">
        <v>812104</v>
      </c>
      <c r="E333" s="237">
        <v>1345200</v>
      </c>
      <c r="F333" s="121"/>
      <c r="G333" s="121"/>
      <c r="H333" s="121"/>
    </row>
    <row r="334" spans="2:8" s="104" customFormat="1">
      <c r="B334" s="114" t="s">
        <v>511</v>
      </c>
      <c r="C334" s="115" t="s">
        <v>510</v>
      </c>
      <c r="D334" s="121">
        <v>812104</v>
      </c>
      <c r="E334" s="237">
        <v>1345200</v>
      </c>
      <c r="F334" s="121"/>
      <c r="G334" s="121"/>
      <c r="H334" s="121"/>
    </row>
    <row r="335" spans="2:8" s="104" customFormat="1">
      <c r="B335" s="114" t="s">
        <v>512</v>
      </c>
      <c r="C335" s="115" t="s">
        <v>510</v>
      </c>
      <c r="D335" s="116"/>
      <c r="E335" s="116"/>
      <c r="F335" s="116"/>
      <c r="G335" s="116"/>
      <c r="H335" s="116"/>
    </row>
    <row r="336" spans="2:8" s="104" customFormat="1">
      <c r="B336" s="117"/>
      <c r="C336" s="118"/>
      <c r="D336" s="119"/>
      <c r="E336" s="119"/>
      <c r="F336" s="119"/>
      <c r="G336" s="119"/>
      <c r="H336" s="119"/>
    </row>
    <row r="337" spans="2:8" s="104" customFormat="1">
      <c r="B337" s="117"/>
      <c r="C337" s="118"/>
      <c r="D337" s="119"/>
      <c r="E337" s="119"/>
      <c r="F337" s="119"/>
      <c r="G337" s="119"/>
      <c r="H337" s="119"/>
    </row>
    <row r="338" spans="2:8">
      <c r="B338" s="120" t="s">
        <v>633</v>
      </c>
      <c r="C338" s="108"/>
      <c r="D338" s="109"/>
      <c r="E338" s="109"/>
      <c r="F338" s="109"/>
      <c r="G338" s="120"/>
      <c r="H338" s="109"/>
    </row>
    <row r="339" spans="2:8" ht="75.599999999999994" customHeight="1">
      <c r="B339" s="485" t="s">
        <v>999</v>
      </c>
      <c r="C339" s="485"/>
      <c r="D339" s="485"/>
      <c r="E339" s="485"/>
      <c r="F339" s="485"/>
      <c r="G339" s="485"/>
      <c r="H339" s="485"/>
    </row>
    <row r="340" spans="2:8" ht="24.6" customHeight="1">
      <c r="B340" s="351"/>
      <c r="C340" s="351"/>
      <c r="D340" s="351"/>
      <c r="E340" s="351"/>
      <c r="F340" s="351"/>
      <c r="G340" s="351"/>
      <c r="H340" s="351"/>
    </row>
    <row r="341" spans="2:8" ht="50.25" customHeight="1">
      <c r="B341" s="498" t="s">
        <v>1000</v>
      </c>
      <c r="C341" s="498"/>
      <c r="D341" s="498"/>
      <c r="E341" s="498"/>
      <c r="F341" s="498"/>
      <c r="G341" s="498"/>
      <c r="H341" s="498"/>
    </row>
    <row r="342" spans="2:8">
      <c r="B342" s="117"/>
      <c r="C342" s="214"/>
      <c r="D342" s="214"/>
      <c r="E342" s="214"/>
      <c r="F342" s="214"/>
      <c r="G342" s="214"/>
      <c r="H342" s="214"/>
    </row>
    <row r="343" spans="2:8">
      <c r="B343" s="493" t="s">
        <v>514</v>
      </c>
      <c r="C343" s="495" t="s">
        <v>515</v>
      </c>
      <c r="D343" s="495"/>
      <c r="E343" s="495"/>
      <c r="F343" s="495"/>
      <c r="G343" s="495"/>
      <c r="H343" s="495"/>
    </row>
    <row r="344" spans="2:8">
      <c r="B344" s="493"/>
      <c r="C344" s="232" t="s">
        <v>464</v>
      </c>
      <c r="D344" s="220" t="s">
        <v>504</v>
      </c>
      <c r="E344" s="220" t="s">
        <v>505</v>
      </c>
      <c r="F344" s="221" t="s">
        <v>506</v>
      </c>
      <c r="G344" s="221" t="s">
        <v>507</v>
      </c>
      <c r="H344" s="221" t="s">
        <v>508</v>
      </c>
    </row>
    <row r="345" spans="2:8" ht="49.2">
      <c r="B345" s="231" t="s">
        <v>634</v>
      </c>
      <c r="C345" s="232" t="s">
        <v>476</v>
      </c>
      <c r="D345" s="233">
        <v>500</v>
      </c>
      <c r="E345" s="233">
        <v>600</v>
      </c>
      <c r="F345" s="233">
        <v>700</v>
      </c>
      <c r="G345" s="233">
        <v>800</v>
      </c>
      <c r="H345" s="233">
        <v>850</v>
      </c>
    </row>
    <row r="346" spans="2:8" ht="44.25" customHeight="1">
      <c r="B346" s="231" t="s">
        <v>635</v>
      </c>
      <c r="C346" s="232" t="s">
        <v>636</v>
      </c>
      <c r="D346" s="233"/>
      <c r="E346" s="233"/>
      <c r="F346" s="233"/>
      <c r="G346" s="233"/>
      <c r="H346" s="233"/>
    </row>
    <row r="347" spans="2:8">
      <c r="B347" s="231" t="s">
        <v>637</v>
      </c>
      <c r="C347" s="232" t="s">
        <v>476</v>
      </c>
      <c r="D347" s="233">
        <v>60</v>
      </c>
      <c r="E347" s="233">
        <v>70</v>
      </c>
      <c r="F347" s="233">
        <v>80</v>
      </c>
      <c r="G347" s="233">
        <v>90</v>
      </c>
      <c r="H347" s="233">
        <v>90</v>
      </c>
    </row>
    <row r="348" spans="2:8" ht="49.2">
      <c r="B348" s="231" t="s">
        <v>638</v>
      </c>
      <c r="C348" s="232" t="s">
        <v>476</v>
      </c>
      <c r="D348" s="233">
        <v>50</v>
      </c>
      <c r="E348" s="233">
        <v>60</v>
      </c>
      <c r="F348" s="233">
        <v>70</v>
      </c>
      <c r="G348" s="233">
        <v>80</v>
      </c>
      <c r="H348" s="233">
        <v>85</v>
      </c>
    </row>
    <row r="349" spans="2:8">
      <c r="B349" s="231" t="s">
        <v>639</v>
      </c>
      <c r="C349" s="232" t="s">
        <v>471</v>
      </c>
      <c r="D349" s="233"/>
      <c r="E349" s="233"/>
      <c r="F349" s="233"/>
      <c r="G349" s="233"/>
      <c r="H349" s="233"/>
    </row>
    <row r="350" spans="2:8">
      <c r="B350" s="231" t="s">
        <v>640</v>
      </c>
      <c r="C350" s="232" t="s">
        <v>471</v>
      </c>
      <c r="D350" s="233">
        <v>400</v>
      </c>
      <c r="E350" s="233">
        <v>500</v>
      </c>
      <c r="F350" s="233">
        <v>600</v>
      </c>
      <c r="G350" s="233">
        <v>700</v>
      </c>
      <c r="H350" s="233">
        <v>800</v>
      </c>
    </row>
    <row r="351" spans="2:8" s="104" customFormat="1">
      <c r="B351" s="114" t="s">
        <v>509</v>
      </c>
      <c r="C351" s="115" t="s">
        <v>510</v>
      </c>
      <c r="D351" s="121">
        <v>972610</v>
      </c>
      <c r="E351" s="237">
        <v>31700</v>
      </c>
      <c r="F351" s="121"/>
      <c r="G351" s="121"/>
      <c r="H351" s="121"/>
    </row>
    <row r="352" spans="2:8" s="104" customFormat="1">
      <c r="B352" s="114" t="s">
        <v>511</v>
      </c>
      <c r="C352" s="115" t="s">
        <v>510</v>
      </c>
      <c r="D352" s="121">
        <v>972610</v>
      </c>
      <c r="E352" s="237">
        <v>31700</v>
      </c>
      <c r="F352" s="121"/>
      <c r="G352" s="121"/>
      <c r="H352" s="121"/>
    </row>
    <row r="353" spans="2:8" s="104" customFormat="1">
      <c r="B353" s="114" t="s">
        <v>512</v>
      </c>
      <c r="C353" s="115" t="s">
        <v>510</v>
      </c>
      <c r="D353" s="116"/>
      <c r="E353" s="116"/>
      <c r="F353" s="116"/>
      <c r="G353" s="116"/>
      <c r="H353" s="116"/>
    </row>
    <row r="354" spans="2:8" s="104" customFormat="1">
      <c r="B354" s="117"/>
      <c r="C354" s="118"/>
      <c r="D354" s="119"/>
      <c r="E354" s="119"/>
      <c r="F354" s="119"/>
      <c r="G354" s="119"/>
      <c r="H354" s="119"/>
    </row>
    <row r="355" spans="2:8">
      <c r="B355" s="120" t="s">
        <v>641</v>
      </c>
      <c r="C355" s="108"/>
      <c r="D355" s="109"/>
      <c r="E355" s="109"/>
      <c r="F355" s="109"/>
      <c r="G355" s="109"/>
      <c r="H355" s="109"/>
    </row>
    <row r="356" spans="2:8" ht="50.25" customHeight="1">
      <c r="B356" s="485" t="s">
        <v>1001</v>
      </c>
      <c r="C356" s="485"/>
      <c r="D356" s="485"/>
      <c r="E356" s="485"/>
      <c r="F356" s="485"/>
      <c r="G356" s="485"/>
      <c r="H356" s="485"/>
    </row>
    <row r="357" spans="2:8" ht="25.2" customHeight="1">
      <c r="B357" s="351"/>
      <c r="C357" s="351"/>
      <c r="D357" s="351"/>
      <c r="E357" s="351"/>
      <c r="F357" s="351"/>
      <c r="G357" s="351"/>
      <c r="H357" s="351"/>
    </row>
    <row r="358" spans="2:8" ht="25.35" customHeight="1">
      <c r="B358" s="514" t="s">
        <v>1002</v>
      </c>
      <c r="C358" s="514"/>
      <c r="D358" s="514"/>
      <c r="E358" s="514"/>
      <c r="F358" s="514"/>
      <c r="G358" s="514"/>
      <c r="H358" s="514"/>
    </row>
    <row r="359" spans="2:8" ht="25.35" customHeight="1">
      <c r="B359" s="257"/>
      <c r="C359" s="257"/>
      <c r="D359" s="257"/>
      <c r="E359" s="257"/>
      <c r="F359" s="257"/>
      <c r="G359" s="257"/>
      <c r="H359" s="257"/>
    </row>
    <row r="360" spans="2:8">
      <c r="B360" s="493" t="s">
        <v>514</v>
      </c>
      <c r="C360" s="495" t="s">
        <v>515</v>
      </c>
      <c r="D360" s="495"/>
      <c r="E360" s="495"/>
      <c r="F360" s="495"/>
      <c r="G360" s="495"/>
      <c r="H360" s="495"/>
    </row>
    <row r="361" spans="2:8">
      <c r="B361" s="493"/>
      <c r="C361" s="232" t="s">
        <v>464</v>
      </c>
      <c r="D361" s="220" t="s">
        <v>504</v>
      </c>
      <c r="E361" s="220" t="s">
        <v>505</v>
      </c>
      <c r="F361" s="221" t="s">
        <v>506</v>
      </c>
      <c r="G361" s="221" t="s">
        <v>507</v>
      </c>
      <c r="H361" s="221" t="s">
        <v>508</v>
      </c>
    </row>
    <row r="362" spans="2:8">
      <c r="B362" s="231" t="s">
        <v>642</v>
      </c>
      <c r="C362" s="232" t="s">
        <v>471</v>
      </c>
      <c r="D362" s="233">
        <v>400</v>
      </c>
      <c r="E362" s="233">
        <v>500</v>
      </c>
      <c r="F362" s="233">
        <v>600</v>
      </c>
      <c r="G362" s="233">
        <v>700</v>
      </c>
      <c r="H362" s="233">
        <v>750</v>
      </c>
    </row>
    <row r="363" spans="2:8">
      <c r="B363" s="231" t="s">
        <v>643</v>
      </c>
      <c r="C363" s="232" t="s">
        <v>644</v>
      </c>
      <c r="D363" s="233">
        <v>1300</v>
      </c>
      <c r="E363" s="233">
        <v>1400</v>
      </c>
      <c r="F363" s="233">
        <v>1500</v>
      </c>
      <c r="G363" s="233">
        <v>1600</v>
      </c>
      <c r="H363" s="233">
        <v>1800</v>
      </c>
    </row>
    <row r="364" spans="2:8" ht="49.2">
      <c r="B364" s="231" t="s">
        <v>645</v>
      </c>
      <c r="C364" s="232" t="s">
        <v>644</v>
      </c>
      <c r="D364" s="231" t="s">
        <v>646</v>
      </c>
      <c r="E364" s="231">
        <v>12</v>
      </c>
      <c r="F364" s="231">
        <v>15</v>
      </c>
      <c r="G364" s="231">
        <v>18</v>
      </c>
      <c r="H364" s="231">
        <v>20</v>
      </c>
    </row>
    <row r="365" spans="2:8" ht="49.2">
      <c r="B365" s="231" t="s">
        <v>647</v>
      </c>
      <c r="C365" s="232" t="s">
        <v>471</v>
      </c>
      <c r="D365" s="231" t="s">
        <v>646</v>
      </c>
      <c r="E365" s="231">
        <v>20</v>
      </c>
      <c r="F365" s="231">
        <v>25</v>
      </c>
      <c r="G365" s="231">
        <v>30</v>
      </c>
      <c r="H365" s="231">
        <v>35</v>
      </c>
    </row>
    <row r="366" spans="2:8" ht="49.2">
      <c r="B366" s="231" t="s">
        <v>648</v>
      </c>
      <c r="C366" s="232" t="s">
        <v>466</v>
      </c>
      <c r="D366" s="231" t="s">
        <v>646</v>
      </c>
      <c r="E366" s="231">
        <v>200</v>
      </c>
      <c r="F366" s="231">
        <v>250</v>
      </c>
      <c r="G366" s="231">
        <v>280</v>
      </c>
      <c r="H366" s="231">
        <v>300</v>
      </c>
    </row>
    <row r="367" spans="2:8" s="104" customFormat="1">
      <c r="B367" s="114" t="s">
        <v>509</v>
      </c>
      <c r="C367" s="115" t="s">
        <v>510</v>
      </c>
      <c r="D367" s="121">
        <v>7672566</v>
      </c>
      <c r="E367" s="237">
        <v>6963800</v>
      </c>
      <c r="F367" s="121"/>
      <c r="G367" s="121"/>
      <c r="H367" s="121"/>
    </row>
    <row r="368" spans="2:8" s="104" customFormat="1">
      <c r="B368" s="114" t="s">
        <v>511</v>
      </c>
      <c r="C368" s="115" t="s">
        <v>510</v>
      </c>
      <c r="D368" s="121">
        <v>7672566</v>
      </c>
      <c r="E368" s="237">
        <v>6963800</v>
      </c>
      <c r="F368" s="121"/>
      <c r="G368" s="121"/>
      <c r="H368" s="121"/>
    </row>
    <row r="369" spans="2:8" s="104" customFormat="1">
      <c r="B369" s="114" t="s">
        <v>512</v>
      </c>
      <c r="C369" s="115" t="s">
        <v>510</v>
      </c>
      <c r="D369" s="116"/>
      <c r="E369" s="116"/>
      <c r="F369" s="116"/>
      <c r="G369" s="116"/>
      <c r="H369" s="116"/>
    </row>
    <row r="370" spans="2:8" s="104" customFormat="1">
      <c r="B370" s="117"/>
      <c r="C370" s="118"/>
      <c r="D370" s="119"/>
      <c r="E370" s="119"/>
      <c r="F370" s="119"/>
      <c r="G370" s="119"/>
      <c r="H370" s="119"/>
    </row>
    <row r="372" spans="2:8">
      <c r="B372" s="120" t="s">
        <v>649</v>
      </c>
      <c r="C372" s="108"/>
      <c r="D372" s="109"/>
      <c r="E372" s="109"/>
      <c r="F372" s="109"/>
      <c r="G372" s="109"/>
      <c r="H372" s="109"/>
    </row>
    <row r="373" spans="2:8" ht="100.65" customHeight="1">
      <c r="B373" s="485" t="s">
        <v>1303</v>
      </c>
      <c r="C373" s="485"/>
      <c r="D373" s="485"/>
      <c r="E373" s="485"/>
      <c r="F373" s="485"/>
      <c r="G373" s="485"/>
      <c r="H373" s="485"/>
    </row>
    <row r="374" spans="2:8" ht="24.6" customHeight="1">
      <c r="B374" s="351"/>
      <c r="C374" s="351"/>
      <c r="D374" s="351"/>
      <c r="E374" s="351"/>
      <c r="F374" s="351"/>
      <c r="G374" s="351"/>
      <c r="H374" s="351"/>
    </row>
    <row r="375" spans="2:8" ht="25.35" customHeight="1">
      <c r="B375" s="514" t="s">
        <v>1003</v>
      </c>
      <c r="C375" s="514"/>
      <c r="D375" s="514"/>
      <c r="E375" s="514"/>
      <c r="F375" s="514"/>
      <c r="G375" s="514"/>
      <c r="H375" s="514"/>
    </row>
    <row r="376" spans="2:8" ht="25.35" customHeight="1">
      <c r="B376" s="257"/>
      <c r="C376" s="257"/>
      <c r="D376" s="257"/>
      <c r="E376" s="257"/>
      <c r="F376" s="257"/>
      <c r="G376" s="257"/>
      <c r="H376" s="257"/>
    </row>
    <row r="377" spans="2:8">
      <c r="B377" s="493" t="s">
        <v>514</v>
      </c>
      <c r="C377" s="495" t="s">
        <v>515</v>
      </c>
      <c r="D377" s="495"/>
      <c r="E377" s="495"/>
      <c r="F377" s="495"/>
      <c r="G377" s="495"/>
      <c r="H377" s="495"/>
    </row>
    <row r="378" spans="2:8">
      <c r="B378" s="493"/>
      <c r="C378" s="232" t="s">
        <v>464</v>
      </c>
      <c r="D378" s="220" t="s">
        <v>504</v>
      </c>
      <c r="E378" s="220" t="s">
        <v>505</v>
      </c>
      <c r="F378" s="221" t="s">
        <v>506</v>
      </c>
      <c r="G378" s="221" t="s">
        <v>507</v>
      </c>
      <c r="H378" s="221" t="s">
        <v>508</v>
      </c>
    </row>
    <row r="379" spans="2:8" ht="24.75" customHeight="1">
      <c r="B379" s="231" t="s">
        <v>650</v>
      </c>
      <c r="C379" s="232" t="s">
        <v>651</v>
      </c>
      <c r="D379" s="233">
        <v>70</v>
      </c>
      <c r="E379" s="233">
        <v>80</v>
      </c>
      <c r="F379" s="233">
        <v>90</v>
      </c>
      <c r="G379" s="233">
        <v>100</v>
      </c>
      <c r="H379" s="233">
        <v>150</v>
      </c>
    </row>
    <row r="380" spans="2:8">
      <c r="B380" s="235" t="s">
        <v>652</v>
      </c>
      <c r="C380" s="232" t="s">
        <v>653</v>
      </c>
      <c r="D380" s="233">
        <v>62000</v>
      </c>
      <c r="E380" s="233">
        <v>67000</v>
      </c>
      <c r="F380" s="233">
        <v>72000</v>
      </c>
      <c r="G380" s="233">
        <v>77000</v>
      </c>
      <c r="H380" s="233">
        <v>80000</v>
      </c>
    </row>
    <row r="381" spans="2:8">
      <c r="B381" s="231" t="s">
        <v>654</v>
      </c>
      <c r="C381" s="232" t="s">
        <v>521</v>
      </c>
      <c r="D381" s="233"/>
      <c r="E381" s="233">
        <v>420000</v>
      </c>
      <c r="F381" s="233">
        <v>420000</v>
      </c>
      <c r="G381" s="233">
        <v>420000</v>
      </c>
      <c r="H381" s="233">
        <v>420000</v>
      </c>
    </row>
    <row r="382" spans="2:8" ht="49.2">
      <c r="B382" s="231" t="s">
        <v>655</v>
      </c>
      <c r="C382" s="232" t="s">
        <v>656</v>
      </c>
      <c r="D382" s="233">
        <v>11000</v>
      </c>
      <c r="E382" s="233">
        <v>12000</v>
      </c>
      <c r="F382" s="233">
        <v>13000</v>
      </c>
      <c r="G382" s="233">
        <v>14000</v>
      </c>
      <c r="H382" s="233">
        <v>15000</v>
      </c>
    </row>
    <row r="383" spans="2:8" ht="49.2">
      <c r="B383" s="231" t="s">
        <v>648</v>
      </c>
      <c r="C383" s="232" t="s">
        <v>466</v>
      </c>
      <c r="D383" s="233"/>
      <c r="E383" s="233"/>
      <c r="F383" s="233"/>
      <c r="G383" s="233"/>
      <c r="H383" s="233"/>
    </row>
    <row r="384" spans="2:8" ht="49.2">
      <c r="B384" s="231" t="s">
        <v>657</v>
      </c>
      <c r="C384" s="232" t="s">
        <v>469</v>
      </c>
      <c r="D384" s="280">
        <v>85</v>
      </c>
      <c r="E384" s="280">
        <v>85</v>
      </c>
      <c r="F384" s="280">
        <v>85</v>
      </c>
      <c r="G384" s="280">
        <v>85</v>
      </c>
      <c r="H384" s="280">
        <v>90</v>
      </c>
    </row>
    <row r="385" spans="2:8">
      <c r="B385" s="114" t="s">
        <v>509</v>
      </c>
      <c r="C385" s="115" t="s">
        <v>510</v>
      </c>
      <c r="D385" s="121">
        <v>15562180</v>
      </c>
      <c r="E385" s="149">
        <v>23187100</v>
      </c>
      <c r="F385" s="121"/>
      <c r="G385" s="121"/>
      <c r="H385" s="121"/>
    </row>
    <row r="386" spans="2:8">
      <c r="B386" s="114" t="s">
        <v>511</v>
      </c>
      <c r="C386" s="115" t="s">
        <v>510</v>
      </c>
      <c r="D386" s="121">
        <v>15562180</v>
      </c>
      <c r="E386" s="237">
        <v>23187100</v>
      </c>
      <c r="F386" s="121"/>
      <c r="G386" s="121"/>
      <c r="H386" s="121"/>
    </row>
    <row r="387" spans="2:8">
      <c r="B387" s="114" t="s">
        <v>512</v>
      </c>
      <c r="C387" s="115" t="s">
        <v>510</v>
      </c>
      <c r="D387" s="116"/>
      <c r="E387" s="116"/>
      <c r="F387" s="116"/>
      <c r="G387" s="116"/>
      <c r="H387" s="116"/>
    </row>
    <row r="388" spans="2:8">
      <c r="B388" s="117"/>
      <c r="C388" s="118"/>
      <c r="D388" s="119"/>
      <c r="E388" s="119"/>
      <c r="F388" s="119"/>
      <c r="G388" s="119"/>
      <c r="H388" s="119"/>
    </row>
    <row r="389" spans="2:8">
      <c r="B389" s="117"/>
      <c r="C389" s="118"/>
      <c r="D389" s="119"/>
      <c r="E389" s="119"/>
      <c r="F389" s="119"/>
      <c r="G389" s="119"/>
      <c r="H389" s="119"/>
    </row>
    <row r="390" spans="2:8">
      <c r="B390" s="117"/>
      <c r="C390" s="118"/>
      <c r="D390" s="119"/>
      <c r="E390" s="119"/>
      <c r="F390" s="119"/>
      <c r="G390" s="119"/>
      <c r="H390" s="119"/>
    </row>
    <row r="391" spans="2:8">
      <c r="B391" s="117"/>
      <c r="C391" s="118"/>
      <c r="D391" s="119"/>
      <c r="E391" s="119"/>
      <c r="F391" s="119"/>
      <c r="G391" s="119"/>
      <c r="H391" s="119"/>
    </row>
    <row r="392" spans="2:8">
      <c r="B392" s="214"/>
      <c r="C392" s="214"/>
      <c r="D392" s="214"/>
      <c r="E392" s="214"/>
      <c r="F392" s="214"/>
      <c r="G392" s="214"/>
      <c r="H392" s="214"/>
    </row>
    <row r="393" spans="2:8">
      <c r="B393" s="120" t="s">
        <v>658</v>
      </c>
      <c r="C393" s="108"/>
      <c r="D393" s="109"/>
      <c r="E393" s="109"/>
      <c r="F393" s="109"/>
      <c r="G393" s="109"/>
      <c r="H393" s="109"/>
    </row>
    <row r="394" spans="2:8" ht="71.25" customHeight="1">
      <c r="B394" s="485" t="s">
        <v>1004</v>
      </c>
      <c r="C394" s="485"/>
      <c r="D394" s="485"/>
      <c r="E394" s="485"/>
      <c r="F394" s="485"/>
      <c r="G394" s="485"/>
      <c r="H394" s="485"/>
    </row>
    <row r="395" spans="2:8" ht="50.25" customHeight="1">
      <c r="B395" s="498" t="s">
        <v>1005</v>
      </c>
      <c r="C395" s="498"/>
      <c r="D395" s="498"/>
      <c r="E395" s="498"/>
      <c r="F395" s="498"/>
      <c r="G395" s="498"/>
      <c r="H395" s="498"/>
    </row>
    <row r="396" spans="2:8">
      <c r="B396" s="117"/>
      <c r="C396" s="214"/>
      <c r="D396" s="214"/>
      <c r="E396" s="214"/>
      <c r="F396" s="214"/>
      <c r="G396" s="214"/>
      <c r="H396" s="214"/>
    </row>
    <row r="397" spans="2:8">
      <c r="B397" s="493" t="s">
        <v>514</v>
      </c>
      <c r="C397" s="495" t="s">
        <v>515</v>
      </c>
      <c r="D397" s="495"/>
      <c r="E397" s="495"/>
      <c r="F397" s="495"/>
      <c r="G397" s="495"/>
      <c r="H397" s="495"/>
    </row>
    <row r="398" spans="2:8">
      <c r="B398" s="493"/>
      <c r="C398" s="232" t="s">
        <v>464</v>
      </c>
      <c r="D398" s="220" t="s">
        <v>504</v>
      </c>
      <c r="E398" s="220" t="s">
        <v>505</v>
      </c>
      <c r="F398" s="221" t="s">
        <v>506</v>
      </c>
      <c r="G398" s="221" t="s">
        <v>507</v>
      </c>
      <c r="H398" s="221" t="s">
        <v>508</v>
      </c>
    </row>
    <row r="399" spans="2:8" s="112" customFormat="1">
      <c r="B399" s="231" t="s">
        <v>659</v>
      </c>
      <c r="C399" s="232" t="s">
        <v>95</v>
      </c>
      <c r="D399" s="281">
        <v>2100</v>
      </c>
      <c r="E399" s="281">
        <v>2000</v>
      </c>
      <c r="F399" s="281">
        <v>2000</v>
      </c>
      <c r="G399" s="281">
        <v>2000</v>
      </c>
      <c r="H399" s="281">
        <v>2000</v>
      </c>
    </row>
    <row r="400" spans="2:8" ht="25.5" customHeight="1">
      <c r="B400" s="282" t="s">
        <v>1006</v>
      </c>
      <c r="C400" s="232" t="s">
        <v>466</v>
      </c>
      <c r="D400" s="281">
        <v>20</v>
      </c>
      <c r="E400" s="281">
        <v>15</v>
      </c>
      <c r="F400" s="281">
        <v>15</v>
      </c>
      <c r="G400" s="281">
        <v>15</v>
      </c>
      <c r="H400" s="281">
        <v>15</v>
      </c>
    </row>
    <row r="401" spans="2:8">
      <c r="B401" s="231" t="s">
        <v>660</v>
      </c>
      <c r="C401" s="232" t="s">
        <v>476</v>
      </c>
      <c r="D401" s="281">
        <v>16</v>
      </c>
      <c r="E401" s="281">
        <v>16</v>
      </c>
      <c r="F401" s="281">
        <v>16</v>
      </c>
      <c r="G401" s="281">
        <v>16</v>
      </c>
      <c r="H401" s="281">
        <v>16</v>
      </c>
    </row>
    <row r="402" spans="2:8">
      <c r="B402" s="231" t="s">
        <v>661</v>
      </c>
      <c r="C402" s="232" t="s">
        <v>476</v>
      </c>
      <c r="D402" s="281">
        <v>2700</v>
      </c>
      <c r="E402" s="281">
        <v>2850</v>
      </c>
      <c r="F402" s="281">
        <v>3000</v>
      </c>
      <c r="G402" s="281">
        <v>3150</v>
      </c>
      <c r="H402" s="281">
        <v>3400</v>
      </c>
    </row>
    <row r="403" spans="2:8">
      <c r="B403" s="231" t="s">
        <v>662</v>
      </c>
      <c r="C403" s="232" t="s">
        <v>476</v>
      </c>
      <c r="D403" s="281">
        <v>27911</v>
      </c>
      <c r="E403" s="281">
        <v>30191</v>
      </c>
      <c r="F403" s="281">
        <v>32391</v>
      </c>
      <c r="G403" s="281">
        <v>34591</v>
      </c>
      <c r="H403" s="281">
        <v>3700</v>
      </c>
    </row>
    <row r="404" spans="2:8">
      <c r="B404" s="231" t="s">
        <v>663</v>
      </c>
      <c r="C404" s="232" t="s">
        <v>664</v>
      </c>
      <c r="D404" s="281">
        <v>40</v>
      </c>
      <c r="E404" s="281">
        <v>40</v>
      </c>
      <c r="F404" s="281">
        <v>40</v>
      </c>
      <c r="G404" s="281">
        <v>40</v>
      </c>
      <c r="H404" s="281">
        <v>120</v>
      </c>
    </row>
    <row r="405" spans="2:8">
      <c r="B405" s="231" t="s">
        <v>665</v>
      </c>
      <c r="C405" s="232" t="s">
        <v>476</v>
      </c>
      <c r="D405" s="281">
        <v>95</v>
      </c>
      <c r="E405" s="281">
        <v>95</v>
      </c>
      <c r="F405" s="281">
        <v>80</v>
      </c>
      <c r="G405" s="281">
        <v>95</v>
      </c>
      <c r="H405" s="281">
        <v>300</v>
      </c>
    </row>
    <row r="406" spans="2:8">
      <c r="B406" s="235" t="s">
        <v>666</v>
      </c>
      <c r="C406" s="232" t="s">
        <v>471</v>
      </c>
      <c r="D406" s="281">
        <v>6</v>
      </c>
      <c r="E406" s="281">
        <v>6</v>
      </c>
      <c r="F406" s="281">
        <v>6</v>
      </c>
      <c r="G406" s="281">
        <v>6</v>
      </c>
      <c r="H406" s="281">
        <v>6</v>
      </c>
    </row>
    <row r="407" spans="2:8">
      <c r="B407" s="231" t="s">
        <v>667</v>
      </c>
      <c r="C407" s="232" t="s">
        <v>471</v>
      </c>
      <c r="D407" s="281">
        <v>4</v>
      </c>
      <c r="E407" s="281">
        <v>4</v>
      </c>
      <c r="F407" s="281">
        <v>4</v>
      </c>
      <c r="G407" s="281">
        <v>4</v>
      </c>
      <c r="H407" s="281">
        <v>4</v>
      </c>
    </row>
    <row r="408" spans="2:8" s="104" customFormat="1">
      <c r="B408" s="114" t="s">
        <v>509</v>
      </c>
      <c r="C408" s="115" t="s">
        <v>510</v>
      </c>
      <c r="D408" s="121">
        <v>617920</v>
      </c>
      <c r="E408" s="237">
        <v>1502710</v>
      </c>
      <c r="F408" s="121"/>
      <c r="G408" s="121"/>
      <c r="H408" s="121"/>
    </row>
    <row r="409" spans="2:8" s="104" customFormat="1">
      <c r="B409" s="114" t="s">
        <v>511</v>
      </c>
      <c r="C409" s="115" t="s">
        <v>510</v>
      </c>
      <c r="D409" s="121">
        <v>617920</v>
      </c>
      <c r="E409" s="237">
        <v>1502710</v>
      </c>
      <c r="F409" s="121"/>
      <c r="G409" s="121"/>
      <c r="H409" s="121"/>
    </row>
    <row r="410" spans="2:8" s="104" customFormat="1">
      <c r="B410" s="114" t="s">
        <v>512</v>
      </c>
      <c r="C410" s="115" t="s">
        <v>510</v>
      </c>
      <c r="D410" s="116"/>
      <c r="E410" s="116"/>
      <c r="F410" s="116"/>
      <c r="G410" s="116"/>
      <c r="H410" s="116"/>
    </row>
    <row r="411" spans="2:8" s="104" customFormat="1">
      <c r="B411" s="117"/>
      <c r="C411" s="118"/>
      <c r="D411" s="119"/>
      <c r="E411" s="119"/>
      <c r="F411" s="119"/>
      <c r="G411" s="119"/>
      <c r="H411" s="119"/>
    </row>
    <row r="412" spans="2:8" s="104" customFormat="1">
      <c r="B412" s="117"/>
      <c r="C412" s="118"/>
      <c r="D412" s="119"/>
      <c r="E412" s="119"/>
      <c r="F412" s="119"/>
      <c r="G412" s="119"/>
      <c r="H412" s="119"/>
    </row>
    <row r="413" spans="2:8" s="104" customFormat="1" ht="60" customHeight="1">
      <c r="B413" s="117"/>
      <c r="C413" s="118"/>
      <c r="D413" s="119"/>
      <c r="E413" s="119"/>
      <c r="F413" s="119"/>
      <c r="G413" s="119"/>
      <c r="H413" s="119"/>
    </row>
    <row r="414" spans="2:8" s="104" customFormat="1">
      <c r="B414" s="117"/>
      <c r="C414" s="118"/>
      <c r="D414" s="119"/>
      <c r="E414" s="119"/>
      <c r="F414" s="119"/>
      <c r="G414" s="119"/>
      <c r="H414" s="119"/>
    </row>
    <row r="415" spans="2:8" s="104" customFormat="1">
      <c r="B415" s="117"/>
      <c r="C415" s="118"/>
      <c r="D415" s="119"/>
      <c r="E415" s="119"/>
      <c r="F415" s="119"/>
      <c r="G415" s="119"/>
      <c r="H415" s="119"/>
    </row>
    <row r="416" spans="2:8" s="104" customFormat="1">
      <c r="B416" s="117"/>
      <c r="C416" s="118"/>
      <c r="D416" s="119"/>
      <c r="E416" s="119"/>
      <c r="F416" s="119"/>
      <c r="G416" s="119"/>
      <c r="H416" s="119"/>
    </row>
    <row r="417" spans="2:8" s="104" customFormat="1">
      <c r="B417" s="117"/>
      <c r="C417" s="118"/>
      <c r="D417" s="119"/>
      <c r="E417" s="119"/>
      <c r="F417" s="119"/>
      <c r="G417" s="119"/>
      <c r="H417" s="119"/>
    </row>
    <row r="418" spans="2:8">
      <c r="B418" s="120" t="s">
        <v>668</v>
      </c>
      <c r="C418" s="108"/>
      <c r="D418" s="109"/>
      <c r="E418" s="109"/>
      <c r="F418" s="109"/>
      <c r="G418" s="109"/>
      <c r="H418" s="109"/>
    </row>
    <row r="419" spans="2:8" ht="71.400000000000006" customHeight="1">
      <c r="B419" s="485" t="s">
        <v>1007</v>
      </c>
      <c r="C419" s="485"/>
      <c r="D419" s="485"/>
      <c r="E419" s="485"/>
      <c r="F419" s="485"/>
      <c r="G419" s="485"/>
      <c r="H419" s="485"/>
    </row>
    <row r="420" spans="2:8" ht="24.6" customHeight="1">
      <c r="B420" s="351"/>
      <c r="C420" s="351"/>
      <c r="D420" s="351"/>
      <c r="E420" s="351"/>
      <c r="F420" s="351"/>
      <c r="G420" s="351"/>
      <c r="H420" s="351"/>
    </row>
    <row r="421" spans="2:8" ht="46.5" customHeight="1">
      <c r="B421" s="492" t="s">
        <v>1304</v>
      </c>
      <c r="C421" s="492"/>
      <c r="D421" s="492"/>
      <c r="E421" s="492"/>
      <c r="F421" s="492"/>
      <c r="G421" s="492"/>
      <c r="H421" s="492"/>
    </row>
    <row r="422" spans="2:8">
      <c r="B422" s="214"/>
      <c r="C422" s="214"/>
      <c r="D422" s="214"/>
      <c r="E422" s="214"/>
      <c r="F422" s="214"/>
      <c r="G422" s="214"/>
      <c r="H422" s="214"/>
    </row>
    <row r="423" spans="2:8">
      <c r="B423" s="493" t="s">
        <v>514</v>
      </c>
      <c r="C423" s="495" t="s">
        <v>515</v>
      </c>
      <c r="D423" s="495"/>
      <c r="E423" s="495"/>
      <c r="F423" s="495"/>
      <c r="G423" s="495"/>
      <c r="H423" s="495"/>
    </row>
    <row r="424" spans="2:8">
      <c r="B424" s="493"/>
      <c r="C424" s="232" t="s">
        <v>464</v>
      </c>
      <c r="D424" s="220" t="s">
        <v>504</v>
      </c>
      <c r="E424" s="220" t="s">
        <v>505</v>
      </c>
      <c r="F424" s="221" t="s">
        <v>506</v>
      </c>
      <c r="G424" s="221" t="s">
        <v>507</v>
      </c>
      <c r="H424" s="221" t="s">
        <v>508</v>
      </c>
    </row>
    <row r="425" spans="2:8">
      <c r="B425" s="231" t="s">
        <v>669</v>
      </c>
      <c r="C425" s="232" t="s">
        <v>670</v>
      </c>
      <c r="D425" s="266">
        <v>72</v>
      </c>
      <c r="E425" s="266">
        <v>73</v>
      </c>
      <c r="F425" s="266">
        <v>74</v>
      </c>
      <c r="G425" s="266">
        <v>74</v>
      </c>
      <c r="H425" s="266">
        <v>75</v>
      </c>
    </row>
    <row r="426" spans="2:8">
      <c r="B426" s="231" t="s">
        <v>671</v>
      </c>
      <c r="C426" s="232" t="s">
        <v>672</v>
      </c>
      <c r="D426" s="266">
        <v>17</v>
      </c>
      <c r="E426" s="266">
        <v>17</v>
      </c>
      <c r="F426" s="266">
        <v>17</v>
      </c>
      <c r="G426" s="266">
        <v>17</v>
      </c>
      <c r="H426" s="266">
        <v>17</v>
      </c>
    </row>
    <row r="427" spans="2:8">
      <c r="B427" s="231" t="s">
        <v>673</v>
      </c>
      <c r="C427" s="232" t="s">
        <v>527</v>
      </c>
      <c r="D427" s="266">
        <v>22</v>
      </c>
      <c r="E427" s="266">
        <v>22</v>
      </c>
      <c r="F427" s="266">
        <v>22</v>
      </c>
      <c r="G427" s="266">
        <v>22</v>
      </c>
      <c r="H427" s="266">
        <v>21</v>
      </c>
    </row>
    <row r="428" spans="2:8">
      <c r="B428" s="231" t="s">
        <v>674</v>
      </c>
      <c r="C428" s="232" t="s">
        <v>476</v>
      </c>
      <c r="D428" s="266">
        <v>500</v>
      </c>
      <c r="E428" s="266">
        <v>500</v>
      </c>
      <c r="F428" s="266">
        <v>500</v>
      </c>
      <c r="G428" s="266">
        <v>500</v>
      </c>
      <c r="H428" s="266">
        <v>250</v>
      </c>
    </row>
    <row r="429" spans="2:8">
      <c r="B429" s="231" t="s">
        <v>675</v>
      </c>
      <c r="C429" s="232" t="s">
        <v>471</v>
      </c>
      <c r="D429" s="266">
        <v>12</v>
      </c>
      <c r="E429" s="266">
        <v>12</v>
      </c>
      <c r="F429" s="266">
        <v>12</v>
      </c>
      <c r="G429" s="266">
        <v>12</v>
      </c>
      <c r="H429" s="266">
        <v>12</v>
      </c>
    </row>
    <row r="430" spans="2:8">
      <c r="B430" s="231" t="s">
        <v>676</v>
      </c>
      <c r="C430" s="232" t="s">
        <v>471</v>
      </c>
      <c r="D430" s="266">
        <v>700</v>
      </c>
      <c r="E430" s="266">
        <v>700</v>
      </c>
      <c r="F430" s="266">
        <v>700</v>
      </c>
      <c r="G430" s="266">
        <v>700</v>
      </c>
      <c r="H430" s="266">
        <v>700</v>
      </c>
    </row>
    <row r="431" spans="2:8">
      <c r="B431" s="231" t="s">
        <v>677</v>
      </c>
      <c r="C431" s="232" t="s">
        <v>672</v>
      </c>
      <c r="D431" s="266">
        <v>7</v>
      </c>
      <c r="E431" s="266">
        <v>7</v>
      </c>
      <c r="F431" s="266">
        <v>7</v>
      </c>
      <c r="G431" s="266">
        <v>7</v>
      </c>
      <c r="H431" s="266">
        <v>6</v>
      </c>
    </row>
    <row r="432" spans="2:8">
      <c r="B432" s="231" t="s">
        <v>678</v>
      </c>
      <c r="C432" s="232" t="s">
        <v>527</v>
      </c>
      <c r="D432" s="266">
        <v>420</v>
      </c>
      <c r="E432" s="266">
        <v>430</v>
      </c>
      <c r="F432" s="266">
        <v>430</v>
      </c>
      <c r="G432" s="266">
        <v>440</v>
      </c>
      <c r="H432" s="266">
        <v>650</v>
      </c>
    </row>
    <row r="433" spans="2:8">
      <c r="B433" s="231" t="s">
        <v>679</v>
      </c>
      <c r="C433" s="232" t="s">
        <v>527</v>
      </c>
      <c r="D433" s="266">
        <v>9000</v>
      </c>
      <c r="E433" s="266">
        <v>9100</v>
      </c>
      <c r="F433" s="266">
        <v>9200</v>
      </c>
      <c r="G433" s="266">
        <v>9300</v>
      </c>
      <c r="H433" s="266">
        <v>3500</v>
      </c>
    </row>
    <row r="434" spans="2:8">
      <c r="B434" s="231" t="s">
        <v>680</v>
      </c>
      <c r="C434" s="232" t="s">
        <v>527</v>
      </c>
      <c r="D434" s="266">
        <v>128834</v>
      </c>
      <c r="E434" s="266">
        <v>128900</v>
      </c>
      <c r="F434" s="266">
        <v>129000</v>
      </c>
      <c r="G434" s="266">
        <v>129200</v>
      </c>
      <c r="H434" s="266">
        <v>50000</v>
      </c>
    </row>
    <row r="435" spans="2:8">
      <c r="B435" s="231" t="s">
        <v>681</v>
      </c>
      <c r="C435" s="232" t="s">
        <v>476</v>
      </c>
      <c r="D435" s="266">
        <v>180</v>
      </c>
      <c r="E435" s="266">
        <v>180</v>
      </c>
      <c r="F435" s="266">
        <v>180</v>
      </c>
      <c r="G435" s="266">
        <v>180</v>
      </c>
      <c r="H435" s="266">
        <v>180</v>
      </c>
    </row>
    <row r="436" spans="2:8">
      <c r="B436" s="231" t="s">
        <v>682</v>
      </c>
      <c r="C436" s="232" t="s">
        <v>471</v>
      </c>
      <c r="D436" s="266">
        <v>6</v>
      </c>
      <c r="E436" s="266">
        <v>6</v>
      </c>
      <c r="F436" s="266">
        <v>6</v>
      </c>
      <c r="G436" s="266">
        <v>6</v>
      </c>
      <c r="H436" s="266">
        <v>6</v>
      </c>
    </row>
    <row r="437" spans="2:8" s="113" customFormat="1" ht="49.2">
      <c r="B437" s="254" t="s">
        <v>683</v>
      </c>
      <c r="C437" s="255" t="s">
        <v>97</v>
      </c>
      <c r="D437" s="283">
        <v>2</v>
      </c>
      <c r="E437" s="283">
        <v>2</v>
      </c>
      <c r="F437" s="283">
        <v>2</v>
      </c>
      <c r="G437" s="283">
        <v>2</v>
      </c>
      <c r="H437" s="283">
        <v>2</v>
      </c>
    </row>
    <row r="438" spans="2:8" s="113" customFormat="1" ht="49.2">
      <c r="B438" s="254" t="s">
        <v>684</v>
      </c>
      <c r="C438" s="255" t="s">
        <v>476</v>
      </c>
      <c r="D438" s="283">
        <v>2500</v>
      </c>
      <c r="E438" s="283">
        <v>2500</v>
      </c>
      <c r="F438" s="283">
        <v>2500</v>
      </c>
      <c r="G438" s="283">
        <v>2500</v>
      </c>
      <c r="H438" s="283">
        <v>2500</v>
      </c>
    </row>
    <row r="439" spans="2:8" s="113" customFormat="1">
      <c r="B439" s="254" t="s">
        <v>1296</v>
      </c>
      <c r="C439" s="255" t="s">
        <v>471</v>
      </c>
      <c r="D439" s="283">
        <v>20</v>
      </c>
      <c r="E439" s="283">
        <v>25</v>
      </c>
      <c r="F439" s="283">
        <v>30</v>
      </c>
      <c r="G439" s="283">
        <v>35</v>
      </c>
      <c r="H439" s="283">
        <v>73</v>
      </c>
    </row>
    <row r="440" spans="2:8" s="113" customFormat="1">
      <c r="B440" s="254" t="s">
        <v>685</v>
      </c>
      <c r="C440" s="255" t="s">
        <v>686</v>
      </c>
      <c r="D440" s="283">
        <v>1</v>
      </c>
      <c r="E440" s="283">
        <v>1</v>
      </c>
      <c r="F440" s="283">
        <v>1</v>
      </c>
      <c r="G440" s="283">
        <v>1</v>
      </c>
      <c r="H440" s="283">
        <v>1</v>
      </c>
    </row>
    <row r="441" spans="2:8" s="104" customFormat="1">
      <c r="B441" s="114" t="s">
        <v>509</v>
      </c>
      <c r="C441" s="115" t="s">
        <v>510</v>
      </c>
      <c r="D441" s="121">
        <v>18432980</v>
      </c>
      <c r="E441" s="237">
        <v>19605600</v>
      </c>
      <c r="F441" s="121"/>
      <c r="G441" s="121"/>
      <c r="H441" s="121"/>
    </row>
    <row r="442" spans="2:8" s="104" customFormat="1">
      <c r="B442" s="114" t="s">
        <v>511</v>
      </c>
      <c r="C442" s="115" t="s">
        <v>510</v>
      </c>
      <c r="D442" s="121">
        <v>18432980</v>
      </c>
      <c r="E442" s="237">
        <v>19605600</v>
      </c>
      <c r="F442" s="121"/>
      <c r="G442" s="121"/>
      <c r="H442" s="121"/>
    </row>
    <row r="443" spans="2:8" s="104" customFormat="1">
      <c r="B443" s="114" t="s">
        <v>512</v>
      </c>
      <c r="C443" s="115" t="s">
        <v>510</v>
      </c>
      <c r="D443" s="116"/>
      <c r="E443" s="116"/>
      <c r="F443" s="116"/>
      <c r="G443" s="116"/>
      <c r="H443" s="116"/>
    </row>
    <row r="444" spans="2:8" s="104" customFormat="1">
      <c r="B444" s="301"/>
      <c r="C444" s="302"/>
      <c r="D444" s="303"/>
      <c r="E444" s="303"/>
      <c r="F444" s="303"/>
      <c r="G444" s="303"/>
      <c r="H444" s="303"/>
    </row>
    <row r="445" spans="2:8" s="104" customFormat="1">
      <c r="B445" s="301"/>
      <c r="C445" s="302"/>
      <c r="D445" s="303"/>
      <c r="E445" s="303"/>
      <c r="F445" s="303"/>
      <c r="G445" s="303"/>
      <c r="H445" s="303"/>
    </row>
    <row r="446" spans="2:8" s="104" customFormat="1">
      <c r="B446" s="301"/>
      <c r="C446" s="302"/>
      <c r="D446" s="303"/>
      <c r="E446" s="303"/>
      <c r="F446" s="303"/>
      <c r="G446" s="303"/>
      <c r="H446" s="303"/>
    </row>
    <row r="447" spans="2:8" s="104" customFormat="1">
      <c r="B447" s="301"/>
      <c r="C447" s="302"/>
      <c r="D447" s="303"/>
      <c r="E447" s="303"/>
      <c r="F447" s="303"/>
      <c r="G447" s="303"/>
      <c r="H447" s="303"/>
    </row>
    <row r="448" spans="2:8" s="104" customFormat="1">
      <c r="B448" s="301"/>
      <c r="C448" s="302"/>
      <c r="D448" s="303"/>
      <c r="E448" s="303"/>
      <c r="F448" s="303"/>
      <c r="G448" s="303"/>
      <c r="H448" s="303"/>
    </row>
    <row r="449" spans="2:8" s="104" customFormat="1">
      <c r="B449" s="301"/>
      <c r="C449" s="302"/>
      <c r="D449" s="303"/>
      <c r="E449" s="303"/>
      <c r="F449" s="303"/>
      <c r="G449" s="303"/>
      <c r="H449" s="303"/>
    </row>
    <row r="450" spans="2:8" s="104" customFormat="1">
      <c r="B450" s="301"/>
      <c r="C450" s="302"/>
      <c r="D450" s="303"/>
      <c r="E450" s="303"/>
      <c r="F450" s="303"/>
      <c r="G450" s="303"/>
      <c r="H450" s="303"/>
    </row>
    <row r="451" spans="2:8" s="104" customFormat="1">
      <c r="B451" s="301"/>
      <c r="C451" s="302"/>
      <c r="D451" s="303"/>
      <c r="E451" s="303"/>
      <c r="F451" s="303"/>
      <c r="G451" s="303"/>
      <c r="H451" s="303"/>
    </row>
    <row r="452" spans="2:8" s="104" customFormat="1">
      <c r="B452" s="301"/>
      <c r="C452" s="302"/>
      <c r="D452" s="303"/>
      <c r="E452" s="303"/>
      <c r="F452" s="303"/>
      <c r="G452" s="303"/>
      <c r="H452" s="303"/>
    </row>
    <row r="453" spans="2:8" s="104" customFormat="1">
      <c r="B453" s="301"/>
      <c r="C453" s="302"/>
      <c r="D453" s="303"/>
      <c r="E453" s="303"/>
      <c r="F453" s="303"/>
      <c r="G453" s="303"/>
      <c r="H453" s="303"/>
    </row>
    <row r="454" spans="2:8" s="104" customFormat="1">
      <c r="B454" s="301"/>
      <c r="C454" s="302"/>
      <c r="D454" s="303"/>
      <c r="E454" s="303"/>
      <c r="F454" s="303"/>
      <c r="G454" s="303"/>
      <c r="H454" s="303"/>
    </row>
    <row r="455" spans="2:8" ht="24.6" customHeight="1">
      <c r="B455" s="525" t="s">
        <v>1309</v>
      </c>
      <c r="C455" s="525"/>
      <c r="D455" s="525"/>
      <c r="E455" s="525"/>
      <c r="F455" s="525"/>
      <c r="G455" s="525"/>
      <c r="H455" s="525"/>
    </row>
    <row r="456" spans="2:8" ht="24.6" customHeight="1">
      <c r="B456" s="527" t="s">
        <v>984</v>
      </c>
      <c r="C456" s="527"/>
      <c r="D456" s="527"/>
      <c r="E456" s="527"/>
      <c r="F456" s="527"/>
      <c r="G456" s="527"/>
      <c r="H456" s="527"/>
    </row>
    <row r="457" spans="2:8" ht="24.6" customHeight="1">
      <c r="B457" s="505" t="s">
        <v>1334</v>
      </c>
      <c r="C457" s="506"/>
      <c r="D457" s="506"/>
      <c r="E457" s="506"/>
      <c r="F457" s="506"/>
      <c r="G457" s="506"/>
      <c r="H457" s="506"/>
    </row>
    <row r="458" spans="2:8" ht="24.6" customHeight="1">
      <c r="B458" s="506" t="s">
        <v>1335</v>
      </c>
      <c r="C458" s="506"/>
      <c r="D458" s="506"/>
      <c r="E458" s="506"/>
      <c r="F458" s="506"/>
      <c r="G458" s="506"/>
      <c r="H458" s="506"/>
    </row>
    <row r="459" spans="2:8" ht="24.6" customHeight="1">
      <c r="B459" s="505" t="s">
        <v>1336</v>
      </c>
      <c r="C459" s="505"/>
      <c r="D459" s="505"/>
      <c r="E459" s="505"/>
      <c r="F459" s="505"/>
      <c r="G459" s="505"/>
      <c r="H459" s="505"/>
    </row>
    <row r="460" spans="2:8" ht="24.6" customHeight="1">
      <c r="B460" s="505" t="s">
        <v>1337</v>
      </c>
      <c r="C460" s="505"/>
      <c r="D460" s="505"/>
      <c r="E460" s="505"/>
      <c r="F460" s="505"/>
      <c r="G460" s="505"/>
      <c r="H460" s="19"/>
    </row>
    <row r="461" spans="2:8" ht="24.6" customHeight="1">
      <c r="B461" s="367"/>
      <c r="C461" s="367"/>
      <c r="D461" s="367"/>
      <c r="E461" s="367"/>
      <c r="F461" s="367"/>
      <c r="G461" s="367"/>
      <c r="H461" s="367"/>
    </row>
    <row r="462" spans="2:8" ht="24.6" customHeight="1">
      <c r="B462" s="528" t="s">
        <v>736</v>
      </c>
      <c r="C462" s="526"/>
      <c r="D462" s="526"/>
      <c r="E462" s="526"/>
      <c r="F462" s="526"/>
      <c r="G462" s="526"/>
      <c r="H462" s="526"/>
    </row>
    <row r="463" spans="2:8" ht="24.6" customHeight="1">
      <c r="B463" s="536" t="s">
        <v>1332</v>
      </c>
      <c r="C463" s="536"/>
      <c r="D463" s="536"/>
      <c r="E463" s="536"/>
      <c r="F463" s="536"/>
      <c r="G463" s="536"/>
      <c r="H463" s="536"/>
    </row>
    <row r="464" spans="2:8" ht="24.6" customHeight="1">
      <c r="B464" s="526" t="s">
        <v>1333</v>
      </c>
      <c r="C464" s="526"/>
      <c r="D464" s="526"/>
      <c r="E464" s="526"/>
      <c r="F464" s="526"/>
      <c r="G464" s="526"/>
      <c r="H464" s="526"/>
    </row>
    <row r="465" spans="2:8" ht="21" customHeight="1">
      <c r="B465" s="248" t="s">
        <v>734</v>
      </c>
      <c r="C465" s="3"/>
      <c r="D465" s="83"/>
      <c r="E465" s="83"/>
      <c r="F465" s="83"/>
      <c r="G465" s="83"/>
      <c r="H465" s="83"/>
    </row>
    <row r="466" spans="2:8" ht="21" customHeight="1">
      <c r="B466" s="246" t="s">
        <v>735</v>
      </c>
      <c r="C466" s="509">
        <v>200000</v>
      </c>
      <c r="D466" s="509"/>
      <c r="E466" s="246" t="s">
        <v>510</v>
      </c>
      <c r="F466" s="83"/>
      <c r="G466" s="83"/>
      <c r="H466" s="83"/>
    </row>
    <row r="467" spans="2:8" ht="21" customHeight="1">
      <c r="B467" s="510" t="s">
        <v>514</v>
      </c>
      <c r="C467" s="511" t="s">
        <v>515</v>
      </c>
      <c r="D467" s="512"/>
      <c r="E467" s="512"/>
      <c r="F467" s="512"/>
      <c r="G467" s="512"/>
      <c r="H467" s="513"/>
    </row>
    <row r="468" spans="2:8" ht="28.5" customHeight="1">
      <c r="B468" s="510"/>
      <c r="C468" s="239" t="s">
        <v>464</v>
      </c>
      <c r="D468" s="220" t="s">
        <v>504</v>
      </c>
      <c r="E468" s="220" t="s">
        <v>505</v>
      </c>
      <c r="F468" s="221" t="s">
        <v>506</v>
      </c>
      <c r="G468" s="221" t="s">
        <v>507</v>
      </c>
      <c r="H468" s="221" t="s">
        <v>508</v>
      </c>
    </row>
    <row r="469" spans="2:8" ht="21" customHeight="1">
      <c r="B469" s="413" t="s">
        <v>747</v>
      </c>
      <c r="C469" s="372" t="s">
        <v>469</v>
      </c>
      <c r="D469" s="414"/>
      <c r="E469" s="414">
        <v>100</v>
      </c>
      <c r="F469" s="249"/>
      <c r="G469" s="249"/>
      <c r="H469" s="249"/>
    </row>
    <row r="470" spans="2:8" ht="21" customHeight="1">
      <c r="B470" s="415" t="s">
        <v>748</v>
      </c>
      <c r="C470" s="373"/>
      <c r="D470" s="416"/>
      <c r="E470" s="416"/>
      <c r="F470" s="285"/>
      <c r="G470" s="285"/>
      <c r="H470" s="285"/>
    </row>
    <row r="471" spans="2:8" ht="21" customHeight="1">
      <c r="B471" s="250" t="s">
        <v>509</v>
      </c>
      <c r="C471" s="2" t="s">
        <v>510</v>
      </c>
      <c r="D471" s="251"/>
      <c r="E471" s="252">
        <v>200000</v>
      </c>
      <c r="F471" s="251"/>
      <c r="G471" s="251"/>
      <c r="H471" s="251"/>
    </row>
    <row r="472" spans="2:8" ht="21" customHeight="1">
      <c r="B472" s="250" t="s">
        <v>511</v>
      </c>
      <c r="C472" s="2" t="s">
        <v>510</v>
      </c>
      <c r="D472" s="251"/>
      <c r="E472" s="252">
        <v>200000</v>
      </c>
      <c r="F472" s="251"/>
      <c r="G472" s="251"/>
      <c r="H472" s="251"/>
    </row>
    <row r="473" spans="2:8" ht="21" customHeight="1">
      <c r="B473" s="250" t="s">
        <v>512</v>
      </c>
      <c r="C473" s="2" t="s">
        <v>510</v>
      </c>
      <c r="D473" s="251"/>
      <c r="E473" s="251">
        <v>0</v>
      </c>
      <c r="F473" s="251"/>
      <c r="G473" s="251"/>
      <c r="H473" s="251"/>
    </row>
    <row r="474" spans="2:8" s="104" customFormat="1">
      <c r="B474" s="301"/>
      <c r="C474" s="302"/>
      <c r="D474" s="303"/>
      <c r="E474" s="303"/>
      <c r="F474" s="303"/>
      <c r="G474" s="303"/>
      <c r="H474" s="303"/>
    </row>
    <row r="475" spans="2:8" s="104" customFormat="1">
      <c r="B475" s="301"/>
      <c r="C475" s="302"/>
      <c r="D475" s="303"/>
      <c r="E475" s="303"/>
      <c r="F475" s="303"/>
      <c r="G475" s="303"/>
      <c r="H475" s="303"/>
    </row>
    <row r="476" spans="2:8" ht="23.25" customHeight="1">
      <c r="B476" s="525" t="s">
        <v>1306</v>
      </c>
      <c r="C476" s="525"/>
      <c r="D476" s="525"/>
      <c r="E476" s="525"/>
      <c r="F476" s="525"/>
      <c r="G476" s="525"/>
      <c r="H476" s="525"/>
    </row>
    <row r="477" spans="2:8" ht="26.25" customHeight="1">
      <c r="B477" s="527" t="s">
        <v>984</v>
      </c>
      <c r="C477" s="527"/>
      <c r="D477" s="527"/>
      <c r="E477" s="527"/>
      <c r="F477" s="527"/>
      <c r="G477" s="527"/>
      <c r="H477" s="527"/>
    </row>
    <row r="478" spans="2:8" ht="21" customHeight="1">
      <c r="B478" s="505" t="s">
        <v>738</v>
      </c>
      <c r="C478" s="506"/>
      <c r="D478" s="506"/>
      <c r="E478" s="506"/>
      <c r="F478" s="506"/>
      <c r="G478" s="506"/>
      <c r="H478" s="506"/>
    </row>
    <row r="479" spans="2:8" ht="24" customHeight="1">
      <c r="B479" s="505" t="s">
        <v>1305</v>
      </c>
      <c r="C479" s="505"/>
      <c r="D479" s="505"/>
      <c r="E479" s="505"/>
      <c r="F479" s="505"/>
      <c r="G479" s="505"/>
      <c r="H479" s="5"/>
    </row>
    <row r="480" spans="2:8">
      <c r="B480" s="505" t="s">
        <v>739</v>
      </c>
      <c r="C480" s="505"/>
      <c r="D480" s="505"/>
      <c r="E480" s="505"/>
      <c r="F480" s="505"/>
      <c r="G480" s="505"/>
      <c r="H480" s="505"/>
    </row>
    <row r="481" spans="2:8">
      <c r="B481" s="505" t="s">
        <v>740</v>
      </c>
      <c r="C481" s="505"/>
      <c r="D481" s="505"/>
      <c r="E481" s="505"/>
      <c r="F481" s="505"/>
      <c r="G481" s="505"/>
      <c r="H481" s="505"/>
    </row>
    <row r="482" spans="2:8">
      <c r="B482" s="367"/>
      <c r="C482" s="367"/>
      <c r="D482" s="367"/>
      <c r="E482" s="367"/>
      <c r="F482" s="367"/>
      <c r="G482" s="367"/>
      <c r="H482" s="367"/>
    </row>
    <row r="483" spans="2:8">
      <c r="B483" s="528" t="s">
        <v>736</v>
      </c>
      <c r="C483" s="526"/>
      <c r="D483" s="526"/>
      <c r="E483" s="526"/>
      <c r="F483" s="526"/>
      <c r="G483" s="526"/>
      <c r="H483" s="526"/>
    </row>
    <row r="484" spans="2:8">
      <c r="B484" s="526" t="s">
        <v>1307</v>
      </c>
      <c r="C484" s="526"/>
      <c r="D484" s="526"/>
      <c r="E484" s="526"/>
      <c r="F484" s="526"/>
      <c r="G484" s="526"/>
      <c r="H484" s="526"/>
    </row>
    <row r="485" spans="2:8">
      <c r="B485" s="526" t="s">
        <v>1308</v>
      </c>
      <c r="C485" s="526"/>
      <c r="D485" s="526"/>
      <c r="E485" s="526"/>
      <c r="F485" s="526"/>
      <c r="G485" s="526"/>
      <c r="H485" s="526"/>
    </row>
    <row r="486" spans="2:8" s="112" customFormat="1">
      <c r="B486" s="248" t="s">
        <v>734</v>
      </c>
      <c r="C486" s="3"/>
      <c r="D486" s="83"/>
      <c r="E486" s="83"/>
      <c r="F486" s="83"/>
      <c r="G486" s="83"/>
      <c r="H486" s="83"/>
    </row>
    <row r="487" spans="2:8" s="112" customFormat="1" ht="26.25" customHeight="1">
      <c r="B487" s="246" t="s">
        <v>735</v>
      </c>
      <c r="C487" s="509">
        <v>127500</v>
      </c>
      <c r="D487" s="509"/>
      <c r="E487" s="246" t="s">
        <v>510</v>
      </c>
      <c r="F487" s="83"/>
      <c r="G487" s="83"/>
      <c r="H487" s="83"/>
    </row>
    <row r="488" spans="2:8" s="104" customFormat="1">
      <c r="B488" s="510" t="s">
        <v>514</v>
      </c>
      <c r="C488" s="511" t="s">
        <v>515</v>
      </c>
      <c r="D488" s="512"/>
      <c r="E488" s="512"/>
      <c r="F488" s="512"/>
      <c r="G488" s="512"/>
      <c r="H488" s="513"/>
    </row>
    <row r="489" spans="2:8" s="104" customFormat="1">
      <c r="B489" s="510"/>
      <c r="C489" s="239" t="s">
        <v>464</v>
      </c>
      <c r="D489" s="220" t="s">
        <v>504</v>
      </c>
      <c r="E489" s="220" t="s">
        <v>505</v>
      </c>
      <c r="F489" s="221" t="s">
        <v>506</v>
      </c>
      <c r="G489" s="221" t="s">
        <v>507</v>
      </c>
      <c r="H489" s="221" t="s">
        <v>508</v>
      </c>
    </row>
    <row r="490" spans="2:8" s="104" customFormat="1" ht="73.8">
      <c r="B490" s="258" t="s">
        <v>745</v>
      </c>
      <c r="C490" s="370" t="s">
        <v>469</v>
      </c>
      <c r="D490" s="284"/>
      <c r="E490" s="412" t="s">
        <v>746</v>
      </c>
      <c r="F490" s="284"/>
      <c r="G490" s="284"/>
      <c r="H490" s="284"/>
    </row>
    <row r="491" spans="2:8" ht="27.75" customHeight="1">
      <c r="B491" s="250" t="s">
        <v>509</v>
      </c>
      <c r="C491" s="2" t="s">
        <v>510</v>
      </c>
      <c r="D491" s="251"/>
      <c r="E491" s="252">
        <v>127500</v>
      </c>
      <c r="F491" s="251"/>
      <c r="G491" s="251"/>
      <c r="H491" s="251"/>
    </row>
    <row r="492" spans="2:8" ht="24.6" customHeight="1">
      <c r="B492" s="250" t="s">
        <v>511</v>
      </c>
      <c r="C492" s="2" t="s">
        <v>510</v>
      </c>
      <c r="D492" s="251"/>
      <c r="E492" s="252">
        <v>127500</v>
      </c>
      <c r="F492" s="251"/>
      <c r="G492" s="251"/>
      <c r="H492" s="251"/>
    </row>
    <row r="493" spans="2:8" ht="24.6" customHeight="1">
      <c r="B493" s="250" t="s">
        <v>512</v>
      </c>
      <c r="C493" s="2" t="s">
        <v>510</v>
      </c>
      <c r="D493" s="251"/>
      <c r="E493" s="251">
        <v>0</v>
      </c>
      <c r="F493" s="251"/>
      <c r="G493" s="251"/>
      <c r="H493" s="251"/>
    </row>
    <row r="494" spans="2:8" ht="24.6" customHeight="1">
      <c r="B494" s="428"/>
      <c r="C494" s="429"/>
      <c r="D494" s="430"/>
      <c r="E494" s="430"/>
      <c r="F494" s="430"/>
      <c r="G494" s="430"/>
      <c r="H494" s="430"/>
    </row>
    <row r="495" spans="2:8" ht="24.6" customHeight="1">
      <c r="B495" s="428"/>
      <c r="C495" s="429"/>
      <c r="D495" s="430"/>
      <c r="E495" s="430"/>
      <c r="F495" s="430"/>
      <c r="G495" s="430"/>
      <c r="H495" s="430"/>
    </row>
    <row r="496" spans="2:8">
      <c r="B496" s="120" t="s">
        <v>976</v>
      </c>
      <c r="C496" s="108"/>
      <c r="D496" s="109"/>
      <c r="E496" s="109"/>
      <c r="F496" s="109"/>
      <c r="G496" s="109"/>
      <c r="H496" s="109"/>
    </row>
    <row r="497" spans="2:8" ht="24.6" customHeight="1">
      <c r="B497" s="502" t="s">
        <v>1311</v>
      </c>
      <c r="C497" s="530"/>
      <c r="D497" s="530"/>
      <c r="E497" s="530"/>
      <c r="F497" s="530"/>
      <c r="G497" s="530"/>
      <c r="H497" s="530"/>
    </row>
    <row r="498" spans="2:8" ht="24.6" customHeight="1">
      <c r="B498" s="533" t="s">
        <v>1310</v>
      </c>
      <c r="C498" s="444"/>
      <c r="D498" s="444"/>
      <c r="E498" s="444"/>
      <c r="F498" s="444"/>
      <c r="G498" s="444"/>
      <c r="H498" s="444"/>
    </row>
    <row r="499" spans="2:8" ht="24.6" customHeight="1">
      <c r="B499" s="534" t="s">
        <v>1312</v>
      </c>
      <c r="C499" s="535"/>
      <c r="D499" s="535"/>
      <c r="E499" s="535"/>
      <c r="F499" s="535"/>
      <c r="G499" s="535"/>
      <c r="H499" s="535"/>
    </row>
    <row r="500" spans="2:8" ht="24.6" customHeight="1">
      <c r="B500" s="417"/>
      <c r="C500" s="418"/>
      <c r="D500" s="418"/>
      <c r="E500" s="418"/>
      <c r="F500" s="418"/>
      <c r="G500" s="418"/>
      <c r="H500" s="418"/>
    </row>
    <row r="501" spans="2:8">
      <c r="B501" s="498" t="s">
        <v>1008</v>
      </c>
      <c r="C501" s="492"/>
      <c r="D501" s="492"/>
      <c r="E501" s="492"/>
      <c r="F501" s="492"/>
      <c r="G501" s="492"/>
      <c r="H501" s="492"/>
    </row>
    <row r="502" spans="2:8">
      <c r="B502" s="117"/>
      <c r="C502" s="214"/>
      <c r="D502" s="214"/>
      <c r="E502" s="214"/>
      <c r="F502" s="214"/>
      <c r="G502" s="214"/>
      <c r="H502" s="214"/>
    </row>
    <row r="503" spans="2:8">
      <c r="B503" s="493" t="s">
        <v>514</v>
      </c>
      <c r="C503" s="495" t="s">
        <v>515</v>
      </c>
      <c r="D503" s="495"/>
      <c r="E503" s="495"/>
      <c r="F503" s="495"/>
      <c r="G503" s="495"/>
      <c r="H503" s="495"/>
    </row>
    <row r="504" spans="2:8">
      <c r="B504" s="493"/>
      <c r="C504" s="232" t="s">
        <v>464</v>
      </c>
      <c r="D504" s="220" t="s">
        <v>504</v>
      </c>
      <c r="E504" s="220" t="s">
        <v>505</v>
      </c>
      <c r="F504" s="221" t="s">
        <v>506</v>
      </c>
      <c r="G504" s="221" t="s">
        <v>507</v>
      </c>
      <c r="H504" s="221" t="s">
        <v>508</v>
      </c>
    </row>
    <row r="505" spans="2:8">
      <c r="B505" s="231" t="s">
        <v>977</v>
      </c>
      <c r="C505" s="232" t="s">
        <v>466</v>
      </c>
      <c r="D505" s="286">
        <v>270</v>
      </c>
      <c r="E505" s="286">
        <v>250</v>
      </c>
      <c r="F505" s="286">
        <v>240</v>
      </c>
      <c r="G505" s="286">
        <v>230</v>
      </c>
      <c r="H505" s="286"/>
    </row>
    <row r="506" spans="2:8" s="112" customFormat="1">
      <c r="B506" s="231" t="s">
        <v>978</v>
      </c>
      <c r="C506" s="232" t="s">
        <v>631</v>
      </c>
      <c r="D506" s="286">
        <v>4</v>
      </c>
      <c r="E506" s="286">
        <v>4</v>
      </c>
      <c r="F506" s="286">
        <v>4</v>
      </c>
      <c r="G506" s="286">
        <v>4</v>
      </c>
      <c r="H506" s="286"/>
    </row>
    <row r="507" spans="2:8" s="112" customFormat="1" ht="132" customHeight="1">
      <c r="B507" s="231" t="s">
        <v>979</v>
      </c>
      <c r="C507" s="232" t="s">
        <v>541</v>
      </c>
      <c r="D507" s="286">
        <v>880</v>
      </c>
      <c r="E507" s="286">
        <v>950</v>
      </c>
      <c r="F507" s="286">
        <v>1020</v>
      </c>
      <c r="G507" s="286">
        <v>1100</v>
      </c>
      <c r="H507" s="286"/>
    </row>
    <row r="508" spans="2:8" s="104" customFormat="1">
      <c r="B508" s="114" t="s">
        <v>509</v>
      </c>
      <c r="C508" s="115" t="s">
        <v>510</v>
      </c>
      <c r="D508" s="121">
        <v>199000</v>
      </c>
      <c r="E508" s="121">
        <v>194700</v>
      </c>
      <c r="F508" s="121">
        <f t="shared" ref="F508:G508" si="0">SUM(F509:F510)</f>
        <v>0</v>
      </c>
      <c r="G508" s="121">
        <f t="shared" si="0"/>
        <v>0</v>
      </c>
      <c r="H508" s="121"/>
    </row>
    <row r="509" spans="2:8" s="104" customFormat="1">
      <c r="B509" s="114" t="s">
        <v>511</v>
      </c>
      <c r="C509" s="115" t="s">
        <v>510</v>
      </c>
      <c r="D509" s="287">
        <v>199000</v>
      </c>
      <c r="E509" s="287">
        <v>194700</v>
      </c>
      <c r="F509" s="288"/>
      <c r="G509" s="288"/>
      <c r="H509" s="288"/>
    </row>
    <row r="510" spans="2:8" s="104" customFormat="1">
      <c r="B510" s="114" t="s">
        <v>512</v>
      </c>
      <c r="C510" s="115" t="s">
        <v>510</v>
      </c>
      <c r="D510" s="288"/>
      <c r="E510" s="288"/>
      <c r="F510" s="288"/>
      <c r="G510" s="288"/>
      <c r="H510" s="288"/>
    </row>
    <row r="511" spans="2:8" ht="21" customHeight="1">
      <c r="B511" s="117"/>
      <c r="C511" s="118"/>
      <c r="D511" s="119"/>
      <c r="E511" s="104"/>
      <c r="F511" s="104"/>
      <c r="G511" s="104"/>
      <c r="H511" s="104"/>
    </row>
    <row r="512" spans="2:8">
      <c r="B512" s="120" t="s">
        <v>687</v>
      </c>
      <c r="C512" s="108"/>
      <c r="D512" s="109"/>
      <c r="E512" s="109"/>
      <c r="F512" s="109"/>
      <c r="G512" s="109"/>
      <c r="H512" s="109"/>
    </row>
    <row r="513" spans="2:8" ht="151.35" customHeight="1">
      <c r="B513" s="485" t="s">
        <v>1009</v>
      </c>
      <c r="C513" s="485"/>
      <c r="D513" s="485"/>
      <c r="E513" s="485"/>
      <c r="F513" s="485"/>
      <c r="G513" s="485"/>
      <c r="H513" s="485"/>
    </row>
    <row r="514" spans="2:8" ht="21" customHeight="1">
      <c r="B514" s="498" t="s">
        <v>1010</v>
      </c>
      <c r="C514" s="498"/>
      <c r="D514" s="498"/>
      <c r="E514" s="498"/>
      <c r="F514" s="498"/>
      <c r="G514" s="498"/>
      <c r="H514" s="498"/>
    </row>
    <row r="515" spans="2:8">
      <c r="B515" s="214" t="s">
        <v>688</v>
      </c>
      <c r="C515" s="214"/>
      <c r="D515" s="214"/>
      <c r="E515" s="214"/>
      <c r="F515" s="214"/>
      <c r="G515" s="214"/>
      <c r="H515" s="214"/>
    </row>
    <row r="516" spans="2:8" ht="25.35" customHeight="1">
      <c r="B516" s="117"/>
      <c r="C516" s="214"/>
      <c r="D516" s="214"/>
      <c r="E516" s="214"/>
      <c r="F516" s="214"/>
      <c r="G516" s="214"/>
      <c r="H516" s="214"/>
    </row>
    <row r="517" spans="2:8">
      <c r="B517" s="493" t="s">
        <v>514</v>
      </c>
      <c r="C517" s="495" t="s">
        <v>515</v>
      </c>
      <c r="D517" s="495"/>
      <c r="E517" s="495"/>
      <c r="F517" s="495"/>
      <c r="G517" s="495"/>
      <c r="H517" s="495"/>
    </row>
    <row r="518" spans="2:8" hidden="1">
      <c r="B518" s="493"/>
      <c r="C518" s="232" t="s">
        <v>464</v>
      </c>
      <c r="D518" s="220" t="s">
        <v>504</v>
      </c>
      <c r="E518" s="220" t="s">
        <v>505</v>
      </c>
      <c r="F518" s="221" t="s">
        <v>506</v>
      </c>
      <c r="G518" s="221" t="s">
        <v>507</v>
      </c>
      <c r="H518" s="221" t="s">
        <v>508</v>
      </c>
    </row>
    <row r="519" spans="2:8" ht="49.2">
      <c r="B519" s="258" t="s">
        <v>1338</v>
      </c>
      <c r="C519" s="232" t="s">
        <v>471</v>
      </c>
      <c r="D519" s="280">
        <v>400</v>
      </c>
      <c r="E519" s="280">
        <v>400</v>
      </c>
      <c r="F519" s="280">
        <v>400</v>
      </c>
      <c r="G519" s="280">
        <v>400</v>
      </c>
      <c r="H519" s="280">
        <v>500</v>
      </c>
    </row>
    <row r="520" spans="2:8" ht="98.4">
      <c r="B520" s="258" t="s">
        <v>1339</v>
      </c>
      <c r="C520" s="232" t="s">
        <v>471</v>
      </c>
      <c r="D520" s="280">
        <v>400</v>
      </c>
      <c r="E520" s="280">
        <v>400</v>
      </c>
      <c r="F520" s="280">
        <v>400</v>
      </c>
      <c r="G520" s="280">
        <v>400</v>
      </c>
      <c r="H520" s="280">
        <v>500</v>
      </c>
    </row>
    <row r="521" spans="2:8" ht="98.4">
      <c r="B521" s="258" t="s">
        <v>689</v>
      </c>
      <c r="C521" s="232" t="s">
        <v>471</v>
      </c>
      <c r="D521" s="280">
        <v>620</v>
      </c>
      <c r="E521" s="280">
        <v>620</v>
      </c>
      <c r="F521" s="280">
        <v>620</v>
      </c>
      <c r="G521" s="280">
        <v>620</v>
      </c>
      <c r="H521" s="280">
        <v>700</v>
      </c>
    </row>
    <row r="522" spans="2:8" ht="98.4">
      <c r="B522" s="258" t="s">
        <v>690</v>
      </c>
      <c r="C522" s="232" t="s">
        <v>471</v>
      </c>
      <c r="D522" s="232"/>
      <c r="E522" s="232"/>
      <c r="F522" s="232"/>
      <c r="G522" s="232"/>
      <c r="H522" s="232"/>
    </row>
    <row r="523" spans="2:8" ht="28.35" customHeight="1">
      <c r="B523" s="258" t="s">
        <v>691</v>
      </c>
      <c r="C523" s="232" t="s">
        <v>471</v>
      </c>
      <c r="D523" s="280">
        <v>620</v>
      </c>
      <c r="E523" s="280">
        <v>620</v>
      </c>
      <c r="F523" s="280">
        <v>620</v>
      </c>
      <c r="G523" s="280">
        <v>620</v>
      </c>
      <c r="H523" s="280">
        <v>700</v>
      </c>
    </row>
    <row r="524" spans="2:8" ht="49.2">
      <c r="B524" s="258" t="s">
        <v>692</v>
      </c>
      <c r="C524" s="232" t="s">
        <v>471</v>
      </c>
      <c r="D524" s="280"/>
      <c r="E524" s="280"/>
      <c r="F524" s="280"/>
      <c r="G524" s="280"/>
      <c r="H524" s="280"/>
    </row>
    <row r="525" spans="2:8" ht="49.2">
      <c r="B525" s="231" t="s">
        <v>693</v>
      </c>
      <c r="C525" s="232" t="s">
        <v>476</v>
      </c>
      <c r="D525" s="280">
        <v>130</v>
      </c>
      <c r="E525" s="280">
        <v>150</v>
      </c>
      <c r="F525" s="280">
        <v>170</v>
      </c>
      <c r="G525" s="280">
        <v>200</v>
      </c>
      <c r="H525" s="280">
        <v>250</v>
      </c>
    </row>
    <row r="526" spans="2:8" ht="73.8">
      <c r="B526" s="231" t="s">
        <v>694</v>
      </c>
      <c r="C526" s="232" t="s">
        <v>476</v>
      </c>
      <c r="D526" s="266">
        <v>750</v>
      </c>
      <c r="E526" s="266">
        <v>800</v>
      </c>
      <c r="F526" s="266">
        <v>850</v>
      </c>
      <c r="G526" s="266">
        <v>900</v>
      </c>
      <c r="H526" s="266">
        <v>950</v>
      </c>
    </row>
    <row r="527" spans="2:8">
      <c r="B527" s="231" t="s">
        <v>695</v>
      </c>
      <c r="C527" s="232" t="s">
        <v>471</v>
      </c>
      <c r="D527" s="266">
        <v>4</v>
      </c>
      <c r="E527" s="266">
        <v>4</v>
      </c>
      <c r="F527" s="266">
        <v>4</v>
      </c>
      <c r="G527" s="266">
        <v>4</v>
      </c>
      <c r="H527" s="266">
        <v>4</v>
      </c>
    </row>
    <row r="528" spans="2:8">
      <c r="B528" s="114" t="s">
        <v>509</v>
      </c>
      <c r="C528" s="115" t="s">
        <v>510</v>
      </c>
      <c r="D528" s="275">
        <v>1267600</v>
      </c>
      <c r="E528" s="237">
        <v>1481400</v>
      </c>
      <c r="F528" s="121"/>
      <c r="G528" s="121"/>
      <c r="H528" s="121"/>
    </row>
    <row r="529" spans="2:8">
      <c r="B529" s="114" t="s">
        <v>511</v>
      </c>
      <c r="C529" s="115" t="s">
        <v>510</v>
      </c>
      <c r="D529" s="275">
        <v>1267600</v>
      </c>
      <c r="E529" s="237">
        <v>1481400</v>
      </c>
      <c r="F529" s="121"/>
      <c r="G529" s="121"/>
      <c r="H529" s="121"/>
    </row>
    <row r="530" spans="2:8">
      <c r="B530" s="114" t="s">
        <v>512</v>
      </c>
      <c r="C530" s="115" t="s">
        <v>510</v>
      </c>
      <c r="D530" s="289"/>
      <c r="E530" s="289"/>
      <c r="F530" s="289"/>
      <c r="G530" s="289"/>
      <c r="H530" s="289"/>
    </row>
    <row r="531" spans="2:8">
      <c r="B531" s="301"/>
      <c r="C531" s="302"/>
      <c r="D531" s="304"/>
      <c r="E531" s="304"/>
      <c r="F531" s="304"/>
      <c r="G531" s="304"/>
      <c r="H531" s="304"/>
    </row>
    <row r="532" spans="2:8">
      <c r="B532" s="301"/>
      <c r="C532" s="302"/>
      <c r="D532" s="304"/>
      <c r="E532" s="304"/>
      <c r="F532" s="304"/>
      <c r="G532" s="304"/>
      <c r="H532" s="304"/>
    </row>
    <row r="533" spans="2:8">
      <c r="B533" s="301"/>
      <c r="C533" s="302"/>
      <c r="D533" s="304"/>
      <c r="E533" s="304"/>
      <c r="F533" s="304"/>
      <c r="G533" s="304"/>
      <c r="H533" s="304"/>
    </row>
    <row r="534" spans="2:8">
      <c r="B534" s="301"/>
      <c r="C534" s="302"/>
      <c r="D534" s="304"/>
      <c r="E534" s="304"/>
      <c r="F534" s="304"/>
      <c r="G534" s="304"/>
      <c r="H534" s="304"/>
    </row>
    <row r="535" spans="2:8">
      <c r="B535" s="246" t="s">
        <v>741</v>
      </c>
      <c r="C535" s="83"/>
      <c r="D535" s="83"/>
      <c r="E535" s="83"/>
      <c r="F535" s="522" t="s">
        <v>1313</v>
      </c>
      <c r="G535" s="500"/>
      <c r="H535" s="247"/>
    </row>
    <row r="536" spans="2:8">
      <c r="B536" s="504" t="s">
        <v>984</v>
      </c>
      <c r="C536" s="504"/>
      <c r="D536" s="504"/>
      <c r="E536" s="504"/>
      <c r="F536" s="504"/>
      <c r="G536" s="504"/>
      <c r="H536" s="504"/>
    </row>
    <row r="537" spans="2:8" ht="21" customHeight="1">
      <c r="B537" s="505" t="s">
        <v>742</v>
      </c>
      <c r="C537" s="505"/>
      <c r="D537" s="505"/>
      <c r="E537" s="505"/>
      <c r="F537" s="505"/>
      <c r="G537" s="505"/>
      <c r="H537" s="505"/>
    </row>
    <row r="538" spans="2:8">
      <c r="B538" s="505"/>
      <c r="C538" s="505"/>
      <c r="D538" s="505"/>
      <c r="E538" s="505"/>
      <c r="F538" s="505"/>
      <c r="G538" s="505"/>
      <c r="H538" s="505"/>
    </row>
    <row r="539" spans="2:8">
      <c r="B539" s="505"/>
      <c r="C539" s="505"/>
      <c r="D539" s="505"/>
      <c r="E539" s="505"/>
      <c r="F539" s="505"/>
      <c r="G539" s="505"/>
      <c r="H539" s="505"/>
    </row>
    <row r="540" spans="2:8">
      <c r="B540" s="367"/>
      <c r="C540" s="367"/>
      <c r="D540" s="367"/>
      <c r="E540" s="367"/>
      <c r="F540" s="367"/>
      <c r="G540" s="367"/>
      <c r="H540" s="367"/>
    </row>
    <row r="541" spans="2:8">
      <c r="B541" s="492" t="s">
        <v>1314</v>
      </c>
      <c r="C541" s="492"/>
      <c r="D541" s="492"/>
      <c r="E541" s="492"/>
      <c r="F541" s="492"/>
      <c r="G541" s="492"/>
      <c r="H541" s="492"/>
    </row>
    <row r="542" spans="2:8">
      <c r="B542" s="443" t="s">
        <v>1315</v>
      </c>
      <c r="C542" s="443"/>
      <c r="D542" s="443"/>
      <c r="E542" s="443"/>
      <c r="F542" s="443"/>
      <c r="G542" s="443"/>
      <c r="H542" s="443"/>
    </row>
    <row r="543" spans="2:8" ht="26.25" customHeight="1">
      <c r="B543" s="443" t="s">
        <v>1316</v>
      </c>
      <c r="C543" s="443"/>
      <c r="D543" s="443"/>
      <c r="E543" s="443"/>
      <c r="F543" s="443"/>
      <c r="G543" s="443"/>
      <c r="H543" s="443"/>
    </row>
    <row r="544" spans="2:8">
      <c r="B544" s="537" t="s">
        <v>1317</v>
      </c>
      <c r="C544" s="538"/>
      <c r="D544" s="538"/>
      <c r="E544" s="538"/>
      <c r="F544" s="538"/>
      <c r="G544" s="538"/>
      <c r="H544" s="538"/>
    </row>
    <row r="545" spans="2:8">
      <c r="B545" s="246" t="s">
        <v>734</v>
      </c>
      <c r="C545" s="3"/>
      <c r="D545" s="83"/>
      <c r="E545" s="83"/>
      <c r="F545" s="83"/>
      <c r="G545" s="83"/>
      <c r="H545" s="83"/>
    </row>
    <row r="546" spans="2:8">
      <c r="B546" s="246" t="s">
        <v>735</v>
      </c>
      <c r="C546" s="531">
        <v>102800</v>
      </c>
      <c r="D546" s="531"/>
      <c r="E546" s="246" t="s">
        <v>510</v>
      </c>
      <c r="F546" s="83"/>
      <c r="G546" s="83"/>
      <c r="H546" s="83"/>
    </row>
    <row r="547" spans="2:8">
      <c r="B547" s="83"/>
      <c r="C547" s="3"/>
      <c r="D547" s="83"/>
      <c r="E547" s="83"/>
      <c r="F547" s="83"/>
      <c r="G547" s="83"/>
      <c r="H547" s="83"/>
    </row>
    <row r="548" spans="2:8">
      <c r="B548" s="510" t="s">
        <v>514</v>
      </c>
      <c r="C548" s="290" t="s">
        <v>515</v>
      </c>
      <c r="D548" s="290"/>
      <c r="E548" s="290"/>
      <c r="F548" s="290"/>
      <c r="G548" s="290"/>
      <c r="H548" s="290"/>
    </row>
    <row r="549" spans="2:8">
      <c r="B549" s="510"/>
      <c r="C549" s="239" t="s">
        <v>464</v>
      </c>
      <c r="D549" s="220" t="s">
        <v>504</v>
      </c>
      <c r="E549" s="220" t="s">
        <v>505</v>
      </c>
      <c r="F549" s="221" t="s">
        <v>506</v>
      </c>
      <c r="G549" s="221" t="s">
        <v>507</v>
      </c>
      <c r="H549" s="221" t="s">
        <v>508</v>
      </c>
    </row>
    <row r="550" spans="2:8">
      <c r="B550" s="419" t="s">
        <v>1318</v>
      </c>
      <c r="C550" s="420" t="s">
        <v>469</v>
      </c>
      <c r="D550" s="421"/>
      <c r="E550" s="421">
        <v>96</v>
      </c>
      <c r="F550" s="291"/>
      <c r="G550" s="291"/>
      <c r="H550" s="291"/>
    </row>
    <row r="551" spans="2:8">
      <c r="B551" s="422" t="s">
        <v>1319</v>
      </c>
      <c r="C551" s="423"/>
      <c r="D551" s="424"/>
      <c r="E551" s="424"/>
      <c r="F551" s="292"/>
      <c r="G551" s="292"/>
      <c r="H551" s="292"/>
    </row>
    <row r="552" spans="2:8" ht="49.2">
      <c r="B552" s="425" t="s">
        <v>749</v>
      </c>
      <c r="C552" s="255" t="s">
        <v>469</v>
      </c>
      <c r="D552" s="256"/>
      <c r="E552" s="256">
        <v>98</v>
      </c>
      <c r="F552" s="293"/>
      <c r="G552" s="293"/>
      <c r="H552" s="293"/>
    </row>
    <row r="553" spans="2:8">
      <c r="B553" s="294" t="s">
        <v>509</v>
      </c>
      <c r="C553" s="295" t="s">
        <v>510</v>
      </c>
      <c r="D553" s="296"/>
      <c r="E553" s="252">
        <v>102800</v>
      </c>
      <c r="F553" s="296"/>
      <c r="G553" s="296"/>
      <c r="H553" s="296"/>
    </row>
    <row r="554" spans="2:8">
      <c r="B554" s="294" t="s">
        <v>511</v>
      </c>
      <c r="C554" s="295" t="s">
        <v>510</v>
      </c>
      <c r="D554" s="296"/>
      <c r="E554" s="252">
        <v>102800</v>
      </c>
      <c r="F554" s="296"/>
      <c r="G554" s="296"/>
      <c r="H554" s="296"/>
    </row>
    <row r="555" spans="2:8">
      <c r="B555" s="294" t="s">
        <v>512</v>
      </c>
      <c r="C555" s="295" t="s">
        <v>510</v>
      </c>
      <c r="D555" s="296"/>
      <c r="E555" s="296">
        <v>0</v>
      </c>
      <c r="F555" s="296"/>
      <c r="G555" s="296"/>
      <c r="H555" s="296"/>
    </row>
    <row r="556" spans="2:8">
      <c r="B556" s="117"/>
      <c r="C556" s="118"/>
      <c r="D556" s="119"/>
      <c r="E556" s="119"/>
      <c r="F556" s="119"/>
      <c r="G556" s="119"/>
      <c r="H556" s="119"/>
    </row>
    <row r="557" spans="2:8" ht="54" customHeight="1">
      <c r="B557" s="117"/>
      <c r="C557" s="118"/>
      <c r="D557" s="119"/>
      <c r="E557" s="119"/>
      <c r="F557" s="119"/>
      <c r="G557" s="119"/>
      <c r="H557" s="119"/>
    </row>
    <row r="558" spans="2:8" ht="21" customHeight="1">
      <c r="B558" s="120" t="s">
        <v>696</v>
      </c>
      <c r="C558" s="108"/>
      <c r="D558" s="109"/>
      <c r="E558" s="109"/>
      <c r="F558" s="109"/>
      <c r="G558" s="109"/>
      <c r="H558" s="109"/>
    </row>
    <row r="559" spans="2:8" ht="75.599999999999994" customHeight="1">
      <c r="B559" s="485" t="s">
        <v>1011</v>
      </c>
      <c r="C559" s="485"/>
      <c r="D559" s="485"/>
      <c r="E559" s="485"/>
      <c r="F559" s="485"/>
      <c r="G559" s="485"/>
      <c r="H559" s="485"/>
    </row>
    <row r="560" spans="2:8" ht="21" customHeight="1">
      <c r="B560" s="443" t="s">
        <v>1340</v>
      </c>
      <c r="C560" s="443"/>
      <c r="D560" s="443"/>
      <c r="E560" s="443"/>
      <c r="F560" s="443"/>
      <c r="G560" s="443"/>
      <c r="H560" s="443"/>
    </row>
    <row r="561" spans="2:8" ht="21" customHeight="1">
      <c r="B561" s="443" t="s">
        <v>1341</v>
      </c>
      <c r="C561" s="444"/>
      <c r="D561" s="444"/>
      <c r="E561" s="444"/>
      <c r="F561" s="444"/>
      <c r="G561" s="444"/>
      <c r="H561" s="444"/>
    </row>
    <row r="562" spans="2:8" ht="25.35" customHeight="1">
      <c r="B562" s="117"/>
      <c r="C562" s="214"/>
      <c r="D562" s="214"/>
      <c r="E562" s="214"/>
      <c r="F562" s="214"/>
      <c r="G562" s="214"/>
      <c r="H562" s="214"/>
    </row>
    <row r="563" spans="2:8" ht="25.35" customHeight="1">
      <c r="B563" s="493" t="s">
        <v>514</v>
      </c>
      <c r="C563" s="495" t="s">
        <v>515</v>
      </c>
      <c r="D563" s="495"/>
      <c r="E563" s="495"/>
      <c r="F563" s="495"/>
      <c r="G563" s="495"/>
      <c r="H563" s="495"/>
    </row>
    <row r="564" spans="2:8">
      <c r="B564" s="493"/>
      <c r="C564" s="232" t="s">
        <v>464</v>
      </c>
      <c r="D564" s="220" t="s">
        <v>504</v>
      </c>
      <c r="E564" s="220" t="s">
        <v>505</v>
      </c>
      <c r="F564" s="221" t="s">
        <v>506</v>
      </c>
      <c r="G564" s="221" t="s">
        <v>507</v>
      </c>
      <c r="H564" s="221" t="s">
        <v>508</v>
      </c>
    </row>
    <row r="565" spans="2:8" ht="49.2">
      <c r="B565" s="258" t="s">
        <v>697</v>
      </c>
      <c r="C565" s="232" t="s">
        <v>471</v>
      </c>
      <c r="D565" s="232"/>
      <c r="E565" s="232">
        <v>4</v>
      </c>
      <c r="F565" s="232">
        <v>4</v>
      </c>
      <c r="G565" s="232">
        <v>4</v>
      </c>
      <c r="H565" s="280">
        <v>4</v>
      </c>
    </row>
    <row r="566" spans="2:8" ht="49.2">
      <c r="B566" s="258" t="s">
        <v>698</v>
      </c>
      <c r="C566" s="232" t="s">
        <v>471</v>
      </c>
      <c r="D566" s="232"/>
      <c r="E566" s="232">
        <v>4</v>
      </c>
      <c r="F566" s="232">
        <v>4</v>
      </c>
      <c r="G566" s="232">
        <v>4</v>
      </c>
      <c r="H566" s="280">
        <v>4</v>
      </c>
    </row>
    <row r="567" spans="2:8" ht="71.25" customHeight="1">
      <c r="B567" s="231" t="s">
        <v>699</v>
      </c>
      <c r="C567" s="232" t="s">
        <v>471</v>
      </c>
      <c r="D567" s="233">
        <v>80</v>
      </c>
      <c r="E567" s="233">
        <v>80</v>
      </c>
      <c r="F567" s="233">
        <v>80</v>
      </c>
      <c r="G567" s="233">
        <v>80</v>
      </c>
      <c r="H567" s="233">
        <v>90</v>
      </c>
    </row>
    <row r="568" spans="2:8">
      <c r="B568" s="231" t="s">
        <v>700</v>
      </c>
      <c r="C568" s="232" t="s">
        <v>471</v>
      </c>
      <c r="D568" s="233">
        <v>50</v>
      </c>
      <c r="E568" s="233">
        <v>50</v>
      </c>
      <c r="F568" s="233">
        <v>50</v>
      </c>
      <c r="G568" s="233">
        <v>50</v>
      </c>
      <c r="H568" s="233">
        <v>60</v>
      </c>
    </row>
    <row r="569" spans="2:8" ht="49.2">
      <c r="B569" s="231" t="s">
        <v>701</v>
      </c>
      <c r="C569" s="232" t="s">
        <v>471</v>
      </c>
      <c r="D569" s="233">
        <v>20</v>
      </c>
      <c r="E569" s="233">
        <v>20</v>
      </c>
      <c r="F569" s="233">
        <v>20</v>
      </c>
      <c r="G569" s="233">
        <v>20</v>
      </c>
      <c r="H569" s="233">
        <v>20</v>
      </c>
    </row>
    <row r="570" spans="2:8" ht="49.2">
      <c r="B570" s="231" t="s">
        <v>702</v>
      </c>
      <c r="C570" s="232" t="s">
        <v>471</v>
      </c>
      <c r="D570" s="233">
        <v>8</v>
      </c>
      <c r="E570" s="233">
        <v>10</v>
      </c>
      <c r="F570" s="233">
        <v>10</v>
      </c>
      <c r="G570" s="233">
        <v>10</v>
      </c>
      <c r="H570" s="233">
        <v>12</v>
      </c>
    </row>
    <row r="571" spans="2:8" ht="73.8">
      <c r="B571" s="231" t="s">
        <v>703</v>
      </c>
      <c r="C571" s="232" t="s">
        <v>471</v>
      </c>
      <c r="D571" s="233">
        <v>36</v>
      </c>
      <c r="E571" s="233">
        <v>36</v>
      </c>
      <c r="F571" s="233">
        <v>36</v>
      </c>
      <c r="G571" s="233">
        <v>36</v>
      </c>
      <c r="H571" s="233">
        <v>40</v>
      </c>
    </row>
    <row r="572" spans="2:8">
      <c r="B572" s="114" t="s">
        <v>509</v>
      </c>
      <c r="C572" s="115" t="s">
        <v>510</v>
      </c>
      <c r="D572" s="121">
        <v>386400</v>
      </c>
      <c r="E572" s="237">
        <v>302400</v>
      </c>
      <c r="F572" s="121"/>
      <c r="G572" s="121"/>
      <c r="H572" s="121"/>
    </row>
    <row r="573" spans="2:8">
      <c r="B573" s="114" t="s">
        <v>511</v>
      </c>
      <c r="C573" s="115" t="s">
        <v>510</v>
      </c>
      <c r="D573" s="121">
        <v>386400</v>
      </c>
      <c r="E573" s="237">
        <v>302400</v>
      </c>
      <c r="F573" s="121"/>
      <c r="G573" s="121"/>
      <c r="H573" s="121"/>
    </row>
    <row r="574" spans="2:8">
      <c r="B574" s="114" t="s">
        <v>512</v>
      </c>
      <c r="C574" s="115" t="s">
        <v>510</v>
      </c>
      <c r="D574" s="116"/>
      <c r="E574" s="116"/>
      <c r="F574" s="116"/>
      <c r="G574" s="116"/>
      <c r="H574" s="116"/>
    </row>
    <row r="575" spans="2:8">
      <c r="B575" s="117"/>
      <c r="C575" s="118"/>
      <c r="D575" s="119"/>
      <c r="E575" s="119"/>
      <c r="F575" s="119"/>
      <c r="G575" s="119"/>
      <c r="H575" s="119"/>
    </row>
    <row r="576" spans="2:8">
      <c r="B576" s="245"/>
      <c r="C576" s="3"/>
      <c r="D576" s="83"/>
      <c r="E576" s="83"/>
      <c r="F576" s="83"/>
      <c r="G576" s="83"/>
      <c r="H576" s="83"/>
    </row>
    <row r="577" spans="2:8">
      <c r="B577" s="246" t="s">
        <v>743</v>
      </c>
      <c r="C577" s="83"/>
      <c r="D577" s="83"/>
      <c r="E577" s="83"/>
      <c r="F577" s="522" t="s">
        <v>1320</v>
      </c>
      <c r="G577" s="500"/>
      <c r="H577" s="247"/>
    </row>
    <row r="578" spans="2:8" ht="21" customHeight="1">
      <c r="B578" s="504" t="s">
        <v>984</v>
      </c>
      <c r="C578" s="504"/>
      <c r="D578" s="504"/>
      <c r="E578" s="504"/>
      <c r="F578" s="504"/>
      <c r="G578" s="504"/>
      <c r="H578" s="504"/>
    </row>
    <row r="579" spans="2:8" ht="75.599999999999994" customHeight="1">
      <c r="B579" s="505" t="s">
        <v>744</v>
      </c>
      <c r="C579" s="506"/>
      <c r="D579" s="506"/>
      <c r="E579" s="506"/>
      <c r="F579" s="506"/>
      <c r="G579" s="506"/>
      <c r="H579" s="506"/>
    </row>
    <row r="580" spans="2:8" ht="24.6" customHeight="1">
      <c r="B580" s="367"/>
      <c r="C580" s="368"/>
      <c r="D580" s="368"/>
      <c r="E580" s="368"/>
      <c r="F580" s="368"/>
      <c r="G580" s="368"/>
      <c r="H580" s="368"/>
    </row>
    <row r="581" spans="2:8" ht="24.6" customHeight="1">
      <c r="B581" s="426" t="s">
        <v>1321</v>
      </c>
      <c r="C581" s="368"/>
      <c r="D581" s="368"/>
      <c r="E581" s="368"/>
      <c r="F581" s="368"/>
      <c r="G581" s="368"/>
      <c r="H581" s="368"/>
    </row>
    <row r="582" spans="2:8" ht="24.6" customHeight="1">
      <c r="B582" s="367" t="s">
        <v>1322</v>
      </c>
      <c r="C582" s="368"/>
      <c r="D582" s="368"/>
      <c r="E582" s="368"/>
      <c r="F582" s="368"/>
      <c r="G582" s="368"/>
      <c r="H582" s="368"/>
    </row>
    <row r="583" spans="2:8">
      <c r="B583" s="246" t="s">
        <v>734</v>
      </c>
      <c r="C583" s="3"/>
      <c r="D583" s="83"/>
      <c r="E583" s="83"/>
      <c r="F583" s="83"/>
      <c r="G583" s="83"/>
      <c r="H583" s="83"/>
    </row>
    <row r="584" spans="2:8">
      <c r="B584" s="246" t="s">
        <v>735</v>
      </c>
      <c r="C584" s="531">
        <v>100000</v>
      </c>
      <c r="D584" s="531"/>
      <c r="E584" s="246" t="s">
        <v>510</v>
      </c>
      <c r="F584" s="83"/>
      <c r="G584" s="83"/>
      <c r="H584" s="83"/>
    </row>
    <row r="585" spans="2:8">
      <c r="B585" s="83"/>
      <c r="C585" s="3"/>
      <c r="D585" s="83"/>
      <c r="E585" s="83"/>
      <c r="F585" s="83"/>
      <c r="G585" s="83"/>
      <c r="H585" s="83"/>
    </row>
    <row r="586" spans="2:8">
      <c r="B586" s="510" t="s">
        <v>514</v>
      </c>
      <c r="C586" s="532" t="s">
        <v>515</v>
      </c>
      <c r="D586" s="532"/>
      <c r="E586" s="532"/>
      <c r="F586" s="532"/>
      <c r="G586" s="532"/>
      <c r="H586" s="532"/>
    </row>
    <row r="587" spans="2:8">
      <c r="B587" s="510"/>
      <c r="C587" s="239" t="s">
        <v>464</v>
      </c>
      <c r="D587" s="220" t="s">
        <v>504</v>
      </c>
      <c r="E587" s="220" t="s">
        <v>505</v>
      </c>
      <c r="F587" s="221" t="s">
        <v>506</v>
      </c>
      <c r="G587" s="221" t="s">
        <v>507</v>
      </c>
      <c r="H587" s="221" t="s">
        <v>508</v>
      </c>
    </row>
    <row r="588" spans="2:8">
      <c r="B588" s="425" t="s">
        <v>750</v>
      </c>
      <c r="C588" s="255" t="s">
        <v>469</v>
      </c>
      <c r="D588" s="256"/>
      <c r="E588" s="256">
        <v>60</v>
      </c>
      <c r="F588" s="293"/>
      <c r="G588" s="293"/>
      <c r="H588" s="297"/>
    </row>
    <row r="589" spans="2:8">
      <c r="B589" s="294" t="s">
        <v>509</v>
      </c>
      <c r="C589" s="295" t="s">
        <v>510</v>
      </c>
      <c r="D589" s="296"/>
      <c r="E589" s="252">
        <v>100000</v>
      </c>
      <c r="F589" s="296"/>
      <c r="G589" s="296"/>
      <c r="H589" s="296"/>
    </row>
    <row r="590" spans="2:8">
      <c r="B590" s="294" t="s">
        <v>511</v>
      </c>
      <c r="C590" s="295" t="s">
        <v>510</v>
      </c>
      <c r="D590" s="296"/>
      <c r="E590" s="252">
        <v>100000</v>
      </c>
      <c r="F590" s="296"/>
      <c r="G590" s="296"/>
      <c r="H590" s="296"/>
    </row>
    <row r="591" spans="2:8">
      <c r="B591" s="294" t="s">
        <v>512</v>
      </c>
      <c r="C591" s="295" t="s">
        <v>510</v>
      </c>
      <c r="D591" s="296"/>
      <c r="E591" s="296">
        <v>0</v>
      </c>
      <c r="F591" s="296"/>
      <c r="G591" s="296"/>
      <c r="H591" s="296"/>
    </row>
    <row r="592" spans="2:8">
      <c r="B592" s="305"/>
      <c r="C592" s="306"/>
      <c r="D592" s="307"/>
      <c r="E592" s="307"/>
      <c r="F592" s="307"/>
      <c r="G592" s="307"/>
      <c r="H592" s="307"/>
    </row>
    <row r="593" spans="2:8">
      <c r="B593" s="305"/>
      <c r="C593" s="306"/>
      <c r="D593" s="307"/>
      <c r="E593" s="307"/>
      <c r="F593" s="307"/>
      <c r="G593" s="307"/>
      <c r="H593" s="307"/>
    </row>
    <row r="594" spans="2:8">
      <c r="B594" s="305"/>
      <c r="C594" s="306"/>
      <c r="D594" s="307"/>
      <c r="E594" s="307"/>
      <c r="F594" s="307"/>
      <c r="G594" s="307"/>
      <c r="H594" s="307"/>
    </row>
    <row r="595" spans="2:8">
      <c r="B595" s="305"/>
      <c r="C595" s="306"/>
      <c r="D595" s="307"/>
      <c r="E595" s="307"/>
      <c r="F595" s="307"/>
      <c r="G595" s="307"/>
      <c r="H595" s="307"/>
    </row>
    <row r="596" spans="2:8">
      <c r="B596" s="305"/>
      <c r="C596" s="306"/>
      <c r="D596" s="307"/>
      <c r="E596" s="307"/>
      <c r="F596" s="307"/>
      <c r="G596" s="307"/>
      <c r="H596" s="307"/>
    </row>
    <row r="597" spans="2:8">
      <c r="B597" s="305"/>
      <c r="C597" s="306"/>
      <c r="D597" s="307"/>
      <c r="E597" s="307"/>
      <c r="F597" s="307"/>
      <c r="G597" s="307"/>
      <c r="H597" s="307"/>
    </row>
    <row r="598" spans="2:8">
      <c r="B598" s="305"/>
      <c r="C598" s="306"/>
      <c r="D598" s="307"/>
      <c r="E598" s="307"/>
      <c r="F598" s="307"/>
      <c r="G598" s="307"/>
      <c r="H598" s="307"/>
    </row>
    <row r="599" spans="2:8">
      <c r="B599" s="305"/>
      <c r="C599" s="306"/>
      <c r="D599" s="307"/>
      <c r="E599" s="307"/>
      <c r="F599" s="307"/>
      <c r="G599" s="307"/>
      <c r="H599" s="307"/>
    </row>
    <row r="600" spans="2:8">
      <c r="B600" s="305"/>
      <c r="C600" s="306"/>
      <c r="D600" s="307"/>
      <c r="E600" s="307"/>
      <c r="F600" s="307"/>
      <c r="G600" s="307"/>
      <c r="H600" s="307"/>
    </row>
    <row r="601" spans="2:8">
      <c r="B601" s="305"/>
      <c r="C601" s="306"/>
      <c r="D601" s="307"/>
      <c r="E601" s="307"/>
      <c r="F601" s="307"/>
      <c r="G601" s="307"/>
      <c r="H601" s="307"/>
    </row>
    <row r="602" spans="2:8">
      <c r="B602" s="305"/>
      <c r="C602" s="306"/>
      <c r="D602" s="307"/>
      <c r="E602" s="307"/>
      <c r="F602" s="307"/>
      <c r="G602" s="307"/>
      <c r="H602" s="307"/>
    </row>
    <row r="603" spans="2:8">
      <c r="B603" s="305"/>
      <c r="C603" s="306"/>
      <c r="D603" s="307"/>
      <c r="E603" s="307"/>
      <c r="F603" s="307"/>
      <c r="G603" s="307"/>
      <c r="H603" s="307"/>
    </row>
    <row r="604" spans="2:8">
      <c r="B604" s="305"/>
      <c r="C604" s="306"/>
      <c r="D604" s="307"/>
      <c r="E604" s="307"/>
      <c r="F604" s="307"/>
      <c r="G604" s="307"/>
      <c r="H604" s="307"/>
    </row>
    <row r="605" spans="2:8">
      <c r="B605" s="305"/>
      <c r="C605" s="306"/>
      <c r="D605" s="307"/>
      <c r="E605" s="307"/>
      <c r="F605" s="307"/>
      <c r="G605" s="307"/>
      <c r="H605" s="307"/>
    </row>
    <row r="606" spans="2:8">
      <c r="B606" s="305"/>
      <c r="C606" s="306"/>
      <c r="D606" s="307"/>
      <c r="E606" s="307"/>
      <c r="F606" s="307"/>
      <c r="G606" s="307"/>
      <c r="H606" s="307"/>
    </row>
    <row r="607" spans="2:8">
      <c r="B607" s="305"/>
      <c r="C607" s="306"/>
      <c r="D607" s="307"/>
      <c r="E607" s="307"/>
      <c r="F607" s="307"/>
      <c r="G607" s="307"/>
      <c r="H607" s="307"/>
    </row>
    <row r="608" spans="2:8">
      <c r="B608" s="305"/>
      <c r="C608" s="306"/>
      <c r="D608" s="307"/>
      <c r="E608" s="307"/>
      <c r="F608" s="307"/>
      <c r="G608" s="307"/>
      <c r="H608" s="307"/>
    </row>
    <row r="609" spans="2:8">
      <c r="B609" s="305"/>
      <c r="C609" s="306"/>
      <c r="D609" s="307"/>
      <c r="E609" s="307"/>
      <c r="F609" s="307"/>
      <c r="G609" s="307"/>
      <c r="H609" s="307"/>
    </row>
    <row r="610" spans="2:8">
      <c r="B610" s="305"/>
      <c r="C610" s="306"/>
      <c r="D610" s="307"/>
      <c r="E610" s="307"/>
      <c r="F610" s="307"/>
      <c r="G610" s="307"/>
      <c r="H610" s="307"/>
    </row>
    <row r="611" spans="2:8">
      <c r="B611" s="305"/>
      <c r="C611" s="306"/>
      <c r="D611" s="307"/>
      <c r="E611" s="307"/>
      <c r="F611" s="307"/>
      <c r="G611" s="307"/>
      <c r="H611" s="307"/>
    </row>
    <row r="612" spans="2:8">
      <c r="B612" s="305"/>
      <c r="C612" s="306"/>
      <c r="D612" s="307"/>
      <c r="E612" s="307"/>
      <c r="F612" s="307"/>
      <c r="G612" s="307"/>
      <c r="H612" s="307"/>
    </row>
    <row r="613" spans="2:8">
      <c r="B613" s="305"/>
      <c r="C613" s="306"/>
      <c r="D613" s="307"/>
      <c r="E613" s="307"/>
      <c r="F613" s="307"/>
      <c r="G613" s="307"/>
      <c r="H613" s="307"/>
    </row>
    <row r="614" spans="2:8">
      <c r="B614" s="305"/>
      <c r="C614" s="306"/>
      <c r="D614" s="307"/>
      <c r="E614" s="307"/>
      <c r="F614" s="307"/>
      <c r="G614" s="307"/>
      <c r="H614" s="307"/>
    </row>
    <row r="615" spans="2:8">
      <c r="B615" s="117"/>
      <c r="C615" s="118"/>
      <c r="D615" s="119"/>
      <c r="E615" s="119"/>
      <c r="F615" s="119"/>
      <c r="G615" s="119"/>
      <c r="H615" s="119"/>
    </row>
    <row r="616" spans="2:8" ht="21" customHeight="1">
      <c r="B616" s="120" t="s">
        <v>704</v>
      </c>
      <c r="C616" s="108"/>
      <c r="D616" s="109"/>
      <c r="E616" s="109"/>
      <c r="F616" s="109"/>
      <c r="G616" s="109"/>
      <c r="H616" s="109"/>
    </row>
    <row r="617" spans="2:8" ht="24.6" customHeight="1">
      <c r="B617" s="485" t="s">
        <v>1324</v>
      </c>
      <c r="C617" s="530"/>
      <c r="D617" s="530"/>
      <c r="E617" s="530"/>
      <c r="F617" s="530"/>
      <c r="G617" s="530"/>
      <c r="H617" s="530"/>
    </row>
    <row r="618" spans="2:8" ht="24.6" customHeight="1">
      <c r="B618" s="533" t="s">
        <v>1323</v>
      </c>
      <c r="C618" s="444"/>
      <c r="D618" s="444"/>
      <c r="E618" s="444"/>
      <c r="F618" s="444"/>
      <c r="G618" s="444"/>
      <c r="H618" s="444"/>
    </row>
    <row r="619" spans="2:8" ht="24.6" customHeight="1">
      <c r="B619" s="533" t="s">
        <v>1325</v>
      </c>
      <c r="C619" s="444"/>
      <c r="D619" s="444"/>
      <c r="E619" s="444"/>
      <c r="F619" s="444"/>
      <c r="G619" s="444"/>
      <c r="H619" s="444"/>
    </row>
    <row r="620" spans="2:8" ht="24.6" customHeight="1">
      <c r="B620" s="427" t="s">
        <v>1326</v>
      </c>
      <c r="C620" s="405"/>
      <c r="D620" s="405"/>
      <c r="E620" s="405"/>
      <c r="F620" s="405"/>
      <c r="G620" s="405"/>
      <c r="H620" s="405"/>
    </row>
    <row r="621" spans="2:8">
      <c r="B621" s="529" t="s">
        <v>1327</v>
      </c>
      <c r="C621" s="444"/>
      <c r="D621" s="444"/>
      <c r="E621" s="444"/>
      <c r="F621" s="444"/>
      <c r="G621" s="444"/>
      <c r="H621" s="444"/>
    </row>
    <row r="622" spans="2:8">
      <c r="B622" s="534" t="s">
        <v>1328</v>
      </c>
      <c r="C622" s="535"/>
      <c r="D622" s="535"/>
      <c r="E622" s="535"/>
      <c r="F622" s="535"/>
      <c r="G622" s="535"/>
      <c r="H622" s="535"/>
    </row>
    <row r="623" spans="2:8">
      <c r="B623" s="371" t="s">
        <v>1329</v>
      </c>
      <c r="C623" s="298"/>
      <c r="D623" s="298"/>
      <c r="E623" s="298"/>
      <c r="F623" s="298"/>
      <c r="G623" s="298"/>
      <c r="H623" s="298"/>
    </row>
    <row r="624" spans="2:8">
      <c r="B624" s="493" t="s">
        <v>514</v>
      </c>
      <c r="C624" s="495" t="s">
        <v>515</v>
      </c>
      <c r="D624" s="495"/>
      <c r="E624" s="495"/>
      <c r="F624" s="495"/>
      <c r="G624" s="495"/>
      <c r="H624" s="495"/>
    </row>
    <row r="625" spans="2:8">
      <c r="B625" s="493"/>
      <c r="C625" s="232" t="s">
        <v>464</v>
      </c>
      <c r="D625" s="220" t="s">
        <v>504</v>
      </c>
      <c r="E625" s="220" t="s">
        <v>505</v>
      </c>
      <c r="F625" s="221" t="s">
        <v>506</v>
      </c>
      <c r="G625" s="221" t="s">
        <v>507</v>
      </c>
      <c r="H625" s="221" t="s">
        <v>508</v>
      </c>
    </row>
    <row r="626" spans="2:8">
      <c r="B626" s="231" t="s">
        <v>1329</v>
      </c>
      <c r="C626" s="232" t="s">
        <v>466</v>
      </c>
      <c r="D626" s="234" t="s">
        <v>705</v>
      </c>
      <c r="E626" s="234" t="s">
        <v>706</v>
      </c>
      <c r="F626" s="234" t="s">
        <v>705</v>
      </c>
      <c r="G626" s="234" t="s">
        <v>705</v>
      </c>
      <c r="H626" s="234">
        <v>0</v>
      </c>
    </row>
    <row r="627" spans="2:8" ht="55.2" customHeight="1">
      <c r="B627" s="231" t="s">
        <v>1330</v>
      </c>
      <c r="C627" s="232" t="s">
        <v>471</v>
      </c>
      <c r="D627" s="266">
        <v>32</v>
      </c>
      <c r="E627" s="266">
        <v>32</v>
      </c>
      <c r="F627" s="266">
        <v>32</v>
      </c>
      <c r="G627" s="234">
        <v>32</v>
      </c>
      <c r="H627" s="234">
        <v>32</v>
      </c>
    </row>
    <row r="628" spans="2:8" ht="21" customHeight="1">
      <c r="B628" s="231" t="s">
        <v>707</v>
      </c>
      <c r="C628" s="232" t="s">
        <v>708</v>
      </c>
      <c r="D628" s="234">
        <v>5</v>
      </c>
      <c r="E628" s="234">
        <v>5</v>
      </c>
      <c r="F628" s="234">
        <v>5</v>
      </c>
      <c r="G628" s="234">
        <v>5</v>
      </c>
      <c r="H628" s="234">
        <v>5</v>
      </c>
    </row>
    <row r="629" spans="2:8">
      <c r="B629" s="231" t="s">
        <v>709</v>
      </c>
      <c r="C629" s="232" t="s">
        <v>527</v>
      </c>
      <c r="D629" s="299">
        <v>5999</v>
      </c>
      <c r="E629" s="299">
        <v>6026</v>
      </c>
      <c r="F629" s="299">
        <v>6061</v>
      </c>
      <c r="G629" s="299">
        <v>6106</v>
      </c>
      <c r="H629" s="299">
        <v>6200</v>
      </c>
    </row>
    <row r="630" spans="2:8">
      <c r="B630" s="231" t="s">
        <v>710</v>
      </c>
      <c r="C630" s="232" t="s">
        <v>471</v>
      </c>
      <c r="D630" s="300">
        <v>20</v>
      </c>
      <c r="E630" s="300">
        <v>20</v>
      </c>
      <c r="F630" s="300">
        <v>20</v>
      </c>
      <c r="G630" s="300">
        <v>20</v>
      </c>
      <c r="H630" s="300">
        <v>20</v>
      </c>
    </row>
    <row r="631" spans="2:8">
      <c r="B631" s="114" t="s">
        <v>509</v>
      </c>
      <c r="C631" s="115" t="s">
        <v>510</v>
      </c>
      <c r="D631" s="121">
        <v>2761500</v>
      </c>
      <c r="E631" s="237">
        <v>569920</v>
      </c>
      <c r="F631" s="121"/>
      <c r="G631" s="121"/>
      <c r="H631" s="121"/>
    </row>
    <row r="632" spans="2:8">
      <c r="B632" s="114" t="s">
        <v>511</v>
      </c>
      <c r="C632" s="115" t="s">
        <v>510</v>
      </c>
      <c r="D632" s="121">
        <v>2761500</v>
      </c>
      <c r="E632" s="237">
        <v>569920</v>
      </c>
      <c r="F632" s="121"/>
      <c r="G632" s="121"/>
      <c r="H632" s="121"/>
    </row>
    <row r="633" spans="2:8">
      <c r="B633" s="114" t="s">
        <v>512</v>
      </c>
      <c r="C633" s="115" t="s">
        <v>510</v>
      </c>
      <c r="D633" s="116"/>
      <c r="E633" s="116"/>
      <c r="F633" s="116"/>
      <c r="G633" s="116"/>
      <c r="H633" s="116"/>
    </row>
    <row r="634" spans="2:8">
      <c r="B634" s="301"/>
      <c r="C634" s="302"/>
      <c r="D634" s="303"/>
      <c r="E634" s="303"/>
      <c r="F634" s="303"/>
      <c r="G634" s="303"/>
      <c r="H634" s="303"/>
    </row>
    <row r="635" spans="2:8" ht="21" customHeight="1">
      <c r="B635" s="120" t="s">
        <v>711</v>
      </c>
      <c r="C635" s="108"/>
      <c r="D635" s="109"/>
      <c r="E635" s="109"/>
      <c r="F635" s="109"/>
      <c r="G635" s="109"/>
      <c r="H635" s="109"/>
    </row>
    <row r="636" spans="2:8" ht="126" customHeight="1">
      <c r="B636" s="485" t="s">
        <v>1012</v>
      </c>
      <c r="C636" s="485"/>
      <c r="D636" s="485"/>
      <c r="E636" s="485"/>
      <c r="F636" s="485"/>
      <c r="G636" s="485"/>
      <c r="H636" s="485"/>
    </row>
    <row r="637" spans="2:8">
      <c r="B637" s="498" t="s">
        <v>1013</v>
      </c>
      <c r="C637" s="498"/>
      <c r="D637" s="498"/>
      <c r="E637" s="498"/>
      <c r="F637" s="498"/>
      <c r="G637" s="498"/>
      <c r="H637" s="498"/>
    </row>
    <row r="638" spans="2:8">
      <c r="B638" s="117"/>
      <c r="C638" s="214"/>
      <c r="D638" s="214"/>
      <c r="E638" s="214"/>
      <c r="F638" s="214"/>
      <c r="G638" s="214"/>
      <c r="H638" s="214"/>
    </row>
    <row r="639" spans="2:8">
      <c r="B639" s="493" t="s">
        <v>514</v>
      </c>
      <c r="C639" s="495" t="s">
        <v>515</v>
      </c>
      <c r="D639" s="495"/>
      <c r="E639" s="495"/>
      <c r="F639" s="495"/>
      <c r="G639" s="495"/>
      <c r="H639" s="495"/>
    </row>
    <row r="640" spans="2:8">
      <c r="B640" s="493"/>
      <c r="C640" s="232" t="s">
        <v>464</v>
      </c>
      <c r="D640" s="220" t="s">
        <v>504</v>
      </c>
      <c r="E640" s="220" t="s">
        <v>505</v>
      </c>
      <c r="F640" s="221" t="s">
        <v>506</v>
      </c>
      <c r="G640" s="221" t="s">
        <v>507</v>
      </c>
      <c r="H640" s="221" t="s">
        <v>508</v>
      </c>
    </row>
    <row r="641" spans="2:8">
      <c r="B641" s="231" t="s">
        <v>712</v>
      </c>
      <c r="C641" s="232" t="s">
        <v>527</v>
      </c>
      <c r="D641" s="266">
        <v>5314</v>
      </c>
      <c r="E641" s="266">
        <v>5336</v>
      </c>
      <c r="F641" s="266">
        <v>5361</v>
      </c>
      <c r="G641" s="266">
        <v>5396</v>
      </c>
      <c r="H641" s="266">
        <v>5450</v>
      </c>
    </row>
    <row r="642" spans="2:8">
      <c r="B642" s="231" t="s">
        <v>713</v>
      </c>
      <c r="C642" s="232" t="s">
        <v>527</v>
      </c>
      <c r="D642" s="266">
        <v>685</v>
      </c>
      <c r="E642" s="266">
        <v>690</v>
      </c>
      <c r="F642" s="266">
        <v>700</v>
      </c>
      <c r="G642" s="266">
        <v>710</v>
      </c>
      <c r="H642" s="266">
        <v>750</v>
      </c>
    </row>
    <row r="643" spans="2:8">
      <c r="B643" s="231" t="s">
        <v>714</v>
      </c>
      <c r="C643" s="232" t="s">
        <v>527</v>
      </c>
      <c r="D643" s="266" t="s">
        <v>705</v>
      </c>
      <c r="E643" s="266" t="s">
        <v>705</v>
      </c>
      <c r="F643" s="266" t="s">
        <v>705</v>
      </c>
      <c r="G643" s="266" t="s">
        <v>705</v>
      </c>
      <c r="H643" s="266">
        <v>0</v>
      </c>
    </row>
    <row r="644" spans="2:8">
      <c r="B644" s="231" t="s">
        <v>715</v>
      </c>
      <c r="C644" s="232" t="s">
        <v>527</v>
      </c>
      <c r="D644" s="266">
        <v>755</v>
      </c>
      <c r="E644" s="266">
        <v>757</v>
      </c>
      <c r="F644" s="266">
        <v>885</v>
      </c>
      <c r="G644" s="266">
        <v>890</v>
      </c>
      <c r="H644" s="266">
        <v>900</v>
      </c>
    </row>
    <row r="645" spans="2:8">
      <c r="B645" s="231" t="s">
        <v>1331</v>
      </c>
      <c r="C645" s="232" t="s">
        <v>527</v>
      </c>
      <c r="D645" s="266">
        <v>240</v>
      </c>
      <c r="E645" s="266">
        <v>240</v>
      </c>
      <c r="F645" s="266">
        <v>240</v>
      </c>
      <c r="G645" s="266">
        <v>240</v>
      </c>
      <c r="H645" s="266">
        <v>240</v>
      </c>
    </row>
    <row r="646" spans="2:8">
      <c r="B646" s="254" t="s">
        <v>716</v>
      </c>
      <c r="C646" s="255" t="s">
        <v>717</v>
      </c>
      <c r="D646" s="283">
        <v>200</v>
      </c>
      <c r="E646" s="283">
        <v>200</v>
      </c>
      <c r="F646" s="283">
        <v>200</v>
      </c>
      <c r="G646" s="283">
        <v>200</v>
      </c>
      <c r="H646" s="283">
        <v>200</v>
      </c>
    </row>
    <row r="647" spans="2:8">
      <c r="B647" s="254" t="s">
        <v>718</v>
      </c>
      <c r="C647" s="255" t="s">
        <v>717</v>
      </c>
      <c r="D647" s="283">
        <v>200</v>
      </c>
      <c r="E647" s="283">
        <v>200</v>
      </c>
      <c r="F647" s="283">
        <v>200</v>
      </c>
      <c r="G647" s="283">
        <v>200</v>
      </c>
      <c r="H647" s="283">
        <v>200</v>
      </c>
    </row>
    <row r="648" spans="2:8">
      <c r="B648" s="231" t="s">
        <v>719</v>
      </c>
      <c r="C648" s="232" t="s">
        <v>720</v>
      </c>
      <c r="D648" s="266">
        <v>24</v>
      </c>
      <c r="E648" s="266">
        <v>24</v>
      </c>
      <c r="F648" s="266">
        <v>24</v>
      </c>
      <c r="G648" s="266">
        <v>24</v>
      </c>
      <c r="H648" s="266">
        <v>24</v>
      </c>
    </row>
    <row r="649" spans="2:8">
      <c r="B649" s="231" t="s">
        <v>721</v>
      </c>
      <c r="C649" s="232" t="s">
        <v>521</v>
      </c>
      <c r="D649" s="300">
        <v>47888</v>
      </c>
      <c r="E649" s="300">
        <v>47888</v>
      </c>
      <c r="F649" s="300">
        <v>47888</v>
      </c>
      <c r="G649" s="300">
        <v>47888</v>
      </c>
      <c r="H649" s="300">
        <v>47888</v>
      </c>
    </row>
    <row r="650" spans="2:8">
      <c r="B650" s="114" t="s">
        <v>509</v>
      </c>
      <c r="C650" s="115" t="s">
        <v>510</v>
      </c>
      <c r="D650" s="121">
        <v>42272200</v>
      </c>
      <c r="E650" s="237">
        <v>48776900</v>
      </c>
      <c r="F650" s="121"/>
      <c r="G650" s="121"/>
      <c r="H650" s="121"/>
    </row>
    <row r="651" spans="2:8">
      <c r="B651" s="114" t="s">
        <v>511</v>
      </c>
      <c r="C651" s="115" t="s">
        <v>510</v>
      </c>
      <c r="D651" s="121">
        <v>42272200</v>
      </c>
      <c r="E651" s="237">
        <v>48776900</v>
      </c>
      <c r="F651" s="121"/>
      <c r="G651" s="121"/>
      <c r="H651" s="121"/>
    </row>
    <row r="652" spans="2:8">
      <c r="B652" s="114" t="s">
        <v>512</v>
      </c>
      <c r="C652" s="115" t="s">
        <v>510</v>
      </c>
      <c r="D652" s="116"/>
      <c r="E652" s="116"/>
      <c r="F652" s="116"/>
      <c r="G652" s="116"/>
      <c r="H652" s="116"/>
    </row>
  </sheetData>
  <mergeCells count="152">
    <mergeCell ref="B457:H457"/>
    <mergeCell ref="B458:H458"/>
    <mergeCell ref="B463:H463"/>
    <mergeCell ref="C466:D466"/>
    <mergeCell ref="B467:B468"/>
    <mergeCell ref="C467:H467"/>
    <mergeCell ref="B459:H459"/>
    <mergeCell ref="B460:G460"/>
    <mergeCell ref="B462:H462"/>
    <mergeCell ref="B464:H464"/>
    <mergeCell ref="B497:H497"/>
    <mergeCell ref="B501:H501"/>
    <mergeCell ref="B503:B504"/>
    <mergeCell ref="C503:H503"/>
    <mergeCell ref="B498:H498"/>
    <mergeCell ref="B499:H499"/>
    <mergeCell ref="F535:G535"/>
    <mergeCell ref="B624:B625"/>
    <mergeCell ref="C624:H624"/>
    <mergeCell ref="B544:H544"/>
    <mergeCell ref="B561:H561"/>
    <mergeCell ref="F577:G577"/>
    <mergeCell ref="B618:H618"/>
    <mergeCell ref="B619:H619"/>
    <mergeCell ref="B622:H622"/>
    <mergeCell ref="B543:H543"/>
    <mergeCell ref="B578:H578"/>
    <mergeCell ref="B579:H579"/>
    <mergeCell ref="C584:D584"/>
    <mergeCell ref="B636:H636"/>
    <mergeCell ref="B637:H637"/>
    <mergeCell ref="B639:B640"/>
    <mergeCell ref="C639:H639"/>
    <mergeCell ref="B621:H621"/>
    <mergeCell ref="B513:H513"/>
    <mergeCell ref="B514:H514"/>
    <mergeCell ref="B517:B518"/>
    <mergeCell ref="C517:H517"/>
    <mergeCell ref="B559:H559"/>
    <mergeCell ref="B560:H560"/>
    <mergeCell ref="B563:B564"/>
    <mergeCell ref="C563:H563"/>
    <mergeCell ref="B617:H617"/>
    <mergeCell ref="B536:H536"/>
    <mergeCell ref="B541:H541"/>
    <mergeCell ref="C546:D546"/>
    <mergeCell ref="B548:B549"/>
    <mergeCell ref="B537:H539"/>
    <mergeCell ref="B542:H542"/>
    <mergeCell ref="B586:B587"/>
    <mergeCell ref="C586:H586"/>
    <mergeCell ref="C487:D487"/>
    <mergeCell ref="B488:B489"/>
    <mergeCell ref="C488:H488"/>
    <mergeCell ref="B377:B378"/>
    <mergeCell ref="C377:H377"/>
    <mergeCell ref="B394:H394"/>
    <mergeCell ref="B395:H395"/>
    <mergeCell ref="B397:B398"/>
    <mergeCell ref="C397:H397"/>
    <mergeCell ref="B419:H419"/>
    <mergeCell ref="B421:H421"/>
    <mergeCell ref="B423:B424"/>
    <mergeCell ref="C423:H423"/>
    <mergeCell ref="B476:H476"/>
    <mergeCell ref="B479:G479"/>
    <mergeCell ref="B485:H485"/>
    <mergeCell ref="B477:H477"/>
    <mergeCell ref="B478:H478"/>
    <mergeCell ref="B480:H480"/>
    <mergeCell ref="B481:H481"/>
    <mergeCell ref="B483:H483"/>
    <mergeCell ref="B484:H484"/>
    <mergeCell ref="B455:H455"/>
    <mergeCell ref="B456:H456"/>
    <mergeCell ref="B375:H375"/>
    <mergeCell ref="B339:H339"/>
    <mergeCell ref="B341:H341"/>
    <mergeCell ref="B343:B344"/>
    <mergeCell ref="C343:H343"/>
    <mergeCell ref="B356:H356"/>
    <mergeCell ref="B358:H358"/>
    <mergeCell ref="B360:B361"/>
    <mergeCell ref="C360:H360"/>
    <mergeCell ref="B373:H373"/>
    <mergeCell ref="B253:C253"/>
    <mergeCell ref="B254:H254"/>
    <mergeCell ref="B328:B329"/>
    <mergeCell ref="C328:H328"/>
    <mergeCell ref="B294:B295"/>
    <mergeCell ref="C294:H294"/>
    <mergeCell ref="B306:H306"/>
    <mergeCell ref="B308:H308"/>
    <mergeCell ref="B310:B311"/>
    <mergeCell ref="C310:H310"/>
    <mergeCell ref="D313:G313"/>
    <mergeCell ref="B325:H325"/>
    <mergeCell ref="B326:H326"/>
    <mergeCell ref="B216:H216"/>
    <mergeCell ref="B218:H218"/>
    <mergeCell ref="B221:B222"/>
    <mergeCell ref="C221:H221"/>
    <mergeCell ref="D223:H223"/>
    <mergeCell ref="B234:H234"/>
    <mergeCell ref="B236:H236"/>
    <mergeCell ref="B238:B239"/>
    <mergeCell ref="C238:H238"/>
    <mergeCell ref="B193:H193"/>
    <mergeCell ref="B195:B196"/>
    <mergeCell ref="C195:H195"/>
    <mergeCell ref="B292:H292"/>
    <mergeCell ref="B290:H290"/>
    <mergeCell ref="B78:H78"/>
    <mergeCell ref="B79:H79"/>
    <mergeCell ref="B83:H83"/>
    <mergeCell ref="C87:D87"/>
    <mergeCell ref="B88:B89"/>
    <mergeCell ref="C88:H88"/>
    <mergeCell ref="B80:H80"/>
    <mergeCell ref="B81:H81"/>
    <mergeCell ref="B84:H84"/>
    <mergeCell ref="B157:H157"/>
    <mergeCell ref="B122:B123"/>
    <mergeCell ref="C122:H122"/>
    <mergeCell ref="B155:H155"/>
    <mergeCell ref="B256:B257"/>
    <mergeCell ref="C256:H256"/>
    <mergeCell ref="B271:H271"/>
    <mergeCell ref="B275:B276"/>
    <mergeCell ref="C275:H275"/>
    <mergeCell ref="B255:H255"/>
    <mergeCell ref="B41:H41"/>
    <mergeCell ref="B43:H43"/>
    <mergeCell ref="B45:B46"/>
    <mergeCell ref="C45:H45"/>
    <mergeCell ref="B118:H118"/>
    <mergeCell ref="B120:H120"/>
    <mergeCell ref="B159:B160"/>
    <mergeCell ref="C159:H159"/>
    <mergeCell ref="B191:H191"/>
    <mergeCell ref="F77:G77"/>
    <mergeCell ref="B85:G85"/>
    <mergeCell ref="B18:H18"/>
    <mergeCell ref="A1:H1"/>
    <mergeCell ref="A2:H2"/>
    <mergeCell ref="B7:H7"/>
    <mergeCell ref="B10:B11"/>
    <mergeCell ref="C10:H10"/>
    <mergeCell ref="B20:H20"/>
    <mergeCell ref="B22:B23"/>
    <mergeCell ref="C22:H22"/>
    <mergeCell ref="B8:H8"/>
  </mergeCells>
  <phoneticPr fontId="16" type="noConversion"/>
  <pageMargins left="1.1811023622047245" right="0.59055118110236227" top="0.98425196850393704" bottom="0.59055118110236227" header="0.31496062992125984" footer="0.31496062992125984"/>
  <pageSetup paperSize="9" scale="70" firstPageNumber="3" orientation="portrait" useFirstPageNumber="1" horizontalDpi="4294967295" verticalDpi="4294967295" r:id="rId1"/>
  <headerFooter>
    <oddHeader>&amp;C&amp;"TH SarabunPSK,ตัวหนา"&amp;16&amp;P</oddHeader>
  </headerFooter>
  <rowBreaks count="10" manualBreakCount="10">
    <brk id="214" max="16383" man="1"/>
    <brk id="304" max="16383" man="1"/>
    <brk id="337" max="16383" man="1"/>
    <brk id="354" max="16383" man="1"/>
    <brk id="371" max="16383" man="1"/>
    <brk id="392" max="16383" man="1"/>
    <brk id="417" max="16383" man="1"/>
    <brk id="511" max="16383" man="1"/>
    <brk id="557" max="16383" man="1"/>
    <brk id="5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45500-F53C-4607-BAD7-4A508E28B80A}">
  <dimension ref="A1:Z1274"/>
  <sheetViews>
    <sheetView showGridLines="0" tabSelected="1" view="pageLayout" topLeftCell="A895" zoomScale="90" zoomScaleNormal="70" zoomScalePageLayoutView="90" workbookViewId="0">
      <selection activeCell="D917" sqref="D917"/>
    </sheetView>
  </sheetViews>
  <sheetFormatPr defaultColWidth="14.44140625" defaultRowHeight="15" customHeight="1" outlineLevelRow="1"/>
  <cols>
    <col min="1" max="1" width="2.44140625" style="130" customWidth="1"/>
    <col min="2" max="2" width="7.88671875" style="130" customWidth="1"/>
    <col min="3" max="3" width="8.33203125" style="130" bestFit="1" customWidth="1"/>
    <col min="4" max="4" width="42.109375" style="130" customWidth="1"/>
    <col min="5" max="5" width="3.6640625" style="130" customWidth="1"/>
    <col min="6" max="6" width="12" style="130" customWidth="1"/>
    <col min="7" max="7" width="13.33203125" style="130" bestFit="1" customWidth="1"/>
    <col min="8" max="8" width="5.33203125" style="130" customWidth="1"/>
    <col min="9" max="9" width="8.6640625" style="130" customWidth="1"/>
    <col min="10" max="10" width="13.109375" style="130" customWidth="1"/>
    <col min="11" max="26" width="8.6640625" style="130" customWidth="1"/>
    <col min="27" max="16384" width="14.44140625" style="130"/>
  </cols>
  <sheetData>
    <row r="1" spans="1:26" ht="28.35" customHeight="1">
      <c r="B1" s="462" t="s">
        <v>461</v>
      </c>
      <c r="C1" s="462"/>
      <c r="D1" s="462"/>
      <c r="E1" s="462"/>
      <c r="F1" s="462"/>
      <c r="G1" s="462"/>
      <c r="H1" s="462"/>
    </row>
    <row r="2" spans="1:26" ht="28.35" customHeight="1">
      <c r="B2" s="484" t="s">
        <v>764</v>
      </c>
      <c r="C2" s="555"/>
      <c r="D2" s="555"/>
      <c r="E2" s="308"/>
      <c r="F2" s="565">
        <v>380785700</v>
      </c>
      <c r="G2" s="566"/>
      <c r="H2" s="308" t="s">
        <v>510</v>
      </c>
    </row>
    <row r="3" spans="1:26" ht="32.25" customHeight="1">
      <c r="A3" s="178" t="s">
        <v>822</v>
      </c>
      <c r="B3" s="553" t="s">
        <v>823</v>
      </c>
      <c r="C3" s="478"/>
      <c r="D3" s="478"/>
      <c r="E3" s="478"/>
      <c r="F3" s="478"/>
      <c r="G3" s="478"/>
      <c r="H3" s="478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1:26" ht="26.25" customHeight="1">
      <c r="A4" s="178"/>
      <c r="B4" s="132" t="s">
        <v>758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 ht="24" customHeight="1">
      <c r="A5" s="178"/>
      <c r="B5" s="132" t="s">
        <v>775</v>
      </c>
      <c r="C5" s="132"/>
      <c r="D5" s="132"/>
      <c r="E5" s="132"/>
      <c r="F5" s="552">
        <f>E6</f>
        <v>203374700</v>
      </c>
      <c r="G5" s="478"/>
      <c r="H5" s="150" t="s">
        <v>510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 ht="24" customHeight="1">
      <c r="A6" s="178"/>
      <c r="B6" s="472" t="s">
        <v>816</v>
      </c>
      <c r="C6" s="451"/>
      <c r="D6" s="132"/>
      <c r="E6" s="543">
        <f>E7+E14+E19+E23</f>
        <v>203374700</v>
      </c>
      <c r="F6" s="554"/>
      <c r="G6" s="150" t="s">
        <v>510</v>
      </c>
      <c r="H6" s="132"/>
    </row>
    <row r="7" spans="1:26" ht="24" customHeight="1">
      <c r="A7" s="178"/>
      <c r="B7" s="556" t="s">
        <v>1278</v>
      </c>
      <c r="C7" s="546"/>
      <c r="D7" s="315"/>
      <c r="E7" s="550">
        <f>SUM(G8:G13)</f>
        <v>56105700</v>
      </c>
      <c r="F7" s="478"/>
      <c r="G7" s="316" t="s">
        <v>510</v>
      </c>
      <c r="H7" s="315"/>
      <c r="I7" s="132"/>
      <c r="J7" s="149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6" ht="24" customHeight="1">
      <c r="A8" s="179"/>
      <c r="B8" s="317"/>
      <c r="C8" s="317" t="s">
        <v>826</v>
      </c>
      <c r="D8" s="318" t="s">
        <v>827</v>
      </c>
      <c r="E8" s="317"/>
      <c r="F8" s="317"/>
      <c r="G8" s="319">
        <v>51991400</v>
      </c>
      <c r="H8" s="320" t="s">
        <v>510</v>
      </c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</row>
    <row r="9" spans="1:26" ht="24" customHeight="1" outlineLevel="1">
      <c r="A9" s="179"/>
      <c r="B9" s="317"/>
      <c r="C9" s="317" t="s">
        <v>828</v>
      </c>
      <c r="D9" s="318" t="s">
        <v>829</v>
      </c>
      <c r="E9" s="317"/>
      <c r="F9" s="317"/>
      <c r="G9" s="319">
        <v>3119900</v>
      </c>
      <c r="H9" s="320" t="s">
        <v>510</v>
      </c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</row>
    <row r="10" spans="1:26" ht="24" customHeight="1" outlineLevel="1">
      <c r="A10" s="179"/>
      <c r="B10" s="317"/>
      <c r="C10" s="317" t="s">
        <v>830</v>
      </c>
      <c r="D10" s="318" t="s">
        <v>831</v>
      </c>
      <c r="E10" s="317"/>
      <c r="F10" s="317"/>
      <c r="G10" s="319">
        <v>254400</v>
      </c>
      <c r="H10" s="320" t="s">
        <v>510</v>
      </c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</row>
    <row r="11" spans="1:26" ht="24" customHeight="1" outlineLevel="1">
      <c r="A11" s="179"/>
      <c r="B11" s="317"/>
      <c r="C11" s="317" t="s">
        <v>832</v>
      </c>
      <c r="D11" s="318" t="s">
        <v>833</v>
      </c>
      <c r="E11" s="317"/>
      <c r="F11" s="317"/>
      <c r="G11" s="319">
        <v>636600</v>
      </c>
      <c r="H11" s="320" t="s">
        <v>510</v>
      </c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</row>
    <row r="12" spans="1:26" ht="24" customHeight="1" outlineLevel="1">
      <c r="A12" s="179"/>
      <c r="B12" s="317"/>
      <c r="C12" s="317" t="s">
        <v>834</v>
      </c>
      <c r="D12" s="318" t="s">
        <v>835</v>
      </c>
      <c r="E12" s="317"/>
      <c r="F12" s="317"/>
      <c r="G12" s="319">
        <v>75800</v>
      </c>
      <c r="H12" s="320" t="s">
        <v>510</v>
      </c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</row>
    <row r="13" spans="1:26" ht="24" customHeight="1" outlineLevel="1">
      <c r="A13" s="179"/>
      <c r="B13" s="317"/>
      <c r="C13" s="317" t="s">
        <v>836</v>
      </c>
      <c r="D13" s="318" t="s">
        <v>837</v>
      </c>
      <c r="E13" s="317"/>
      <c r="F13" s="317"/>
      <c r="G13" s="319">
        <v>27600</v>
      </c>
      <c r="H13" s="320" t="s">
        <v>510</v>
      </c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</row>
    <row r="14" spans="1:26" ht="24" customHeight="1" outlineLevel="1">
      <c r="A14" s="178"/>
      <c r="B14" s="540" t="s">
        <v>1279</v>
      </c>
      <c r="C14" s="546"/>
      <c r="D14" s="321"/>
      <c r="E14" s="550">
        <f>SUM(G15:G18)</f>
        <v>110725000</v>
      </c>
      <c r="F14" s="478"/>
      <c r="G14" s="322" t="s">
        <v>510</v>
      </c>
      <c r="H14" s="321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ht="24" customHeight="1">
      <c r="A15" s="179"/>
      <c r="B15" s="163"/>
      <c r="C15" s="163" t="s">
        <v>839</v>
      </c>
      <c r="D15" s="323" t="s">
        <v>840</v>
      </c>
      <c r="E15" s="163"/>
      <c r="F15" s="324"/>
      <c r="G15" s="319">
        <v>104023600</v>
      </c>
      <c r="H15" s="325" t="s">
        <v>510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24" customHeight="1" outlineLevel="1">
      <c r="A16" s="179"/>
      <c r="B16" s="163"/>
      <c r="C16" s="163" t="s">
        <v>841</v>
      </c>
      <c r="D16" s="323" t="s">
        <v>842</v>
      </c>
      <c r="E16" s="163"/>
      <c r="F16" s="163"/>
      <c r="G16" s="319">
        <v>4192600</v>
      </c>
      <c r="H16" s="325" t="s">
        <v>510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24" customHeight="1" outlineLevel="1">
      <c r="A17" s="179"/>
      <c r="B17" s="163"/>
      <c r="C17" s="163" t="s">
        <v>843</v>
      </c>
      <c r="D17" s="323" t="s">
        <v>844</v>
      </c>
      <c r="E17" s="163"/>
      <c r="F17" s="163"/>
      <c r="G17" s="319">
        <v>1666000</v>
      </c>
      <c r="H17" s="325" t="s">
        <v>510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24" customHeight="1" outlineLevel="1">
      <c r="A18" s="179"/>
      <c r="B18" s="163"/>
      <c r="C18" s="163" t="s">
        <v>845</v>
      </c>
      <c r="D18" s="323" t="s">
        <v>846</v>
      </c>
      <c r="E18" s="163"/>
      <c r="F18" s="163"/>
      <c r="G18" s="319">
        <v>842800</v>
      </c>
      <c r="H18" s="325" t="s">
        <v>510</v>
      </c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</row>
    <row r="19" spans="1:26" ht="24" customHeight="1" outlineLevel="1">
      <c r="A19" s="178"/>
      <c r="B19" s="540" t="s">
        <v>1280</v>
      </c>
      <c r="C19" s="546"/>
      <c r="D19" s="546"/>
      <c r="E19" s="550">
        <f>SUM(G20:G22)</f>
        <v>33264300</v>
      </c>
      <c r="F19" s="478"/>
      <c r="G19" s="322" t="s">
        <v>510</v>
      </c>
      <c r="H19" s="321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24" customHeight="1">
      <c r="A20" s="179"/>
      <c r="B20" s="163"/>
      <c r="C20" s="163" t="s">
        <v>848</v>
      </c>
      <c r="D20" s="323" t="s">
        <v>810</v>
      </c>
      <c r="E20" s="163"/>
      <c r="F20" s="163"/>
      <c r="G20" s="319">
        <v>24306100</v>
      </c>
      <c r="H20" s="325" t="s">
        <v>510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</row>
    <row r="21" spans="1:26" ht="24" customHeight="1" outlineLevel="1">
      <c r="A21" s="179"/>
      <c r="B21" s="163"/>
      <c r="C21" s="163" t="s">
        <v>849</v>
      </c>
      <c r="D21" s="323" t="s">
        <v>850</v>
      </c>
      <c r="E21" s="163"/>
      <c r="F21" s="163"/>
      <c r="G21" s="319">
        <v>3414200</v>
      </c>
      <c r="H21" s="325" t="s">
        <v>510</v>
      </c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</row>
    <row r="22" spans="1:26" ht="24" customHeight="1" outlineLevel="1">
      <c r="A22" s="179"/>
      <c r="B22" s="163"/>
      <c r="C22" s="163" t="s">
        <v>851</v>
      </c>
      <c r="D22" s="323" t="s">
        <v>852</v>
      </c>
      <c r="E22" s="163"/>
      <c r="F22" s="163"/>
      <c r="G22" s="319">
        <v>5544000</v>
      </c>
      <c r="H22" s="325" t="s">
        <v>510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</row>
    <row r="23" spans="1:26" ht="24" customHeight="1" outlineLevel="1">
      <c r="A23" s="178"/>
      <c r="B23" s="540" t="s">
        <v>1281</v>
      </c>
      <c r="C23" s="546"/>
      <c r="D23" s="546"/>
      <c r="E23" s="550">
        <f>SUM(G24:G26)</f>
        <v>3279700</v>
      </c>
      <c r="F23" s="478"/>
      <c r="G23" s="322" t="s">
        <v>510</v>
      </c>
      <c r="H23" s="321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24" customHeight="1">
      <c r="A24" s="178"/>
      <c r="B24" s="145"/>
      <c r="C24" s="163" t="s">
        <v>854</v>
      </c>
      <c r="D24" s="323" t="s">
        <v>855</v>
      </c>
      <c r="E24" s="145"/>
      <c r="F24" s="145"/>
      <c r="G24" s="326">
        <v>1516200</v>
      </c>
      <c r="H24" s="327" t="s">
        <v>510</v>
      </c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24" customHeight="1" outlineLevel="1">
      <c r="A25" s="178"/>
      <c r="B25" s="145"/>
      <c r="C25" s="163" t="s">
        <v>856</v>
      </c>
      <c r="D25" s="323" t="s">
        <v>857</v>
      </c>
      <c r="E25" s="145"/>
      <c r="F25" s="145"/>
      <c r="G25" s="326">
        <v>1663500</v>
      </c>
      <c r="H25" s="327" t="s">
        <v>510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24" customHeight="1" outlineLevel="1">
      <c r="A26" s="178"/>
      <c r="B26" s="145"/>
      <c r="C26" s="163" t="s">
        <v>858</v>
      </c>
      <c r="D26" s="323" t="s">
        <v>859</v>
      </c>
      <c r="E26" s="145"/>
      <c r="F26" s="145"/>
      <c r="G26" s="326">
        <v>100000</v>
      </c>
      <c r="H26" s="327" t="s">
        <v>510</v>
      </c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24" customHeight="1" outlineLevel="1">
      <c r="A27" s="178"/>
      <c r="B27" s="145"/>
      <c r="C27" s="163"/>
      <c r="D27" s="323"/>
      <c r="E27" s="145"/>
      <c r="F27" s="145"/>
      <c r="G27" s="326"/>
      <c r="H27" s="328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24" customHeight="1" outlineLevel="1">
      <c r="A28" s="178"/>
      <c r="B28" s="145"/>
      <c r="C28" s="163"/>
      <c r="D28" s="323"/>
      <c r="E28" s="145"/>
      <c r="F28" s="145"/>
      <c r="G28" s="326"/>
      <c r="H28" s="328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24" customHeight="1" outlineLevel="1">
      <c r="A29" s="178"/>
      <c r="B29" s="145"/>
      <c r="C29" s="163"/>
      <c r="D29" s="323"/>
      <c r="E29" s="145"/>
      <c r="F29" s="145"/>
      <c r="G29" s="326"/>
      <c r="H29" s="328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24" customHeight="1" outlineLevel="1">
      <c r="A30" s="178"/>
      <c r="B30" s="145"/>
      <c r="C30" s="163"/>
      <c r="D30" s="323"/>
      <c r="E30" s="145"/>
      <c r="F30" s="145"/>
      <c r="G30" s="326"/>
      <c r="H30" s="328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24" customHeight="1" outlineLevel="1">
      <c r="A31" s="178"/>
      <c r="B31" s="145"/>
      <c r="C31" s="163"/>
      <c r="D31" s="323"/>
      <c r="E31" s="145"/>
      <c r="F31" s="145"/>
      <c r="G31" s="326"/>
      <c r="H31" s="328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24" customHeight="1" outlineLevel="1">
      <c r="A32" s="178"/>
      <c r="B32" s="145"/>
      <c r="C32" s="163"/>
      <c r="D32" s="323"/>
      <c r="E32" s="145"/>
      <c r="F32" s="145"/>
      <c r="G32" s="326"/>
      <c r="H32" s="328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ht="24" customHeight="1" outlineLevel="1">
      <c r="A33" s="178"/>
      <c r="B33" s="145"/>
      <c r="C33" s="163"/>
      <c r="D33" s="323"/>
      <c r="E33" s="145"/>
      <c r="F33" s="145"/>
      <c r="G33" s="326"/>
      <c r="H33" s="328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24" customHeight="1" outlineLevel="1">
      <c r="A34" s="178"/>
      <c r="B34" s="132"/>
      <c r="C34" s="132"/>
      <c r="D34" s="132"/>
      <c r="E34" s="132"/>
      <c r="F34" s="132"/>
      <c r="G34" s="132"/>
      <c r="H34" s="132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24" customHeight="1">
      <c r="A35" s="178"/>
      <c r="B35" s="472" t="s">
        <v>776</v>
      </c>
      <c r="C35" s="451"/>
      <c r="D35" s="451"/>
      <c r="E35" s="132"/>
      <c r="F35" s="552">
        <f>SUM(E36,E52)</f>
        <v>11808000</v>
      </c>
      <c r="G35" s="478"/>
      <c r="H35" s="150" t="s">
        <v>510</v>
      </c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</row>
    <row r="36" spans="1:26" ht="24" customHeight="1" outlineLevel="1">
      <c r="A36" s="132"/>
      <c r="B36" s="472" t="s">
        <v>860</v>
      </c>
      <c r="C36" s="451"/>
      <c r="D36" s="132"/>
      <c r="E36" s="543">
        <f>E37+E48</f>
        <v>8223900</v>
      </c>
      <c r="F36" s="478"/>
      <c r="G36" s="150" t="s">
        <v>510</v>
      </c>
      <c r="H36" s="132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24" customHeight="1" outlineLevel="1">
      <c r="A37" s="145"/>
      <c r="B37" s="540" t="s">
        <v>1016</v>
      </c>
      <c r="C37" s="546"/>
      <c r="D37" s="546"/>
      <c r="E37" s="550">
        <f>SUM(E38,E41,E45)</f>
        <v>3886700</v>
      </c>
      <c r="F37" s="478"/>
      <c r="G37" s="322" t="s">
        <v>510</v>
      </c>
      <c r="H37" s="321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24" customHeight="1" outlineLevel="1">
      <c r="A38" s="145"/>
      <c r="B38" s="540" t="s">
        <v>1017</v>
      </c>
      <c r="C38" s="546"/>
      <c r="D38" s="546"/>
      <c r="E38" s="550">
        <v>384400</v>
      </c>
      <c r="F38" s="478"/>
      <c r="G38" s="322" t="s">
        <v>510</v>
      </c>
      <c r="H38" s="321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24" customHeight="1" outlineLevel="1">
      <c r="A39" s="145"/>
      <c r="B39" s="321"/>
      <c r="C39" s="542" t="s">
        <v>1082</v>
      </c>
      <c r="D39" s="546"/>
      <c r="E39" s="330"/>
      <c r="F39" s="330"/>
      <c r="G39" s="326"/>
      <c r="H39" s="327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8" customHeight="1">
      <c r="A40" s="145"/>
      <c r="B40" s="145"/>
      <c r="C40" s="163"/>
      <c r="D40" s="323"/>
      <c r="E40" s="145"/>
      <c r="F40" s="145"/>
      <c r="G40" s="326"/>
      <c r="H40" s="328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18" customHeight="1">
      <c r="A41" s="145"/>
      <c r="B41" s="540" t="s">
        <v>1018</v>
      </c>
      <c r="C41" s="446"/>
      <c r="D41" s="446"/>
      <c r="E41" s="550">
        <v>3468300</v>
      </c>
      <c r="F41" s="478"/>
      <c r="G41" s="322" t="s">
        <v>510</v>
      </c>
      <c r="H41" s="321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24" customHeight="1" outlineLevel="1">
      <c r="A42" s="145"/>
      <c r="B42" s="145"/>
      <c r="C42" s="547" t="s">
        <v>1021</v>
      </c>
      <c r="D42" s="538"/>
      <c r="E42" s="145"/>
      <c r="F42" s="145"/>
      <c r="G42" s="326"/>
      <c r="H42" s="327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24" customHeight="1" outlineLevel="1">
      <c r="A43" s="145"/>
      <c r="B43" s="145"/>
      <c r="C43" s="547" t="s">
        <v>1020</v>
      </c>
      <c r="D43" s="538"/>
      <c r="E43" s="145"/>
      <c r="F43" s="145"/>
      <c r="G43" s="326"/>
      <c r="H43" s="327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24" customHeight="1" outlineLevel="1">
      <c r="A44" s="145"/>
      <c r="B44" s="145"/>
      <c r="C44" s="547" t="s">
        <v>1342</v>
      </c>
      <c r="D44" s="538"/>
      <c r="E44" s="145"/>
      <c r="F44" s="145"/>
      <c r="G44" s="326"/>
      <c r="H44" s="327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24" customHeight="1" outlineLevel="1">
      <c r="A45" s="145"/>
      <c r="B45" s="540" t="s">
        <v>1022</v>
      </c>
      <c r="C45" s="446"/>
      <c r="D45" s="446"/>
      <c r="E45" s="550">
        <v>34000</v>
      </c>
      <c r="F45" s="478"/>
      <c r="G45" s="322" t="s">
        <v>510</v>
      </c>
      <c r="H45" s="321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24" customHeight="1" outlineLevel="1">
      <c r="A46" s="145"/>
      <c r="B46" s="145"/>
      <c r="C46" s="547" t="s">
        <v>1026</v>
      </c>
      <c r="D46" s="538"/>
      <c r="E46" s="145"/>
      <c r="F46" s="145"/>
      <c r="G46" s="326"/>
      <c r="H46" s="327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ht="24" customHeight="1" outlineLevel="1">
      <c r="A47" s="145"/>
      <c r="B47" s="145"/>
      <c r="C47" s="547" t="s">
        <v>1027</v>
      </c>
      <c r="D47" s="538"/>
      <c r="E47" s="145"/>
      <c r="F47" s="145"/>
      <c r="G47" s="326"/>
      <c r="H47" s="327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24" customHeight="1" outlineLevel="1">
      <c r="A48" s="145"/>
      <c r="B48" s="540" t="s">
        <v>1024</v>
      </c>
      <c r="C48" s="446"/>
      <c r="D48" s="446"/>
      <c r="E48" s="550">
        <v>4337200</v>
      </c>
      <c r="F48" s="478"/>
      <c r="G48" s="322" t="s">
        <v>510</v>
      </c>
      <c r="H48" s="321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24" customHeight="1" outlineLevel="1">
      <c r="A49" s="145"/>
      <c r="B49" s="542" t="s">
        <v>1029</v>
      </c>
      <c r="C49" s="446"/>
      <c r="D49" s="446"/>
      <c r="E49" s="145"/>
      <c r="F49" s="145"/>
      <c r="G49" s="326"/>
      <c r="H49" s="328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24" customHeight="1" outlineLevel="1">
      <c r="A50" s="145"/>
      <c r="B50" s="542" t="s">
        <v>1030</v>
      </c>
      <c r="C50" s="446"/>
      <c r="D50" s="446"/>
      <c r="E50" s="145"/>
      <c r="F50" s="145"/>
      <c r="G50" s="326"/>
      <c r="H50" s="328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24" customHeight="1" outlineLevel="1">
      <c r="A51" s="145"/>
      <c r="B51" s="145"/>
      <c r="C51" s="163"/>
      <c r="D51" s="323" t="s">
        <v>1028</v>
      </c>
      <c r="E51" s="145"/>
      <c r="F51" s="145"/>
      <c r="G51" s="326"/>
      <c r="H51" s="328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24" customHeight="1" outlineLevel="1">
      <c r="A52" s="132"/>
      <c r="B52" s="132" t="s">
        <v>861</v>
      </c>
      <c r="C52" s="132"/>
      <c r="D52" s="132"/>
      <c r="E52" s="543">
        <f>E53</f>
        <v>3584100</v>
      </c>
      <c r="F52" s="478"/>
      <c r="G52" s="150" t="s">
        <v>510</v>
      </c>
      <c r="H52" s="132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ht="24" customHeight="1" outlineLevel="1">
      <c r="A53" s="145"/>
      <c r="B53" s="540" t="s">
        <v>1025</v>
      </c>
      <c r="C53" s="446"/>
      <c r="D53" s="446"/>
      <c r="E53" s="550">
        <f>SUM(E54,E70)</f>
        <v>3584100</v>
      </c>
      <c r="F53" s="478"/>
      <c r="G53" s="322" t="s">
        <v>510</v>
      </c>
      <c r="H53" s="321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ht="24" customHeight="1" outlineLevel="1">
      <c r="A54" s="145"/>
      <c r="B54" s="540" t="s">
        <v>1031</v>
      </c>
      <c r="C54" s="446"/>
      <c r="D54" s="446"/>
      <c r="E54" s="550">
        <f>SUM(G56:G65)</f>
        <v>274100</v>
      </c>
      <c r="F54" s="478"/>
      <c r="G54" s="322" t="s">
        <v>510</v>
      </c>
      <c r="H54" s="321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ht="24" customHeight="1" outlineLevel="1">
      <c r="A55" s="163"/>
      <c r="B55" s="163"/>
      <c r="C55" s="163" t="s">
        <v>862</v>
      </c>
      <c r="D55" s="331" t="s">
        <v>1067</v>
      </c>
      <c r="E55" s="163"/>
      <c r="F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</row>
    <row r="56" spans="1:26" ht="24" customHeight="1" outlineLevel="1">
      <c r="A56" s="163"/>
      <c r="B56" s="163"/>
      <c r="C56" s="163"/>
      <c r="D56" s="331" t="s">
        <v>1068</v>
      </c>
      <c r="E56" s="163"/>
      <c r="F56" s="163"/>
      <c r="G56" s="319"/>
      <c r="H56" s="332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spans="1:26" ht="24" customHeight="1" outlineLevel="1">
      <c r="A57" s="163"/>
      <c r="B57" s="163"/>
      <c r="C57" s="163"/>
      <c r="D57" s="331" t="s">
        <v>1069</v>
      </c>
      <c r="E57" s="163"/>
      <c r="F57" s="163"/>
      <c r="G57" s="319">
        <v>136500</v>
      </c>
      <c r="H57" s="332" t="s">
        <v>510</v>
      </c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</row>
    <row r="58" spans="1:26" ht="24" customHeight="1" outlineLevel="1">
      <c r="A58" s="163"/>
      <c r="B58" s="163"/>
      <c r="C58" s="163" t="s">
        <v>863</v>
      </c>
      <c r="D58" s="331" t="s">
        <v>1070</v>
      </c>
      <c r="E58" s="163"/>
      <c r="F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</row>
    <row r="59" spans="1:26" ht="24" customHeight="1" outlineLevel="1">
      <c r="A59" s="163"/>
      <c r="B59" s="163"/>
      <c r="C59" s="163"/>
      <c r="D59" s="331" t="s">
        <v>1068</v>
      </c>
      <c r="E59" s="163"/>
      <c r="F59" s="163"/>
      <c r="G59" s="319"/>
      <c r="H59" s="332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</row>
    <row r="60" spans="1:26" ht="24" customHeight="1" outlineLevel="1">
      <c r="A60" s="163"/>
      <c r="B60" s="163"/>
      <c r="C60" s="163"/>
      <c r="D60" s="331" t="s">
        <v>1071</v>
      </c>
      <c r="E60" s="163"/>
      <c r="F60" s="163"/>
      <c r="G60" s="319">
        <v>41500</v>
      </c>
      <c r="H60" s="332" t="s">
        <v>510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</row>
    <row r="61" spans="1:26" ht="24" customHeight="1" outlineLevel="1">
      <c r="A61" s="163"/>
      <c r="B61" s="163"/>
      <c r="C61" s="163" t="s">
        <v>864</v>
      </c>
      <c r="D61" s="325" t="s">
        <v>1072</v>
      </c>
      <c r="E61" s="163"/>
      <c r="F61" s="163"/>
      <c r="G61" s="319">
        <v>28400</v>
      </c>
      <c r="H61" s="332" t="s">
        <v>510</v>
      </c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24" customHeight="1" outlineLevel="1">
      <c r="A62" s="163"/>
      <c r="B62" s="163"/>
      <c r="C62" s="163" t="s">
        <v>865</v>
      </c>
      <c r="D62" s="331" t="s">
        <v>1073</v>
      </c>
      <c r="E62" s="163"/>
      <c r="F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24" customHeight="1" outlineLevel="1">
      <c r="A63" s="163"/>
      <c r="B63" s="163"/>
      <c r="C63" s="163"/>
      <c r="D63" s="331" t="s">
        <v>1074</v>
      </c>
      <c r="E63" s="163"/>
      <c r="F63" s="163"/>
      <c r="G63" s="319">
        <v>17800</v>
      </c>
      <c r="H63" s="332" t="s">
        <v>510</v>
      </c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</row>
    <row r="64" spans="1:26" ht="24" customHeight="1" outlineLevel="1">
      <c r="A64" s="163"/>
      <c r="B64" s="163"/>
      <c r="C64" s="163" t="s">
        <v>866</v>
      </c>
      <c r="D64" s="325" t="s">
        <v>1075</v>
      </c>
      <c r="E64" s="163"/>
      <c r="F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</row>
    <row r="65" spans="1:26" ht="24" customHeight="1" outlineLevel="1">
      <c r="A65" s="163"/>
      <c r="B65" s="163"/>
      <c r="C65" s="163"/>
      <c r="D65" s="331" t="s">
        <v>1076</v>
      </c>
      <c r="E65" s="163"/>
      <c r="F65" s="163"/>
      <c r="G65" s="319">
        <v>49900</v>
      </c>
      <c r="H65" s="332" t="s">
        <v>510</v>
      </c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</row>
    <row r="66" spans="1:26" ht="24" customHeight="1" outlineLevel="1">
      <c r="A66" s="163"/>
      <c r="B66" s="163"/>
      <c r="C66" s="163"/>
      <c r="D66" s="331"/>
      <c r="E66" s="163"/>
      <c r="F66" s="163"/>
      <c r="G66" s="319"/>
      <c r="H66" s="332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</row>
    <row r="67" spans="1:26" ht="24" customHeight="1" outlineLevel="1">
      <c r="A67" s="163"/>
      <c r="B67" s="163"/>
      <c r="C67" s="163"/>
      <c r="D67" s="331"/>
      <c r="E67" s="163"/>
      <c r="F67" s="163"/>
      <c r="G67" s="319"/>
      <c r="H67" s="332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</row>
    <row r="68" spans="1:26" ht="24" customHeight="1" outlineLevel="1">
      <c r="A68" s="163"/>
      <c r="B68" s="163"/>
      <c r="C68" s="163"/>
      <c r="D68" s="331"/>
      <c r="E68" s="163"/>
      <c r="F68" s="163"/>
      <c r="G68" s="319"/>
      <c r="H68" s="332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</row>
    <row r="69" spans="1:26" ht="24" customHeight="1" outlineLevel="1">
      <c r="A69" s="163"/>
      <c r="B69" s="163"/>
      <c r="C69" s="163"/>
      <c r="D69" s="331"/>
      <c r="E69" s="163"/>
      <c r="F69" s="163"/>
      <c r="G69" s="319"/>
      <c r="H69" s="332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</row>
    <row r="70" spans="1:26" ht="24" customHeight="1" outlineLevel="1">
      <c r="A70" s="145"/>
      <c r="B70" s="540" t="s">
        <v>1032</v>
      </c>
      <c r="C70" s="446"/>
      <c r="D70" s="446"/>
      <c r="E70" s="550">
        <f>SUM(G71)</f>
        <v>3310000</v>
      </c>
      <c r="F70" s="478"/>
      <c r="G70" s="322" t="s">
        <v>510</v>
      </c>
      <c r="H70" s="321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24" customHeight="1" outlineLevel="1">
      <c r="A71" s="163"/>
      <c r="B71" s="163"/>
      <c r="C71" s="163" t="s">
        <v>867</v>
      </c>
      <c r="D71" s="331" t="s">
        <v>868</v>
      </c>
      <c r="E71" s="163"/>
      <c r="F71" s="163"/>
      <c r="G71" s="319">
        <v>3310000</v>
      </c>
      <c r="H71" s="332" t="s">
        <v>510</v>
      </c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</row>
    <row r="72" spans="1:26" ht="24" customHeight="1" outlineLevel="1">
      <c r="A72" s="163"/>
      <c r="B72" s="163"/>
      <c r="C72" s="163"/>
      <c r="D72" s="551" t="s">
        <v>1416</v>
      </c>
      <c r="E72" s="538"/>
      <c r="F72" s="163"/>
      <c r="G72" s="319"/>
      <c r="H72" s="33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</row>
    <row r="73" spans="1:26" ht="24" customHeight="1" outlineLevel="1">
      <c r="A73" s="163"/>
      <c r="B73" s="163"/>
      <c r="C73" s="163"/>
      <c r="D73" s="477" t="s">
        <v>1417</v>
      </c>
      <c r="E73" s="538"/>
      <c r="F73" s="163"/>
      <c r="G73" s="319"/>
      <c r="H73" s="332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</row>
    <row r="74" spans="1:26" ht="24" customHeight="1" outlineLevel="1">
      <c r="A74" s="163"/>
      <c r="B74" s="163"/>
      <c r="C74" s="163"/>
      <c r="D74" s="331" t="s">
        <v>1418</v>
      </c>
      <c r="E74" s="163"/>
      <c r="F74" s="163"/>
      <c r="G74" s="319"/>
      <c r="H74" s="332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</row>
    <row r="75" spans="1:26" ht="24" customHeight="1" outlineLevel="1">
      <c r="A75" s="163"/>
      <c r="B75" s="163"/>
      <c r="C75" s="163"/>
      <c r="D75" s="479" t="s">
        <v>1419</v>
      </c>
      <c r="E75" s="538"/>
      <c r="F75" s="538"/>
      <c r="G75" s="319"/>
      <c r="H75" s="332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</row>
    <row r="76" spans="1:26" ht="24" customHeight="1" outlineLevel="1">
      <c r="A76" s="163"/>
      <c r="B76" s="163"/>
      <c r="C76" s="163"/>
      <c r="D76" s="331" t="s">
        <v>1420</v>
      </c>
      <c r="E76" s="163"/>
      <c r="F76" s="163"/>
      <c r="G76" s="319"/>
      <c r="H76" s="332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</row>
    <row r="77" spans="1:26" ht="24" customHeight="1" outlineLevel="1">
      <c r="A77" s="163"/>
      <c r="B77" s="163"/>
      <c r="C77" s="163"/>
      <c r="D77" s="331"/>
      <c r="E77" s="163"/>
      <c r="F77" s="163"/>
      <c r="G77" s="319"/>
      <c r="H77" s="332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</row>
    <row r="78" spans="1:26" ht="24" customHeight="1" outlineLevel="1">
      <c r="A78" s="163"/>
      <c r="B78" s="163"/>
      <c r="C78" s="163"/>
      <c r="D78" s="331"/>
      <c r="E78" s="163"/>
      <c r="F78" s="163"/>
      <c r="G78" s="319"/>
      <c r="H78" s="332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</row>
    <row r="79" spans="1:26" ht="24" customHeight="1" outlineLevel="1">
      <c r="A79" s="163"/>
      <c r="B79" s="163"/>
      <c r="C79" s="163"/>
      <c r="D79" s="331"/>
      <c r="E79" s="163"/>
      <c r="F79" s="163"/>
      <c r="G79" s="319"/>
      <c r="H79" s="332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</row>
    <row r="80" spans="1:26" ht="24" customHeight="1" outlineLevel="1">
      <c r="A80" s="163"/>
      <c r="B80" s="163"/>
      <c r="C80" s="163"/>
      <c r="D80" s="331"/>
      <c r="E80" s="163"/>
      <c r="F80" s="163"/>
      <c r="G80" s="319"/>
      <c r="H80" s="332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</row>
    <row r="81" spans="1:26" ht="24" customHeight="1" outlineLevel="1">
      <c r="A81" s="163"/>
      <c r="B81" s="163"/>
      <c r="C81" s="163"/>
      <c r="D81" s="331"/>
      <c r="E81" s="163"/>
      <c r="F81" s="163"/>
      <c r="G81" s="319"/>
      <c r="H81" s="332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</row>
    <row r="82" spans="1:26" ht="24" customHeight="1" outlineLevel="1">
      <c r="A82" s="163"/>
      <c r="B82" s="163"/>
      <c r="C82" s="163"/>
      <c r="D82" s="331"/>
      <c r="E82" s="163"/>
      <c r="F82" s="163"/>
      <c r="G82" s="319"/>
      <c r="H82" s="332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</row>
    <row r="83" spans="1:26" ht="24" customHeight="1" outlineLevel="1">
      <c r="A83" s="163"/>
      <c r="B83" s="163"/>
      <c r="C83" s="163"/>
      <c r="D83" s="331"/>
      <c r="E83" s="163"/>
      <c r="F83" s="163"/>
      <c r="G83" s="319"/>
      <c r="H83" s="332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</row>
    <row r="84" spans="1:26" ht="24" customHeight="1" outlineLevel="1">
      <c r="A84" s="163"/>
      <c r="B84" s="163"/>
      <c r="C84" s="163"/>
      <c r="D84" s="331"/>
      <c r="E84" s="163"/>
      <c r="F84" s="163"/>
      <c r="G84" s="319"/>
      <c r="H84" s="332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</row>
    <row r="85" spans="1:26" ht="24" customHeight="1" outlineLevel="1">
      <c r="A85" s="163"/>
      <c r="B85" s="163"/>
      <c r="C85" s="163"/>
      <c r="D85" s="331"/>
      <c r="E85" s="163"/>
      <c r="F85" s="163"/>
      <c r="G85" s="319"/>
      <c r="H85" s="332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</row>
    <row r="86" spans="1:26" ht="24" customHeight="1" outlineLevel="1">
      <c r="A86" s="163"/>
      <c r="B86" s="163"/>
      <c r="C86" s="163"/>
      <c r="D86" s="331"/>
      <c r="E86" s="163"/>
      <c r="F86" s="163"/>
      <c r="G86" s="319"/>
      <c r="H86" s="332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</row>
    <row r="87" spans="1:26" ht="24" customHeight="1" outlineLevel="1">
      <c r="A87" s="163"/>
      <c r="B87" s="163"/>
      <c r="C87" s="163"/>
      <c r="D87" s="331"/>
      <c r="E87" s="163"/>
      <c r="F87" s="163"/>
      <c r="G87" s="319"/>
      <c r="H87" s="332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</row>
    <row r="88" spans="1:26" ht="24" customHeight="1" outlineLevel="1">
      <c r="A88" s="163"/>
      <c r="B88" s="163"/>
      <c r="C88" s="163"/>
      <c r="D88" s="331"/>
      <c r="E88" s="163"/>
      <c r="F88" s="163"/>
      <c r="G88" s="319"/>
      <c r="H88" s="332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</row>
    <row r="89" spans="1:26" ht="24" customHeight="1" outlineLevel="1">
      <c r="A89" s="163"/>
      <c r="B89" s="163"/>
      <c r="C89" s="163"/>
      <c r="D89" s="331"/>
      <c r="E89" s="163"/>
      <c r="F89" s="163"/>
      <c r="G89" s="319"/>
      <c r="H89" s="332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</row>
    <row r="90" spans="1:26" ht="24" customHeight="1" outlineLevel="1">
      <c r="A90" s="163"/>
      <c r="B90" s="163"/>
      <c r="C90" s="163"/>
      <c r="D90" s="331"/>
      <c r="E90" s="163"/>
      <c r="F90" s="163"/>
      <c r="G90" s="319"/>
      <c r="H90" s="332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</row>
    <row r="91" spans="1:26" ht="24" customHeight="1" outlineLevel="1">
      <c r="A91" s="163"/>
      <c r="B91" s="163"/>
      <c r="C91" s="163"/>
      <c r="D91" s="331"/>
      <c r="E91" s="163"/>
      <c r="F91" s="163"/>
      <c r="G91" s="319"/>
      <c r="H91" s="332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</row>
    <row r="92" spans="1:26" ht="24" customHeight="1" outlineLevel="1">
      <c r="A92" s="163"/>
      <c r="B92" s="163"/>
      <c r="C92" s="163"/>
      <c r="D92" s="331"/>
      <c r="E92" s="163"/>
      <c r="F92" s="163"/>
      <c r="G92" s="319"/>
      <c r="H92" s="332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</row>
    <row r="93" spans="1:26" ht="24" customHeight="1" outlineLevel="1">
      <c r="A93" s="163"/>
      <c r="B93" s="163"/>
      <c r="C93" s="163"/>
      <c r="D93" s="331"/>
      <c r="E93" s="163"/>
      <c r="F93" s="163"/>
      <c r="G93" s="319"/>
      <c r="H93" s="332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</row>
    <row r="94" spans="1:26" ht="24" customHeight="1" outlineLevel="1">
      <c r="A94" s="163"/>
      <c r="B94" s="163"/>
      <c r="C94" s="163"/>
      <c r="D94" s="331"/>
      <c r="E94" s="163"/>
      <c r="F94" s="163"/>
      <c r="G94" s="319"/>
      <c r="H94" s="332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</row>
    <row r="95" spans="1:26" ht="24" customHeight="1" outlineLevel="1">
      <c r="A95" s="163"/>
      <c r="B95" s="163"/>
      <c r="C95" s="163"/>
      <c r="D95" s="331"/>
      <c r="E95" s="163"/>
      <c r="F95" s="163"/>
      <c r="G95" s="319"/>
      <c r="H95" s="332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</row>
    <row r="96" spans="1:26" ht="24" customHeight="1" outlineLevel="1">
      <c r="A96" s="163"/>
      <c r="B96" s="163"/>
      <c r="C96" s="163"/>
      <c r="D96" s="331"/>
      <c r="E96" s="163"/>
      <c r="F96" s="163"/>
      <c r="G96" s="319"/>
      <c r="H96" s="332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</row>
    <row r="97" spans="1:26" s="409" customFormat="1" ht="24" customHeight="1" outlineLevel="1">
      <c r="A97" s="411"/>
      <c r="B97" s="411"/>
      <c r="C97" s="411"/>
      <c r="D97" s="408"/>
      <c r="E97" s="411"/>
      <c r="F97" s="411"/>
      <c r="G97" s="319"/>
      <c r="H97" s="332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</row>
    <row r="98" spans="1:26" s="409" customFormat="1" ht="24" customHeight="1" outlineLevel="1">
      <c r="A98" s="411"/>
      <c r="B98" s="411"/>
      <c r="C98" s="411"/>
      <c r="D98" s="408"/>
      <c r="E98" s="411"/>
      <c r="F98" s="411"/>
      <c r="G98" s="319"/>
      <c r="H98" s="332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</row>
    <row r="99" spans="1:26" s="409" customFormat="1" ht="24" customHeight="1" outlineLevel="1">
      <c r="A99" s="411"/>
      <c r="B99" s="411"/>
      <c r="C99" s="411"/>
      <c r="D99" s="408"/>
      <c r="E99" s="411"/>
      <c r="F99" s="411"/>
      <c r="G99" s="319"/>
      <c r="H99" s="332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</row>
    <row r="100" spans="1:26" ht="24" customHeight="1" outlineLevel="1">
      <c r="A100" s="163"/>
      <c r="B100" s="163"/>
      <c r="C100" s="163"/>
      <c r="D100" s="331"/>
      <c r="E100" s="163"/>
      <c r="F100" s="163"/>
      <c r="G100" s="319"/>
      <c r="H100" s="332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</row>
    <row r="101" spans="1:26" s="314" customFormat="1" ht="24" customHeight="1" outlineLevel="1">
      <c r="A101" s="336"/>
      <c r="B101" s="336"/>
      <c r="C101" s="336"/>
      <c r="D101" s="341"/>
      <c r="E101" s="336"/>
      <c r="F101" s="336"/>
      <c r="G101" s="319"/>
      <c r="H101" s="332"/>
      <c r="I101" s="336"/>
      <c r="J101" s="336"/>
      <c r="K101" s="336"/>
      <c r="L101" s="336"/>
      <c r="M101" s="336"/>
      <c r="N101" s="336"/>
      <c r="O101" s="336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</row>
    <row r="102" spans="1:26" ht="24" customHeight="1" outlineLevel="1">
      <c r="A102" s="163"/>
      <c r="B102" s="163"/>
      <c r="C102" s="163"/>
      <c r="D102" s="331"/>
      <c r="E102" s="163"/>
      <c r="F102" s="163"/>
      <c r="G102" s="319"/>
      <c r="H102" s="332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</row>
    <row r="103" spans="1:26" ht="24" customHeight="1" outlineLevel="1">
      <c r="A103" s="163"/>
      <c r="B103" s="163"/>
      <c r="C103" s="163"/>
      <c r="D103" s="331"/>
      <c r="E103" s="163"/>
      <c r="F103" s="163"/>
      <c r="G103" s="319"/>
      <c r="H103" s="332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</row>
    <row r="104" spans="1:26" ht="24" customHeight="1" outlineLevel="1">
      <c r="A104" s="163"/>
      <c r="B104" s="163"/>
      <c r="C104" s="163"/>
      <c r="D104" s="331"/>
      <c r="E104" s="163"/>
      <c r="F104" s="163"/>
      <c r="G104" s="319"/>
      <c r="H104" s="332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</row>
    <row r="105" spans="1:26" ht="24" customHeight="1">
      <c r="A105" s="178"/>
      <c r="B105" s="472" t="s">
        <v>777</v>
      </c>
      <c r="C105" s="451"/>
      <c r="D105" s="132"/>
      <c r="E105" s="132"/>
      <c r="F105" s="552">
        <f>SUM(E106,E115)</f>
        <v>1175930</v>
      </c>
      <c r="G105" s="478"/>
      <c r="H105" s="308" t="s">
        <v>510</v>
      </c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</row>
    <row r="106" spans="1:26" ht="24" customHeight="1" outlineLevel="1">
      <c r="A106" s="132"/>
      <c r="B106" s="472" t="s">
        <v>860</v>
      </c>
      <c r="C106" s="451"/>
      <c r="D106" s="132"/>
      <c r="E106" s="543">
        <f>SUM(E107)</f>
        <v>782430</v>
      </c>
      <c r="F106" s="478"/>
      <c r="G106" s="150" t="s">
        <v>510</v>
      </c>
      <c r="H106" s="132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ht="24" customHeight="1" outlineLevel="1">
      <c r="A107" s="145"/>
      <c r="B107" s="540" t="s">
        <v>1349</v>
      </c>
      <c r="C107" s="446"/>
      <c r="D107" s="446"/>
      <c r="E107" s="550">
        <f>SUM(E108,E110)</f>
        <v>782430</v>
      </c>
      <c r="F107" s="478"/>
      <c r="G107" s="322" t="s">
        <v>510</v>
      </c>
      <c r="H107" s="321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26" ht="18" customHeight="1">
      <c r="A108" s="145"/>
      <c r="B108" s="540" t="s">
        <v>1343</v>
      </c>
      <c r="C108" s="446"/>
      <c r="D108" s="446"/>
      <c r="E108" s="550">
        <v>94400</v>
      </c>
      <c r="F108" s="478"/>
      <c r="G108" s="322" t="s">
        <v>510</v>
      </c>
      <c r="H108" s="321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</row>
    <row r="109" spans="1:26" ht="24" customHeight="1" outlineLevel="1">
      <c r="A109" s="145"/>
      <c r="B109" s="542" t="s">
        <v>1134</v>
      </c>
      <c r="C109" s="451"/>
      <c r="D109" s="451"/>
      <c r="E109" s="145"/>
      <c r="F109" s="145"/>
      <c r="G109" s="326"/>
      <c r="H109" s="327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</row>
    <row r="110" spans="1:26" ht="24" customHeight="1" outlineLevel="1">
      <c r="A110" s="145"/>
      <c r="B110" s="540" t="s">
        <v>1344</v>
      </c>
      <c r="C110" s="446"/>
      <c r="D110" s="321"/>
      <c r="E110" s="550">
        <v>688030</v>
      </c>
      <c r="F110" s="478"/>
      <c r="G110" s="322" t="s">
        <v>510</v>
      </c>
      <c r="H110" s="322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</row>
    <row r="111" spans="1:26" ht="24" customHeight="1" outlineLevel="1">
      <c r="A111" s="145"/>
      <c r="B111" s="542" t="s">
        <v>1345</v>
      </c>
      <c r="C111" s="451"/>
      <c r="D111" s="451"/>
      <c r="E111" s="145"/>
      <c r="F111" s="145"/>
      <c r="G111" s="326"/>
      <c r="H111" s="327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</row>
    <row r="112" spans="1:26" ht="24" customHeight="1" outlineLevel="1">
      <c r="A112" s="145"/>
      <c r="B112" s="542" t="s">
        <v>1346</v>
      </c>
      <c r="C112" s="451"/>
      <c r="D112" s="451"/>
      <c r="E112" s="145"/>
      <c r="F112" s="145"/>
      <c r="G112" s="326"/>
      <c r="H112" s="327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</row>
    <row r="113" spans="1:26" ht="24" customHeight="1" outlineLevel="1">
      <c r="A113" s="145"/>
      <c r="B113" s="542" t="s">
        <v>1347</v>
      </c>
      <c r="C113" s="446"/>
      <c r="D113" s="446"/>
      <c r="E113" s="145"/>
      <c r="F113" s="145"/>
      <c r="G113" s="326"/>
      <c r="H113" s="328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</row>
    <row r="114" spans="1:26" ht="24" customHeight="1" outlineLevel="1">
      <c r="A114" s="145"/>
      <c r="B114" s="145"/>
      <c r="C114" s="163"/>
      <c r="D114" s="323"/>
      <c r="E114" s="145"/>
      <c r="F114" s="145"/>
      <c r="G114" s="326"/>
      <c r="H114" s="328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</row>
    <row r="115" spans="1:26" ht="24" customHeight="1" outlineLevel="1">
      <c r="A115" s="132"/>
      <c r="B115" s="132" t="s">
        <v>1034</v>
      </c>
      <c r="C115" s="132"/>
      <c r="D115" s="132"/>
      <c r="E115" s="543">
        <f>SUM(G117:G119)</f>
        <v>393500</v>
      </c>
      <c r="F115" s="478"/>
      <c r="G115" s="150" t="s">
        <v>510</v>
      </c>
      <c r="H115" s="132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</row>
    <row r="116" spans="1:26" ht="24" customHeight="1" outlineLevel="1">
      <c r="A116" s="163"/>
      <c r="B116" s="163"/>
      <c r="C116" s="163" t="s">
        <v>871</v>
      </c>
      <c r="D116" s="331" t="s">
        <v>1348</v>
      </c>
      <c r="E116" s="163"/>
      <c r="F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  <c r="Z116" s="163"/>
    </row>
    <row r="117" spans="1:26" ht="24" customHeight="1" outlineLevel="1">
      <c r="A117" s="163"/>
      <c r="B117" s="163"/>
      <c r="C117" s="163"/>
      <c r="D117" s="331" t="s">
        <v>1077</v>
      </c>
      <c r="E117" s="163"/>
      <c r="F117" s="163"/>
      <c r="G117" s="319">
        <v>352000</v>
      </c>
      <c r="H117" s="332" t="s">
        <v>510</v>
      </c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</row>
    <row r="118" spans="1:26" ht="24" customHeight="1" outlineLevel="1">
      <c r="A118" s="163"/>
      <c r="B118" s="163"/>
      <c r="C118" s="163" t="s">
        <v>872</v>
      </c>
      <c r="D118" s="331" t="s">
        <v>1078</v>
      </c>
      <c r="E118" s="163"/>
      <c r="F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</row>
    <row r="119" spans="1:26" ht="24" customHeight="1" outlineLevel="1">
      <c r="A119" s="163"/>
      <c r="B119" s="163"/>
      <c r="C119" s="163"/>
      <c r="D119" s="331" t="s">
        <v>1079</v>
      </c>
      <c r="E119" s="163"/>
      <c r="F119" s="163"/>
      <c r="G119" s="319">
        <v>41500</v>
      </c>
      <c r="H119" s="332" t="s">
        <v>510</v>
      </c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</row>
    <row r="120" spans="1:26" ht="24" customHeight="1">
      <c r="A120" s="145"/>
      <c r="B120" s="145"/>
      <c r="C120" s="163"/>
      <c r="D120" s="323"/>
      <c r="E120" s="145"/>
      <c r="F120" s="145"/>
      <c r="G120" s="326"/>
      <c r="H120" s="328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</row>
    <row r="121" spans="1:26" ht="24" customHeight="1">
      <c r="A121" s="145"/>
      <c r="B121" s="557" t="s">
        <v>1036</v>
      </c>
      <c r="C121" s="558"/>
      <c r="D121" s="558"/>
      <c r="E121" s="145"/>
      <c r="F121" s="145"/>
      <c r="G121" s="326"/>
      <c r="H121" s="328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</row>
    <row r="122" spans="1:26" ht="24" customHeight="1">
      <c r="A122" s="178"/>
      <c r="B122" s="484" t="s">
        <v>1035</v>
      </c>
      <c r="C122" s="539"/>
      <c r="D122" s="539"/>
      <c r="E122" s="539"/>
      <c r="F122" s="451"/>
      <c r="G122" s="151">
        <f>E123</f>
        <v>131400</v>
      </c>
      <c r="H122" s="180" t="s">
        <v>510</v>
      </c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</row>
    <row r="123" spans="1:26" ht="24" customHeight="1" outlineLevel="1">
      <c r="A123" s="132"/>
      <c r="B123" s="472" t="s">
        <v>820</v>
      </c>
      <c r="C123" s="451"/>
      <c r="D123" s="132"/>
      <c r="E123" s="543">
        <f>SUM(G125)</f>
        <v>131400</v>
      </c>
      <c r="F123" s="478"/>
      <c r="G123" s="150" t="s">
        <v>510</v>
      </c>
      <c r="H123" s="132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</row>
    <row r="124" spans="1:26" ht="24" customHeight="1">
      <c r="A124" s="145"/>
      <c r="B124" s="145"/>
      <c r="C124" s="163" t="s">
        <v>873</v>
      </c>
      <c r="D124" s="323" t="s">
        <v>1037</v>
      </c>
      <c r="E124" s="323"/>
      <c r="F124" s="323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</row>
    <row r="125" spans="1:26" ht="23.4" customHeight="1">
      <c r="A125" s="145"/>
      <c r="B125" s="145"/>
      <c r="C125" s="163"/>
      <c r="D125" s="323" t="s">
        <v>1038</v>
      </c>
      <c r="E125" s="323"/>
      <c r="F125" s="323"/>
      <c r="G125" s="319">
        <v>131400</v>
      </c>
      <c r="H125" s="332" t="s">
        <v>510</v>
      </c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</row>
    <row r="126" spans="1:26" ht="23.4" customHeight="1">
      <c r="A126" s="145"/>
      <c r="B126" s="145"/>
      <c r="C126" s="163"/>
      <c r="D126" s="323"/>
      <c r="E126" s="323"/>
      <c r="F126" s="323"/>
      <c r="G126" s="319"/>
      <c r="H126" s="3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</row>
    <row r="127" spans="1:26" ht="23.4" customHeight="1">
      <c r="A127" s="145"/>
      <c r="B127" s="145"/>
      <c r="C127" s="163"/>
      <c r="D127" s="323"/>
      <c r="E127" s="323"/>
      <c r="F127" s="323"/>
      <c r="G127" s="319"/>
      <c r="H127" s="3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</row>
    <row r="128" spans="1:26" ht="23.4" customHeight="1">
      <c r="A128" s="145"/>
      <c r="B128" s="145"/>
      <c r="C128" s="163"/>
      <c r="D128" s="323"/>
      <c r="E128" s="323"/>
      <c r="F128" s="323"/>
      <c r="G128" s="319"/>
      <c r="H128" s="3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</row>
    <row r="129" spans="1:26" ht="23.4" customHeight="1">
      <c r="A129" s="145"/>
      <c r="B129" s="145"/>
      <c r="C129" s="163"/>
      <c r="D129" s="323"/>
      <c r="E129" s="323"/>
      <c r="F129" s="323"/>
      <c r="G129" s="319"/>
      <c r="H129" s="3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</row>
    <row r="130" spans="1:26" ht="23.4" customHeight="1">
      <c r="A130" s="145"/>
      <c r="B130" s="145"/>
      <c r="C130" s="163"/>
      <c r="D130" s="323"/>
      <c r="E130" s="323"/>
      <c r="F130" s="323"/>
      <c r="G130" s="319"/>
      <c r="H130" s="3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</row>
    <row r="131" spans="1:26" ht="23.4" customHeight="1">
      <c r="A131" s="145"/>
      <c r="B131" s="145"/>
      <c r="C131" s="163"/>
      <c r="D131" s="323"/>
      <c r="E131" s="323"/>
      <c r="F131" s="323"/>
      <c r="G131" s="319"/>
      <c r="H131" s="3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</row>
    <row r="132" spans="1:26" ht="23.4" customHeight="1">
      <c r="A132" s="145"/>
      <c r="B132" s="145"/>
      <c r="C132" s="163"/>
      <c r="D132" s="323"/>
      <c r="E132" s="323"/>
      <c r="F132" s="323"/>
      <c r="G132" s="319"/>
      <c r="H132" s="3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</row>
    <row r="133" spans="1:26" ht="23.4" customHeight="1">
      <c r="A133" s="145"/>
      <c r="B133" s="145"/>
      <c r="C133" s="163"/>
      <c r="D133" s="323"/>
      <c r="E133" s="323"/>
      <c r="F133" s="323"/>
      <c r="G133" s="319"/>
      <c r="H133" s="3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</row>
    <row r="134" spans="1:26" ht="23.4" customHeight="1">
      <c r="A134" s="145"/>
      <c r="B134" s="145"/>
      <c r="C134" s="163"/>
      <c r="D134" s="323"/>
      <c r="E134" s="323"/>
      <c r="F134" s="323"/>
      <c r="G134" s="319"/>
      <c r="H134" s="3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</row>
    <row r="135" spans="1:26" ht="23.4" customHeight="1">
      <c r="A135" s="145"/>
      <c r="B135" s="145"/>
      <c r="C135" s="163"/>
      <c r="D135" s="323"/>
      <c r="E135" s="323"/>
      <c r="F135" s="323"/>
      <c r="G135" s="319"/>
      <c r="H135" s="3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</row>
    <row r="136" spans="1:26" ht="23.4" customHeight="1">
      <c r="A136" s="145"/>
      <c r="B136" s="145"/>
      <c r="C136" s="163"/>
      <c r="D136" s="323"/>
      <c r="E136" s="323"/>
      <c r="F136" s="323"/>
      <c r="G136" s="319"/>
      <c r="H136" s="3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</row>
    <row r="137" spans="1:26" s="314" customFormat="1" ht="23.4" customHeight="1">
      <c r="A137" s="329"/>
      <c r="B137" s="329"/>
      <c r="C137" s="336"/>
      <c r="D137" s="323"/>
      <c r="E137" s="323"/>
      <c r="F137" s="323"/>
      <c r="G137" s="319"/>
      <c r="H137" s="3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</row>
    <row r="138" spans="1:26" ht="23.4" customHeight="1">
      <c r="A138" s="145"/>
      <c r="B138" s="145"/>
      <c r="C138" s="163"/>
      <c r="D138" s="323"/>
      <c r="E138" s="323"/>
      <c r="F138" s="323"/>
      <c r="G138" s="319"/>
      <c r="H138" s="3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</row>
    <row r="139" spans="1:26" ht="23.4" customHeight="1">
      <c r="A139" s="145"/>
      <c r="B139" s="145"/>
      <c r="C139" s="163"/>
      <c r="D139" s="323"/>
      <c r="E139" s="323"/>
      <c r="F139" s="323"/>
      <c r="G139" s="319"/>
      <c r="H139" s="3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</row>
    <row r="140" spans="1:26" ht="24" customHeight="1">
      <c r="A140" s="145"/>
      <c r="B140" s="145"/>
      <c r="C140" s="163"/>
      <c r="D140" s="323"/>
      <c r="E140" s="145"/>
      <c r="F140" s="145"/>
      <c r="G140" s="326"/>
      <c r="H140" s="328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</row>
    <row r="141" spans="1:26" ht="24" customHeight="1">
      <c r="A141" s="178"/>
      <c r="B141" s="132" t="s">
        <v>778</v>
      </c>
      <c r="C141" s="132"/>
      <c r="D141" s="132"/>
      <c r="E141" s="132"/>
      <c r="F141" s="552">
        <f>E142</f>
        <v>1997900</v>
      </c>
      <c r="G141" s="478"/>
      <c r="H141" s="308" t="s">
        <v>510</v>
      </c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</row>
    <row r="142" spans="1:26" ht="24" customHeight="1" outlineLevel="1">
      <c r="A142" s="132"/>
      <c r="B142" s="472" t="s">
        <v>817</v>
      </c>
      <c r="C142" s="451"/>
      <c r="D142" s="132"/>
      <c r="E142" s="543">
        <f>E143</f>
        <v>1997900</v>
      </c>
      <c r="F142" s="478"/>
      <c r="G142" s="150" t="s">
        <v>510</v>
      </c>
      <c r="H142" s="132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</row>
    <row r="143" spans="1:26" ht="24" customHeight="1" outlineLevel="1">
      <c r="A143" s="145"/>
      <c r="B143" s="540" t="s">
        <v>1039</v>
      </c>
      <c r="C143" s="446"/>
      <c r="D143" s="446"/>
      <c r="E143" s="550">
        <f>SUM(E144,E146,E150)</f>
        <v>1997900</v>
      </c>
      <c r="F143" s="478"/>
      <c r="G143" s="322" t="s">
        <v>510</v>
      </c>
      <c r="H143" s="321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</row>
    <row r="144" spans="1:26" ht="24" customHeight="1" outlineLevel="1">
      <c r="A144" s="145"/>
      <c r="B144" s="544" t="s">
        <v>1040</v>
      </c>
      <c r="C144" s="545"/>
      <c r="D144" s="545"/>
      <c r="E144" s="550">
        <v>567200</v>
      </c>
      <c r="F144" s="478"/>
      <c r="G144" s="322" t="s">
        <v>510</v>
      </c>
      <c r="H144" s="321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</row>
    <row r="145" spans="1:26" ht="24" customHeight="1">
      <c r="A145" s="145"/>
      <c r="B145" s="542" t="s">
        <v>1041</v>
      </c>
      <c r="C145" s="451"/>
      <c r="D145" s="451"/>
      <c r="E145" s="145"/>
      <c r="F145" s="145"/>
      <c r="G145" s="326"/>
      <c r="H145" s="328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</row>
    <row r="146" spans="1:26" ht="18" customHeight="1">
      <c r="A146" s="145"/>
      <c r="B146" s="540" t="s">
        <v>1042</v>
      </c>
      <c r="C146" s="446"/>
      <c r="D146" s="446"/>
      <c r="E146" s="550">
        <v>1001300</v>
      </c>
      <c r="F146" s="478"/>
      <c r="G146" s="322" t="s">
        <v>510</v>
      </c>
      <c r="H146" s="321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</row>
    <row r="147" spans="1:26" ht="24" customHeight="1" outlineLevel="1">
      <c r="A147" s="145"/>
      <c r="B147" s="542" t="s">
        <v>1043</v>
      </c>
      <c r="C147" s="451"/>
      <c r="D147" s="451"/>
      <c r="E147" s="145"/>
      <c r="F147" s="145"/>
      <c r="G147" s="326"/>
      <c r="H147" s="328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</row>
    <row r="148" spans="1:26" ht="24" customHeight="1" outlineLevel="1">
      <c r="A148" s="145"/>
      <c r="B148" s="542" t="s">
        <v>1044</v>
      </c>
      <c r="C148" s="451"/>
      <c r="D148" s="451"/>
      <c r="E148" s="145"/>
      <c r="F148" s="145"/>
      <c r="G148" s="326"/>
      <c r="H148" s="328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</row>
    <row r="149" spans="1:26" ht="24" customHeight="1" outlineLevel="1">
      <c r="A149" s="145"/>
      <c r="B149" s="542" t="s">
        <v>1045</v>
      </c>
      <c r="C149" s="451"/>
      <c r="D149" s="451"/>
      <c r="E149" s="145"/>
      <c r="F149" s="145"/>
      <c r="G149" s="326"/>
      <c r="H149" s="328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</row>
    <row r="150" spans="1:26" ht="24" customHeight="1" outlineLevel="1">
      <c r="A150" s="145"/>
      <c r="B150" s="540" t="s">
        <v>1046</v>
      </c>
      <c r="C150" s="446"/>
      <c r="D150" s="321"/>
      <c r="E150" s="550">
        <v>429400</v>
      </c>
      <c r="F150" s="478"/>
      <c r="G150" s="322" t="s">
        <v>510</v>
      </c>
      <c r="H150" s="321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</row>
    <row r="151" spans="1:26" ht="24" customHeight="1" outlineLevel="1">
      <c r="A151" s="145"/>
      <c r="B151" s="542" t="s">
        <v>1220</v>
      </c>
      <c r="C151" s="451"/>
      <c r="D151" s="451"/>
      <c r="E151" s="145"/>
      <c r="F151" s="145"/>
      <c r="G151" s="326"/>
      <c r="H151" s="328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</row>
    <row r="152" spans="1:26" ht="24" customHeight="1" outlineLevel="1">
      <c r="A152" s="145"/>
      <c r="B152" s="542" t="s">
        <v>1047</v>
      </c>
      <c r="C152" s="451"/>
      <c r="D152" s="451"/>
      <c r="E152" s="145"/>
      <c r="F152" s="145"/>
      <c r="G152" s="326"/>
      <c r="H152" s="328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</row>
    <row r="153" spans="1:26" ht="24" customHeight="1" outlineLevel="1">
      <c r="A153" s="145"/>
      <c r="B153" s="542" t="s">
        <v>1048</v>
      </c>
      <c r="C153" s="451"/>
      <c r="D153" s="451"/>
      <c r="E153" s="145"/>
      <c r="F153" s="145"/>
      <c r="G153" s="326"/>
      <c r="H153" s="328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</row>
    <row r="154" spans="1:26" ht="24" customHeight="1" outlineLevel="1">
      <c r="A154" s="145"/>
      <c r="B154" s="145"/>
      <c r="C154" s="163"/>
      <c r="D154" s="323"/>
      <c r="E154" s="145"/>
      <c r="F154" s="145"/>
      <c r="G154" s="326"/>
      <c r="H154" s="328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</row>
    <row r="155" spans="1:26" ht="24" customHeight="1" outlineLevel="1">
      <c r="A155" s="145"/>
      <c r="B155" s="145"/>
      <c r="C155" s="163"/>
      <c r="D155" s="323"/>
      <c r="E155" s="145"/>
      <c r="F155" s="145"/>
      <c r="G155" s="326"/>
      <c r="H155" s="328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</row>
    <row r="156" spans="1:26" ht="24" customHeight="1" outlineLevel="1">
      <c r="A156" s="145"/>
      <c r="B156" s="145"/>
      <c r="C156" s="163"/>
      <c r="D156" s="323"/>
      <c r="E156" s="145"/>
      <c r="F156" s="145"/>
      <c r="G156" s="326"/>
      <c r="H156" s="328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</row>
    <row r="157" spans="1:26" ht="24" customHeight="1" outlineLevel="1">
      <c r="A157" s="145"/>
      <c r="B157" s="145"/>
      <c r="C157" s="163"/>
      <c r="D157" s="323"/>
      <c r="E157" s="145"/>
      <c r="F157" s="145"/>
      <c r="G157" s="326"/>
      <c r="H157" s="328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</row>
    <row r="158" spans="1:26" ht="24" customHeight="1" outlineLevel="1">
      <c r="A158" s="145"/>
      <c r="B158" s="145"/>
      <c r="C158" s="163"/>
      <c r="D158" s="323"/>
      <c r="E158" s="145"/>
      <c r="F158" s="145"/>
      <c r="G158" s="326"/>
      <c r="H158" s="328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</row>
    <row r="159" spans="1:26" ht="24" customHeight="1" outlineLevel="1">
      <c r="A159" s="145"/>
      <c r="B159" s="145"/>
      <c r="C159" s="163"/>
      <c r="D159" s="323"/>
      <c r="E159" s="145"/>
      <c r="F159" s="145"/>
      <c r="G159" s="326"/>
      <c r="H159" s="328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</row>
    <row r="160" spans="1:26" ht="24" customHeight="1" outlineLevel="1">
      <c r="A160" s="145"/>
      <c r="B160" s="145"/>
      <c r="C160" s="163"/>
      <c r="D160" s="323"/>
      <c r="E160" s="145"/>
      <c r="F160" s="145"/>
      <c r="G160" s="326"/>
      <c r="H160" s="328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</row>
    <row r="161" spans="1:26" ht="24" customHeight="1" outlineLevel="1">
      <c r="A161" s="145"/>
      <c r="B161" s="145"/>
      <c r="C161" s="163"/>
      <c r="D161" s="323"/>
      <c r="E161" s="145"/>
      <c r="F161" s="145"/>
      <c r="G161" s="326"/>
      <c r="H161" s="328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</row>
    <row r="162" spans="1:26" ht="24" customHeight="1" outlineLevel="1">
      <c r="A162" s="145"/>
      <c r="B162" s="145"/>
      <c r="C162" s="163"/>
      <c r="D162" s="323"/>
      <c r="E162" s="145"/>
      <c r="F162" s="145"/>
      <c r="G162" s="326"/>
      <c r="H162" s="328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</row>
    <row r="163" spans="1:26" ht="24" customHeight="1" outlineLevel="1">
      <c r="A163" s="145"/>
      <c r="B163" s="145"/>
      <c r="C163" s="163"/>
      <c r="D163" s="323"/>
      <c r="E163" s="145"/>
      <c r="F163" s="145"/>
      <c r="G163" s="326"/>
      <c r="H163" s="328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</row>
    <row r="164" spans="1:26" ht="24" customHeight="1" outlineLevel="1">
      <c r="A164" s="145"/>
      <c r="B164" s="145"/>
      <c r="C164" s="163"/>
      <c r="D164" s="323"/>
      <c r="E164" s="145"/>
      <c r="F164" s="145"/>
      <c r="G164" s="326"/>
      <c r="H164" s="328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</row>
    <row r="165" spans="1:26" ht="24" customHeight="1" outlineLevel="1">
      <c r="A165" s="145"/>
      <c r="B165" s="145"/>
      <c r="C165" s="163"/>
      <c r="D165" s="323"/>
      <c r="E165" s="145"/>
      <c r="F165" s="145"/>
      <c r="G165" s="326"/>
      <c r="H165" s="328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</row>
    <row r="166" spans="1:26" ht="24" customHeight="1" outlineLevel="1">
      <c r="A166" s="145"/>
      <c r="B166" s="145"/>
      <c r="C166" s="163"/>
      <c r="D166" s="323"/>
      <c r="E166" s="145"/>
      <c r="F166" s="145"/>
      <c r="G166" s="326"/>
      <c r="H166" s="328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</row>
    <row r="167" spans="1:26" ht="24" customHeight="1" outlineLevel="1">
      <c r="A167" s="145"/>
      <c r="B167" s="145"/>
      <c r="C167" s="163"/>
      <c r="D167" s="323"/>
      <c r="E167" s="145"/>
      <c r="F167" s="145"/>
      <c r="G167" s="326"/>
      <c r="H167" s="328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</row>
    <row r="168" spans="1:26" ht="24" customHeight="1" outlineLevel="1">
      <c r="A168" s="145"/>
      <c r="B168" s="145"/>
      <c r="C168" s="163"/>
      <c r="D168" s="323"/>
      <c r="E168" s="145"/>
      <c r="F168" s="145"/>
      <c r="G168" s="326"/>
      <c r="H168" s="328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</row>
    <row r="169" spans="1:26" ht="24" customHeight="1" outlineLevel="1">
      <c r="A169" s="145"/>
      <c r="B169" s="145"/>
      <c r="C169" s="163"/>
      <c r="D169" s="323"/>
      <c r="E169" s="145"/>
      <c r="F169" s="145"/>
      <c r="G169" s="326"/>
      <c r="H169" s="328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</row>
    <row r="170" spans="1:26" ht="24" customHeight="1" outlineLevel="1">
      <c r="A170" s="145"/>
      <c r="B170" s="145"/>
      <c r="C170" s="163"/>
      <c r="D170" s="323"/>
      <c r="E170" s="145"/>
      <c r="F170" s="145"/>
      <c r="G170" s="326"/>
      <c r="H170" s="328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</row>
    <row r="171" spans="1:26" ht="24" customHeight="1" outlineLevel="1">
      <c r="A171" s="145"/>
      <c r="B171" s="145"/>
      <c r="C171" s="163"/>
      <c r="D171" s="323"/>
      <c r="E171" s="145"/>
      <c r="F171" s="145"/>
      <c r="G171" s="326"/>
      <c r="H171" s="328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26" ht="24" customHeight="1" outlineLevel="1">
      <c r="A172" s="145"/>
      <c r="B172" s="145"/>
      <c r="C172" s="163"/>
      <c r="D172" s="323"/>
      <c r="E172" s="145"/>
      <c r="F172" s="145"/>
      <c r="G172" s="326"/>
      <c r="H172" s="328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</row>
    <row r="173" spans="1:26" ht="24" customHeight="1" outlineLevel="1">
      <c r="A173" s="145"/>
      <c r="B173" s="145"/>
      <c r="C173" s="163"/>
      <c r="D173" s="323"/>
      <c r="E173" s="145"/>
      <c r="F173" s="145"/>
      <c r="G173" s="326"/>
      <c r="H173" s="328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</row>
    <row r="174" spans="1:26" ht="24" customHeight="1" outlineLevel="1">
      <c r="A174" s="145"/>
      <c r="B174" s="145"/>
      <c r="C174" s="163"/>
      <c r="D174" s="323"/>
      <c r="E174" s="145"/>
      <c r="F174" s="145"/>
      <c r="G174" s="326"/>
      <c r="H174" s="328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</row>
    <row r="175" spans="1:26" ht="24" customHeight="1" outlineLevel="1">
      <c r="A175" s="145"/>
      <c r="B175" s="145"/>
      <c r="C175" s="163"/>
      <c r="D175" s="323"/>
      <c r="E175" s="145"/>
      <c r="F175" s="145"/>
      <c r="G175" s="326"/>
      <c r="H175" s="328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</row>
    <row r="176" spans="1:26" ht="24" customHeight="1">
      <c r="A176" s="178"/>
      <c r="B176" s="132" t="s">
        <v>779</v>
      </c>
      <c r="C176" s="132"/>
      <c r="D176" s="132"/>
      <c r="E176" s="132"/>
      <c r="F176" s="552">
        <f>SUM(E177,E191)</f>
        <v>726510</v>
      </c>
      <c r="G176" s="478"/>
      <c r="H176" s="308" t="s">
        <v>510</v>
      </c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</row>
    <row r="177" spans="1:26" ht="24" customHeight="1" outlineLevel="1">
      <c r="A177" s="132"/>
      <c r="B177" s="472" t="s">
        <v>860</v>
      </c>
      <c r="C177" s="451"/>
      <c r="D177" s="132"/>
      <c r="E177" s="543">
        <f>E178+E188</f>
        <v>692100</v>
      </c>
      <c r="F177" s="478"/>
      <c r="G177" s="150" t="s">
        <v>510</v>
      </c>
      <c r="H177" s="132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</row>
    <row r="178" spans="1:26" ht="24" customHeight="1" outlineLevel="1">
      <c r="A178" s="145"/>
      <c r="B178" s="540" t="s">
        <v>1049</v>
      </c>
      <c r="C178" s="446"/>
      <c r="D178" s="446"/>
      <c r="E178" s="550">
        <f>SUM(E179,E181,E184)</f>
        <v>498100</v>
      </c>
      <c r="F178" s="478"/>
      <c r="G178" s="322" t="s">
        <v>510</v>
      </c>
      <c r="H178" s="321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</row>
    <row r="179" spans="1:26" ht="24" customHeight="1" outlineLevel="1">
      <c r="A179" s="145"/>
      <c r="B179" s="540" t="s">
        <v>1050</v>
      </c>
      <c r="C179" s="446"/>
      <c r="D179" s="446"/>
      <c r="E179" s="550">
        <v>264400</v>
      </c>
      <c r="F179" s="478"/>
      <c r="G179" s="322" t="s">
        <v>510</v>
      </c>
      <c r="H179" s="321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</row>
    <row r="180" spans="1:26" ht="24" customHeight="1">
      <c r="A180" s="145"/>
      <c r="B180" s="145"/>
      <c r="C180" s="547" t="s">
        <v>1051</v>
      </c>
      <c r="D180" s="538"/>
      <c r="E180" s="145"/>
      <c r="F180" s="145"/>
      <c r="G180" s="326"/>
      <c r="H180" s="328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</row>
    <row r="181" spans="1:26" ht="18" customHeight="1">
      <c r="A181" s="145"/>
      <c r="B181" s="540" t="s">
        <v>1052</v>
      </c>
      <c r="C181" s="446"/>
      <c r="D181" s="446"/>
      <c r="E181" s="550">
        <v>59000</v>
      </c>
      <c r="F181" s="478"/>
      <c r="G181" s="322" t="s">
        <v>510</v>
      </c>
      <c r="H181" s="321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ht="24" customHeight="1" outlineLevel="1">
      <c r="A182" s="145"/>
      <c r="B182" s="145"/>
      <c r="C182" s="547" t="s">
        <v>1053</v>
      </c>
      <c r="D182" s="538"/>
      <c r="E182" s="145"/>
      <c r="F182" s="145"/>
      <c r="G182" s="326"/>
      <c r="H182" s="328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26" ht="24" customHeight="1" outlineLevel="1">
      <c r="A183" s="145"/>
      <c r="B183" s="145"/>
      <c r="C183" s="547" t="s">
        <v>1054</v>
      </c>
      <c r="D183" s="538"/>
      <c r="E183" s="145"/>
      <c r="F183" s="145"/>
      <c r="G183" s="326"/>
      <c r="H183" s="328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</row>
    <row r="184" spans="1:26" ht="24" customHeight="1" outlineLevel="1">
      <c r="A184" s="145"/>
      <c r="B184" s="540" t="s">
        <v>1055</v>
      </c>
      <c r="C184" s="446"/>
      <c r="D184" s="446"/>
      <c r="E184" s="550">
        <v>174700</v>
      </c>
      <c r="F184" s="478"/>
      <c r="G184" s="322" t="s">
        <v>510</v>
      </c>
      <c r="H184" s="321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</row>
    <row r="185" spans="1:26" ht="24" customHeight="1" outlineLevel="1">
      <c r="A185" s="145"/>
      <c r="B185" s="145"/>
      <c r="C185" s="547" t="s">
        <v>1056</v>
      </c>
      <c r="D185" s="538"/>
      <c r="E185" s="145"/>
      <c r="F185" s="145"/>
      <c r="G185" s="326"/>
      <c r="H185" s="328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</row>
    <row r="186" spans="1:26" ht="24" customHeight="1" outlineLevel="1">
      <c r="A186" s="145"/>
      <c r="B186" s="145"/>
      <c r="C186" s="163" t="s">
        <v>1057</v>
      </c>
      <c r="D186" s="323"/>
      <c r="E186" s="145"/>
      <c r="F186" s="145"/>
      <c r="G186" s="326"/>
      <c r="H186" s="328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</row>
    <row r="187" spans="1:26" ht="24" customHeight="1" outlineLevel="1">
      <c r="A187" s="145"/>
      <c r="B187" s="145"/>
      <c r="C187" s="547" t="s">
        <v>1058</v>
      </c>
      <c r="D187" s="538"/>
      <c r="E187" s="145"/>
      <c r="F187" s="145"/>
      <c r="G187" s="326"/>
      <c r="H187" s="328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</row>
    <row r="188" spans="1:26" ht="24" customHeight="1" outlineLevel="1">
      <c r="A188" s="145"/>
      <c r="B188" s="540" t="s">
        <v>1108</v>
      </c>
      <c r="C188" s="446"/>
      <c r="D188" s="446"/>
      <c r="E188" s="550">
        <v>194000</v>
      </c>
      <c r="F188" s="478"/>
      <c r="G188" s="322" t="s">
        <v>510</v>
      </c>
      <c r="H188" s="321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</row>
    <row r="189" spans="1:26" ht="24" customHeight="1" outlineLevel="1">
      <c r="A189" s="145"/>
      <c r="B189" s="542" t="s">
        <v>1122</v>
      </c>
      <c r="C189" s="451"/>
      <c r="D189" s="451"/>
      <c r="E189" s="145"/>
      <c r="F189" s="145"/>
      <c r="G189" s="340"/>
      <c r="H189" s="328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</row>
    <row r="190" spans="1:26" ht="24" customHeight="1" outlineLevel="1">
      <c r="A190" s="145"/>
      <c r="B190" s="145"/>
      <c r="C190" s="163"/>
      <c r="D190" s="323"/>
      <c r="E190" s="145"/>
      <c r="F190" s="145"/>
      <c r="G190" s="340"/>
      <c r="H190" s="328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</row>
    <row r="191" spans="1:26" ht="24" customHeight="1" outlineLevel="1">
      <c r="A191" s="132"/>
      <c r="B191" s="132" t="s">
        <v>861</v>
      </c>
      <c r="C191" s="132"/>
      <c r="D191" s="132"/>
      <c r="E191" s="543">
        <f t="shared" ref="E191:E192" si="0">E192</f>
        <v>34410</v>
      </c>
      <c r="F191" s="478"/>
      <c r="G191" s="150" t="s">
        <v>510</v>
      </c>
      <c r="H191" s="132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</row>
    <row r="192" spans="1:26" ht="24" customHeight="1" outlineLevel="1">
      <c r="A192" s="145"/>
      <c r="B192" s="540" t="s">
        <v>1059</v>
      </c>
      <c r="C192" s="446"/>
      <c r="D192" s="446"/>
      <c r="E192" s="550">
        <f t="shared" si="0"/>
        <v>34410</v>
      </c>
      <c r="F192" s="478"/>
      <c r="G192" s="322" t="s">
        <v>510</v>
      </c>
      <c r="H192" s="321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</row>
    <row r="193" spans="1:26" ht="24" customHeight="1" outlineLevel="1">
      <c r="A193" s="145"/>
      <c r="B193" s="540" t="s">
        <v>1060</v>
      </c>
      <c r="C193" s="446"/>
      <c r="D193" s="321"/>
      <c r="E193" s="550">
        <f>SUM(G195:G199)</f>
        <v>34410</v>
      </c>
      <c r="F193" s="478"/>
      <c r="G193" s="322" t="s">
        <v>510</v>
      </c>
      <c r="H193" s="321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</row>
    <row r="194" spans="1:26" ht="24" customHeight="1" outlineLevel="1">
      <c r="A194" s="163"/>
      <c r="B194" s="163"/>
      <c r="C194" s="163" t="s">
        <v>874</v>
      </c>
      <c r="D194" s="331" t="s">
        <v>1061</v>
      </c>
      <c r="E194" s="163"/>
      <c r="F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63"/>
    </row>
    <row r="195" spans="1:26" ht="24" customHeight="1" outlineLevel="1">
      <c r="A195" s="163"/>
      <c r="B195" s="163"/>
      <c r="C195" s="163"/>
      <c r="D195" s="331" t="s">
        <v>1062</v>
      </c>
      <c r="E195" s="163"/>
      <c r="F195" s="163"/>
      <c r="G195" s="319"/>
      <c r="H195" s="332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3"/>
      <c r="Z195" s="163"/>
    </row>
    <row r="196" spans="1:26" ht="24" customHeight="1" outlineLevel="1">
      <c r="A196" s="163"/>
      <c r="B196" s="163"/>
      <c r="C196" s="163"/>
      <c r="D196" s="325" t="s">
        <v>1063</v>
      </c>
      <c r="E196" s="163"/>
      <c r="F196" s="163"/>
      <c r="G196" s="319"/>
      <c r="H196" s="332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3"/>
      <c r="Z196" s="163"/>
    </row>
    <row r="197" spans="1:26" ht="24" customHeight="1" outlineLevel="1">
      <c r="A197" s="163"/>
      <c r="B197" s="163"/>
      <c r="C197" s="163"/>
      <c r="D197" s="477" t="s">
        <v>1064</v>
      </c>
      <c r="E197" s="538"/>
      <c r="F197" s="163"/>
      <c r="G197" s="319">
        <v>25510</v>
      </c>
      <c r="H197" s="332" t="s">
        <v>510</v>
      </c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3"/>
      <c r="Z197" s="163"/>
    </row>
    <row r="198" spans="1:26" ht="24" customHeight="1">
      <c r="A198" s="163"/>
      <c r="B198" s="163"/>
      <c r="C198" s="163" t="s">
        <v>875</v>
      </c>
      <c r="D198" s="323" t="s">
        <v>1065</v>
      </c>
      <c r="E198" s="163"/>
      <c r="F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3"/>
      <c r="Z198" s="163"/>
    </row>
    <row r="199" spans="1:26" ht="24" customHeight="1">
      <c r="A199" s="163"/>
      <c r="B199" s="163"/>
      <c r="C199" s="163"/>
      <c r="D199" s="163" t="s">
        <v>1066</v>
      </c>
      <c r="E199" s="163"/>
      <c r="F199" s="163"/>
      <c r="G199" s="319">
        <v>8900</v>
      </c>
      <c r="H199" s="332" t="s">
        <v>510</v>
      </c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</row>
    <row r="200" spans="1:26" ht="24" customHeight="1">
      <c r="A200" s="163"/>
      <c r="B200" s="163"/>
      <c r="C200" s="163"/>
      <c r="D200" s="163"/>
      <c r="E200" s="163"/>
      <c r="F200" s="163"/>
      <c r="G200" s="319"/>
      <c r="H200" s="332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  <c r="Y200" s="163"/>
      <c r="Z200" s="163"/>
    </row>
    <row r="201" spans="1:26" ht="24" customHeight="1">
      <c r="A201" s="163"/>
      <c r="B201" s="163"/>
      <c r="C201" s="163"/>
      <c r="D201" s="163"/>
      <c r="E201" s="163"/>
      <c r="F201" s="163"/>
      <c r="G201" s="319"/>
      <c r="H201" s="332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  <c r="Y201" s="163"/>
      <c r="Z201" s="163"/>
    </row>
    <row r="202" spans="1:26" ht="24" customHeight="1">
      <c r="A202" s="163"/>
      <c r="B202" s="163"/>
      <c r="C202" s="163"/>
      <c r="D202" s="163"/>
      <c r="E202" s="163"/>
      <c r="F202" s="163"/>
      <c r="G202" s="319"/>
      <c r="H202" s="332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163"/>
      <c r="Y202" s="163"/>
      <c r="Z202" s="163"/>
    </row>
    <row r="203" spans="1:26" ht="24" customHeight="1">
      <c r="A203" s="163"/>
      <c r="B203" s="163"/>
      <c r="C203" s="163"/>
      <c r="D203" s="163"/>
      <c r="E203" s="163"/>
      <c r="F203" s="163"/>
      <c r="G203" s="319"/>
      <c r="H203" s="332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  <c r="Y203" s="163"/>
      <c r="Z203" s="163"/>
    </row>
    <row r="204" spans="1:26" ht="24" customHeight="1">
      <c r="A204" s="163"/>
      <c r="B204" s="163"/>
      <c r="C204" s="163"/>
      <c r="D204" s="163"/>
      <c r="E204" s="163"/>
      <c r="F204" s="163"/>
      <c r="G204" s="319"/>
      <c r="H204" s="332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  <c r="V204" s="163"/>
      <c r="W204" s="163"/>
      <c r="X204" s="163"/>
      <c r="Y204" s="163"/>
      <c r="Z204" s="163"/>
    </row>
    <row r="205" spans="1:26" ht="24" customHeight="1">
      <c r="A205" s="163"/>
      <c r="B205" s="163"/>
      <c r="C205" s="163"/>
      <c r="D205" s="163"/>
      <c r="E205" s="163"/>
      <c r="F205" s="163"/>
      <c r="G205" s="319"/>
      <c r="H205" s="332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</row>
    <row r="206" spans="1:26" ht="24" customHeight="1">
      <c r="A206" s="163"/>
      <c r="B206" s="163"/>
      <c r="C206" s="163"/>
      <c r="D206" s="323"/>
      <c r="E206" s="163"/>
      <c r="F206" s="163"/>
      <c r="G206" s="319"/>
      <c r="H206" s="332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  <c r="Y206" s="163"/>
      <c r="Z206" s="163"/>
    </row>
    <row r="207" spans="1:26" ht="24" customHeight="1">
      <c r="A207" s="163"/>
      <c r="B207" s="163"/>
      <c r="C207" s="163"/>
      <c r="D207" s="323"/>
      <c r="E207" s="163"/>
      <c r="F207" s="163"/>
      <c r="G207" s="319"/>
      <c r="H207" s="332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  <c r="Y207" s="163"/>
      <c r="Z207" s="163"/>
    </row>
    <row r="208" spans="1:26" ht="24" customHeight="1">
      <c r="A208" s="163"/>
      <c r="B208" s="163"/>
      <c r="C208" s="163"/>
      <c r="D208" s="323"/>
      <c r="E208" s="163"/>
      <c r="F208" s="163"/>
      <c r="G208" s="319"/>
      <c r="H208" s="332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  <c r="Y208" s="163"/>
      <c r="Z208" s="163"/>
    </row>
    <row r="209" spans="1:26" ht="24" customHeight="1">
      <c r="A209" s="163"/>
      <c r="B209" s="163"/>
      <c r="C209" s="163"/>
      <c r="D209" s="323"/>
      <c r="E209" s="163"/>
      <c r="F209" s="163"/>
      <c r="G209" s="319"/>
      <c r="H209" s="332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  <c r="Y209" s="163"/>
      <c r="Z209" s="163"/>
    </row>
    <row r="210" spans="1:26" ht="24" customHeight="1" outlineLevel="1">
      <c r="A210" s="145"/>
      <c r="B210" s="145"/>
      <c r="C210" s="163"/>
      <c r="D210" s="323"/>
      <c r="E210" s="145"/>
      <c r="F210" s="145"/>
      <c r="G210" s="326"/>
      <c r="H210" s="328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</row>
    <row r="211" spans="1:26" ht="24" customHeight="1">
      <c r="A211" s="178"/>
      <c r="B211" s="132" t="s">
        <v>780</v>
      </c>
      <c r="C211" s="132"/>
      <c r="D211" s="132"/>
      <c r="E211" s="132"/>
      <c r="F211" s="552">
        <f>E212+E227</f>
        <v>3917600</v>
      </c>
      <c r="G211" s="478"/>
      <c r="H211" s="308" t="s">
        <v>510</v>
      </c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</row>
    <row r="212" spans="1:26" ht="24" customHeight="1" outlineLevel="1">
      <c r="A212" s="132"/>
      <c r="B212" s="132" t="s">
        <v>860</v>
      </c>
      <c r="C212" s="132"/>
      <c r="D212" s="132"/>
      <c r="E212" s="543">
        <f>E213+E224</f>
        <v>3878400</v>
      </c>
      <c r="F212" s="478"/>
      <c r="G212" s="150" t="s">
        <v>510</v>
      </c>
      <c r="H212" s="132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26" ht="24" customHeight="1" outlineLevel="1">
      <c r="A213" s="145"/>
      <c r="B213" s="540" t="s">
        <v>1016</v>
      </c>
      <c r="C213" s="446"/>
      <c r="D213" s="446"/>
      <c r="E213" s="550">
        <f>SUM(E214,E216,E220)</f>
        <v>537600</v>
      </c>
      <c r="F213" s="478"/>
      <c r="G213" s="322" t="s">
        <v>510</v>
      </c>
      <c r="H213" s="321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</row>
    <row r="214" spans="1:26" ht="24" customHeight="1" outlineLevel="1">
      <c r="A214" s="145"/>
      <c r="B214" s="540" t="s">
        <v>1017</v>
      </c>
      <c r="C214" s="546"/>
      <c r="D214" s="546"/>
      <c r="E214" s="550">
        <v>126000</v>
      </c>
      <c r="F214" s="478"/>
      <c r="G214" s="322" t="s">
        <v>510</v>
      </c>
      <c r="H214" s="321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26" ht="24" customHeight="1">
      <c r="A215" s="145"/>
      <c r="B215" s="145"/>
      <c r="C215" s="547" t="s">
        <v>1082</v>
      </c>
      <c r="D215" s="548"/>
      <c r="E215" s="145"/>
      <c r="F215" s="145"/>
      <c r="G215" s="326"/>
      <c r="H215" s="328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</row>
    <row r="216" spans="1:26" ht="24" customHeight="1">
      <c r="A216" s="145"/>
      <c r="B216" s="540" t="s">
        <v>1018</v>
      </c>
      <c r="C216" s="453"/>
      <c r="D216" s="453"/>
      <c r="E216" s="550">
        <v>241800</v>
      </c>
      <c r="F216" s="478"/>
      <c r="G216" s="322" t="s">
        <v>510</v>
      </c>
      <c r="H216" s="321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</row>
    <row r="217" spans="1:26" ht="24" customHeight="1">
      <c r="A217" s="145"/>
      <c r="B217" s="321"/>
      <c r="C217" s="453" t="s">
        <v>1019</v>
      </c>
      <c r="D217" s="453"/>
      <c r="E217" s="330"/>
      <c r="G217" s="322"/>
      <c r="H217" s="321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</row>
    <row r="218" spans="1:26" ht="24" customHeight="1" outlineLevel="1">
      <c r="A218" s="145"/>
      <c r="B218" s="145"/>
      <c r="C218" s="547" t="s">
        <v>1083</v>
      </c>
      <c r="D218" s="549"/>
      <c r="E218" s="145"/>
      <c r="F218" s="145"/>
      <c r="G218" s="326"/>
      <c r="H218" s="328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26" ht="24" customHeight="1" outlineLevel="1">
      <c r="A219" s="145"/>
      <c r="B219" s="145"/>
      <c r="C219" s="547" t="s">
        <v>1084</v>
      </c>
      <c r="D219" s="549"/>
      <c r="E219" s="145"/>
      <c r="F219" s="145"/>
      <c r="G219" s="326"/>
      <c r="H219" s="328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</row>
    <row r="220" spans="1:26" ht="24" customHeight="1" outlineLevel="1">
      <c r="A220" s="145"/>
      <c r="B220" s="540" t="s">
        <v>1022</v>
      </c>
      <c r="C220" s="446"/>
      <c r="D220" s="446"/>
      <c r="E220" s="550">
        <v>169800</v>
      </c>
      <c r="F220" s="478"/>
      <c r="G220" s="322" t="s">
        <v>510</v>
      </c>
      <c r="H220" s="321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26" ht="24" customHeight="1" outlineLevel="1">
      <c r="A221" s="145"/>
      <c r="B221" s="145"/>
      <c r="C221" s="547" t="s">
        <v>1085</v>
      </c>
      <c r="D221" s="538"/>
      <c r="E221" s="145"/>
      <c r="F221" s="145"/>
      <c r="G221" s="326"/>
      <c r="H221" s="328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</row>
    <row r="222" spans="1:26" ht="24" customHeight="1" outlineLevel="1">
      <c r="A222" s="145"/>
      <c r="B222" s="145"/>
      <c r="C222" s="547" t="s">
        <v>1086</v>
      </c>
      <c r="D222" s="538"/>
      <c r="E222" s="145"/>
      <c r="F222" s="145"/>
      <c r="G222" s="326"/>
      <c r="H222" s="328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26" ht="24" customHeight="1" outlineLevel="1">
      <c r="A223" s="145"/>
      <c r="B223" s="145"/>
      <c r="C223" s="547" t="s">
        <v>1221</v>
      </c>
      <c r="D223" s="538"/>
      <c r="E223" s="145"/>
      <c r="F223" s="145"/>
      <c r="G223" s="326"/>
      <c r="H223" s="328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</row>
    <row r="224" spans="1:26" ht="24" customHeight="1" outlineLevel="1">
      <c r="A224" s="145"/>
      <c r="B224" s="540" t="s">
        <v>1023</v>
      </c>
      <c r="C224" s="446"/>
      <c r="D224" s="446"/>
      <c r="E224" s="550">
        <v>3340800</v>
      </c>
      <c r="F224" s="478"/>
      <c r="G224" s="322" t="s">
        <v>510</v>
      </c>
      <c r="H224" s="321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</row>
    <row r="225" spans="1:26" ht="24" customHeight="1" outlineLevel="1">
      <c r="A225" s="145"/>
      <c r="B225" s="542" t="s">
        <v>1087</v>
      </c>
      <c r="C225" s="451"/>
      <c r="D225" s="451"/>
      <c r="E225" s="145"/>
      <c r="F225" s="145"/>
      <c r="G225" s="326"/>
      <c r="H225" s="328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</row>
    <row r="226" spans="1:26" ht="18" customHeight="1">
      <c r="A226" s="145"/>
      <c r="B226" s="145"/>
      <c r="C226" s="163"/>
      <c r="D226" s="323"/>
      <c r="E226" s="145"/>
      <c r="F226" s="145"/>
      <c r="G226" s="326"/>
      <c r="H226" s="328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</row>
    <row r="227" spans="1:26" ht="24" customHeight="1" outlineLevel="1">
      <c r="A227" s="132"/>
      <c r="B227" s="132" t="s">
        <v>861</v>
      </c>
      <c r="C227" s="132"/>
      <c r="D227" s="132"/>
      <c r="E227" s="543">
        <f t="shared" ref="E227:E228" si="1">E228</f>
        <v>39200</v>
      </c>
      <c r="F227" s="478"/>
      <c r="G227" s="150" t="s">
        <v>510</v>
      </c>
      <c r="H227" s="132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</row>
    <row r="228" spans="1:26" ht="24" customHeight="1" outlineLevel="1">
      <c r="A228" s="145"/>
      <c r="B228" s="321" t="s">
        <v>1059</v>
      </c>
      <c r="C228" s="321"/>
      <c r="D228" s="321"/>
      <c r="E228" s="550">
        <f t="shared" si="1"/>
        <v>39200</v>
      </c>
      <c r="F228" s="478"/>
      <c r="G228" s="322" t="s">
        <v>510</v>
      </c>
      <c r="H228" s="321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</row>
    <row r="229" spans="1:26" ht="24" customHeight="1" outlineLevel="1">
      <c r="A229" s="145"/>
      <c r="B229" s="544" t="s">
        <v>1060</v>
      </c>
      <c r="C229" s="545"/>
      <c r="D229" s="545"/>
      <c r="E229" s="550">
        <f>SUM(G231)</f>
        <v>39200</v>
      </c>
      <c r="F229" s="478"/>
      <c r="G229" s="322" t="s">
        <v>510</v>
      </c>
      <c r="H229" s="321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</row>
    <row r="230" spans="1:26" ht="24" customHeight="1" outlineLevel="1">
      <c r="A230" s="163"/>
      <c r="B230" s="163"/>
      <c r="C230" s="333" t="s">
        <v>876</v>
      </c>
      <c r="D230" s="331" t="s">
        <v>1080</v>
      </c>
      <c r="E230" s="163"/>
      <c r="F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  <c r="Y230" s="163"/>
      <c r="Z230" s="163"/>
    </row>
    <row r="231" spans="1:26" ht="24" customHeight="1" outlineLevel="1">
      <c r="A231" s="145"/>
      <c r="B231" s="321"/>
      <c r="C231" s="321"/>
      <c r="D231" s="145" t="s">
        <v>1081</v>
      </c>
      <c r="E231" s="330"/>
      <c r="F231" s="330"/>
      <c r="G231" s="319">
        <v>39200</v>
      </c>
      <c r="H231" s="332" t="s">
        <v>510</v>
      </c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</row>
    <row r="232" spans="1:26" ht="24" customHeight="1" outlineLevel="1">
      <c r="A232" s="145"/>
      <c r="B232" s="321"/>
      <c r="C232" s="321"/>
      <c r="D232" s="145"/>
      <c r="E232" s="330"/>
      <c r="F232" s="330"/>
      <c r="G232" s="319"/>
      <c r="H232" s="332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</row>
    <row r="233" spans="1:26" ht="24" customHeight="1" outlineLevel="1">
      <c r="A233" s="145"/>
      <c r="B233" s="321"/>
      <c r="C233" s="321"/>
      <c r="D233" s="145"/>
      <c r="E233" s="330"/>
      <c r="F233" s="330"/>
      <c r="G233" s="319"/>
      <c r="H233" s="332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</row>
    <row r="234" spans="1:26" ht="24" customHeight="1" outlineLevel="1">
      <c r="A234" s="145"/>
      <c r="B234" s="321"/>
      <c r="C234" s="321"/>
      <c r="D234" s="145"/>
      <c r="E234" s="330"/>
      <c r="F234" s="330"/>
      <c r="G234" s="319"/>
      <c r="H234" s="332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</row>
    <row r="235" spans="1:26" ht="24" customHeight="1" outlineLevel="1">
      <c r="A235" s="145"/>
      <c r="B235" s="321"/>
      <c r="C235" s="321"/>
      <c r="D235" s="145"/>
      <c r="E235" s="330"/>
      <c r="F235" s="330"/>
      <c r="G235" s="319"/>
      <c r="H235" s="332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</row>
    <row r="236" spans="1:26" ht="24" customHeight="1" outlineLevel="1">
      <c r="A236" s="145"/>
      <c r="B236" s="321"/>
      <c r="C236" s="321"/>
      <c r="D236" s="145"/>
      <c r="E236" s="330"/>
      <c r="F236" s="330"/>
      <c r="G236" s="319"/>
      <c r="H236" s="332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</row>
    <row r="237" spans="1:26" ht="24" customHeight="1" outlineLevel="1">
      <c r="A237" s="145"/>
      <c r="B237" s="321"/>
      <c r="C237" s="321"/>
      <c r="D237" s="145"/>
      <c r="E237" s="330"/>
      <c r="F237" s="330"/>
      <c r="G237" s="319"/>
      <c r="H237" s="332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</row>
    <row r="238" spans="1:26" ht="24" customHeight="1" outlineLevel="1">
      <c r="A238" s="145"/>
      <c r="B238" s="321"/>
      <c r="C238" s="321"/>
      <c r="D238" s="145"/>
      <c r="E238" s="330"/>
      <c r="F238" s="330"/>
      <c r="G238" s="319"/>
      <c r="H238" s="332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</row>
    <row r="239" spans="1:26" ht="24" customHeight="1" outlineLevel="1">
      <c r="A239" s="145"/>
      <c r="B239" s="321"/>
      <c r="C239" s="321"/>
      <c r="D239" s="145"/>
      <c r="E239" s="330"/>
      <c r="F239" s="330"/>
      <c r="G239" s="319"/>
      <c r="H239" s="332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</row>
    <row r="240" spans="1:26" ht="24" customHeight="1" outlineLevel="1">
      <c r="A240" s="145"/>
      <c r="B240" s="321"/>
      <c r="C240" s="321"/>
      <c r="D240" s="145"/>
      <c r="E240" s="330"/>
      <c r="F240" s="330"/>
      <c r="G240" s="319"/>
      <c r="H240" s="332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ht="24" customHeight="1" outlineLevel="1">
      <c r="A241" s="145"/>
      <c r="B241" s="321"/>
      <c r="C241" s="321"/>
      <c r="D241" s="145"/>
      <c r="E241" s="330"/>
      <c r="F241" s="330"/>
      <c r="G241" s="319"/>
      <c r="H241" s="332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26" ht="24" customHeight="1" outlineLevel="1">
      <c r="A242" s="145"/>
      <c r="B242" s="321"/>
      <c r="C242" s="321"/>
      <c r="D242" s="145"/>
      <c r="E242" s="330"/>
      <c r="F242" s="330"/>
      <c r="G242" s="319"/>
      <c r="H242" s="332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</row>
    <row r="243" spans="1:26" ht="24" customHeight="1" outlineLevel="1">
      <c r="A243" s="145"/>
      <c r="B243" s="321"/>
      <c r="C243" s="321"/>
      <c r="D243" s="145"/>
      <c r="E243" s="330"/>
      <c r="F243" s="330"/>
      <c r="G243" s="319"/>
      <c r="H243" s="332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</row>
    <row r="244" spans="1:26" ht="24" customHeight="1" outlineLevel="1">
      <c r="A244" s="145"/>
      <c r="B244" s="321"/>
      <c r="C244" s="321"/>
      <c r="D244" s="145"/>
      <c r="E244" s="330"/>
      <c r="F244" s="330"/>
      <c r="G244" s="319"/>
      <c r="H244" s="332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</row>
    <row r="245" spans="1:26" ht="24" customHeight="1" outlineLevel="1">
      <c r="A245" s="145"/>
      <c r="B245" s="321"/>
      <c r="C245" s="321"/>
      <c r="D245" s="145"/>
      <c r="E245" s="330"/>
      <c r="F245" s="330"/>
      <c r="G245" s="319"/>
      <c r="H245" s="332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</row>
    <row r="246" spans="1:26" ht="24" customHeight="1">
      <c r="A246" s="178"/>
      <c r="B246" s="132" t="s">
        <v>781</v>
      </c>
      <c r="C246" s="132"/>
      <c r="D246" s="132"/>
      <c r="E246" s="132"/>
      <c r="F246" s="552">
        <f>SUM(E247+E261)</f>
        <v>14049630</v>
      </c>
      <c r="G246" s="478"/>
      <c r="H246" s="308" t="s">
        <v>510</v>
      </c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</row>
    <row r="247" spans="1:26" ht="24" customHeight="1" outlineLevel="1">
      <c r="A247" s="132"/>
      <c r="B247" s="132" t="s">
        <v>860</v>
      </c>
      <c r="C247" s="132"/>
      <c r="D247" s="132"/>
      <c r="E247" s="543">
        <f>SUM(E248)</f>
        <v>13708000</v>
      </c>
      <c r="F247" s="478"/>
      <c r="G247" s="312" t="s">
        <v>510</v>
      </c>
      <c r="H247" s="132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</row>
    <row r="248" spans="1:26" ht="24" customHeight="1" outlineLevel="1">
      <c r="A248" s="145"/>
      <c r="B248" s="540" t="s">
        <v>1349</v>
      </c>
      <c r="C248" s="446"/>
      <c r="D248" s="446"/>
      <c r="E248" s="550">
        <f>SUM(E249,E251,E254)</f>
        <v>13708000</v>
      </c>
      <c r="F248" s="478"/>
      <c r="G248" s="339" t="s">
        <v>510</v>
      </c>
      <c r="H248" s="321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</row>
    <row r="249" spans="1:26" ht="24" customHeight="1" outlineLevel="1">
      <c r="A249" s="145"/>
      <c r="B249" s="540" t="s">
        <v>1131</v>
      </c>
      <c r="C249" s="446"/>
      <c r="D249" s="446"/>
      <c r="E249" s="550">
        <v>12827000</v>
      </c>
      <c r="F249" s="478"/>
      <c r="G249" s="339" t="s">
        <v>510</v>
      </c>
      <c r="H249" s="321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</row>
    <row r="250" spans="1:26" ht="24" customHeight="1">
      <c r="A250" s="145"/>
      <c r="B250" s="542" t="s">
        <v>1350</v>
      </c>
      <c r="C250" s="451"/>
      <c r="D250" s="451"/>
      <c r="E250" s="145"/>
      <c r="F250" s="145"/>
      <c r="G250" s="326"/>
      <c r="H250" s="328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</row>
    <row r="251" spans="1:26" ht="24" customHeight="1">
      <c r="A251" s="145"/>
      <c r="B251" s="540" t="s">
        <v>1132</v>
      </c>
      <c r="C251" s="446"/>
      <c r="D251" s="446"/>
      <c r="E251" s="550">
        <v>94400</v>
      </c>
      <c r="F251" s="478"/>
      <c r="G251" s="339" t="s">
        <v>510</v>
      </c>
      <c r="H251" s="321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</row>
    <row r="252" spans="1:26" ht="24" customHeight="1" outlineLevel="1">
      <c r="A252" s="145"/>
      <c r="B252" s="542" t="s">
        <v>1351</v>
      </c>
      <c r="C252" s="446"/>
      <c r="D252" s="446"/>
      <c r="E252" s="145"/>
      <c r="F252" s="145"/>
      <c r="G252" s="326"/>
      <c r="H252" s="328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</row>
    <row r="253" spans="1:26" ht="24" customHeight="1" outlineLevel="1">
      <c r="A253" s="145"/>
      <c r="B253" s="542" t="s">
        <v>1352</v>
      </c>
      <c r="C253" s="446"/>
      <c r="D253" s="446"/>
      <c r="E253" s="145"/>
      <c r="F253" s="145"/>
      <c r="G253" s="326"/>
      <c r="H253" s="328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</row>
    <row r="254" spans="1:26" ht="24" customHeight="1" outlineLevel="1">
      <c r="A254" s="145"/>
      <c r="B254" s="540" t="s">
        <v>1136</v>
      </c>
      <c r="C254" s="446"/>
      <c r="D254" s="446"/>
      <c r="E254" s="550">
        <v>786600</v>
      </c>
      <c r="F254" s="478"/>
      <c r="G254" s="339" t="s">
        <v>510</v>
      </c>
      <c r="H254" s="321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</row>
    <row r="255" spans="1:26" ht="24" customHeight="1" outlineLevel="1">
      <c r="A255" s="145"/>
      <c r="B255" s="542" t="s">
        <v>1353</v>
      </c>
      <c r="C255" s="451"/>
      <c r="D255" s="451"/>
      <c r="E255" s="145"/>
      <c r="F255" s="145"/>
      <c r="G255" s="326"/>
      <c r="H255" s="328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</row>
    <row r="256" spans="1:26" ht="24" customHeight="1" outlineLevel="1">
      <c r="A256" s="145"/>
      <c r="B256" s="542" t="s">
        <v>1354</v>
      </c>
      <c r="C256" s="451"/>
      <c r="D256" s="451"/>
      <c r="E256" s="145"/>
      <c r="F256" s="145"/>
      <c r="G256" s="326"/>
      <c r="H256" s="328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</row>
    <row r="257" spans="1:26" ht="24" customHeight="1" outlineLevel="1">
      <c r="A257" s="145"/>
      <c r="B257" s="542" t="s">
        <v>1355</v>
      </c>
      <c r="C257" s="451"/>
      <c r="D257" s="451"/>
      <c r="E257" s="145"/>
      <c r="F257" s="145"/>
      <c r="G257" s="326"/>
      <c r="H257" s="328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</row>
    <row r="258" spans="1:26" ht="24" customHeight="1" outlineLevel="1">
      <c r="A258" s="145"/>
      <c r="B258" s="542" t="s">
        <v>1356</v>
      </c>
      <c r="C258" s="451"/>
      <c r="D258" s="451"/>
      <c r="E258" s="145"/>
      <c r="F258" s="145"/>
      <c r="G258" s="326"/>
      <c r="H258" s="328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</row>
    <row r="259" spans="1:26" ht="24" customHeight="1" outlineLevel="1">
      <c r="A259" s="145"/>
      <c r="B259" s="542" t="s">
        <v>1357</v>
      </c>
      <c r="C259" s="451"/>
      <c r="D259" s="451"/>
      <c r="E259" s="145"/>
      <c r="F259" s="145"/>
      <c r="G259" s="326"/>
      <c r="H259" s="328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</row>
    <row r="260" spans="1:26" ht="24" customHeight="1" outlineLevel="1">
      <c r="A260" s="145"/>
      <c r="B260" s="145"/>
      <c r="C260" s="163"/>
      <c r="D260" s="323"/>
      <c r="E260" s="145"/>
      <c r="F260" s="145"/>
      <c r="G260" s="326"/>
      <c r="H260" s="328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</row>
    <row r="261" spans="1:26" ht="24" customHeight="1" outlineLevel="1">
      <c r="A261" s="132"/>
      <c r="B261" s="132" t="s">
        <v>861</v>
      </c>
      <c r="C261" s="132"/>
      <c r="D261" s="132"/>
      <c r="E261" s="543">
        <f t="shared" ref="E261:E262" si="2">E262</f>
        <v>341630</v>
      </c>
      <c r="F261" s="478"/>
      <c r="G261" s="380" t="s">
        <v>510</v>
      </c>
      <c r="H261" s="132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</row>
    <row r="262" spans="1:26" ht="24" customHeight="1" outlineLevel="1">
      <c r="A262" s="145"/>
      <c r="B262" s="321" t="s">
        <v>1089</v>
      </c>
      <c r="C262" s="321"/>
      <c r="D262" s="321"/>
      <c r="E262" s="550">
        <f t="shared" si="2"/>
        <v>341630</v>
      </c>
      <c r="F262" s="478"/>
      <c r="G262" s="381" t="s">
        <v>510</v>
      </c>
      <c r="H262" s="321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</row>
    <row r="263" spans="1:26" ht="24" customHeight="1" outlineLevel="1">
      <c r="A263" s="145"/>
      <c r="B263" s="540" t="s">
        <v>1090</v>
      </c>
      <c r="C263" s="446"/>
      <c r="D263" s="321"/>
      <c r="E263" s="550">
        <f>SUM(G265:G269)</f>
        <v>341630</v>
      </c>
      <c r="F263" s="478"/>
      <c r="G263" s="381" t="s">
        <v>510</v>
      </c>
      <c r="H263" s="321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</row>
    <row r="264" spans="1:26" ht="24" customHeight="1" outlineLevel="1">
      <c r="A264" s="163"/>
      <c r="B264" s="163"/>
      <c r="C264" s="333" t="s">
        <v>874</v>
      </c>
      <c r="D264" s="331" t="s">
        <v>1124</v>
      </c>
      <c r="E264" s="163"/>
      <c r="F264" s="163"/>
      <c r="I264" s="163"/>
      <c r="J264" s="163"/>
      <c r="K264" s="163"/>
      <c r="L264" s="163"/>
      <c r="M264" s="163"/>
      <c r="N264" s="163"/>
      <c r="O264" s="163"/>
      <c r="P264" s="163"/>
      <c r="Q264" s="163"/>
      <c r="R264" s="163"/>
      <c r="S264" s="163"/>
      <c r="T264" s="163"/>
      <c r="U264" s="163"/>
      <c r="V264" s="163"/>
      <c r="W264" s="163"/>
      <c r="X264" s="163"/>
      <c r="Y264" s="163"/>
      <c r="Z264" s="163"/>
    </row>
    <row r="265" spans="1:26" s="314" customFormat="1" ht="24" customHeight="1" outlineLevel="1">
      <c r="A265" s="336"/>
      <c r="B265" s="336"/>
      <c r="C265" s="333"/>
      <c r="D265" s="341" t="s">
        <v>1062</v>
      </c>
      <c r="E265" s="336"/>
      <c r="F265" s="336"/>
      <c r="G265" s="319"/>
      <c r="H265" s="332"/>
      <c r="I265" s="336"/>
      <c r="J265" s="336"/>
      <c r="K265" s="336"/>
      <c r="L265" s="336"/>
      <c r="M265" s="336"/>
      <c r="N265" s="336"/>
      <c r="O265" s="336"/>
      <c r="P265" s="336"/>
      <c r="Q265" s="336"/>
      <c r="R265" s="336"/>
      <c r="S265" s="336"/>
      <c r="T265" s="336"/>
      <c r="U265" s="336"/>
      <c r="V265" s="336"/>
      <c r="W265" s="336"/>
      <c r="X265" s="336"/>
      <c r="Y265" s="336"/>
      <c r="Z265" s="336"/>
    </row>
    <row r="266" spans="1:26" s="314" customFormat="1" ht="24" customHeight="1" outlineLevel="1">
      <c r="A266" s="336"/>
      <c r="B266" s="336"/>
      <c r="C266" s="333"/>
      <c r="D266" s="541" t="s">
        <v>1125</v>
      </c>
      <c r="E266" s="446"/>
      <c r="F266" s="336"/>
      <c r="G266" s="319"/>
      <c r="H266" s="332"/>
      <c r="I266" s="336"/>
      <c r="J266" s="336"/>
      <c r="K266" s="336"/>
      <c r="L266" s="336"/>
      <c r="M266" s="336"/>
      <c r="N266" s="336"/>
      <c r="O266" s="336"/>
      <c r="P266" s="336"/>
      <c r="Q266" s="336"/>
      <c r="R266" s="336"/>
      <c r="S266" s="336"/>
      <c r="T266" s="336"/>
      <c r="U266" s="336"/>
      <c r="V266" s="336"/>
      <c r="W266" s="336"/>
      <c r="X266" s="336"/>
      <c r="Y266" s="336"/>
      <c r="Z266" s="336"/>
    </row>
    <row r="267" spans="1:26" s="314" customFormat="1" ht="24" customHeight="1" outlineLevel="1">
      <c r="A267" s="336"/>
      <c r="B267" s="336"/>
      <c r="C267" s="333"/>
      <c r="D267" s="341" t="s">
        <v>1126</v>
      </c>
      <c r="E267" s="336"/>
      <c r="F267" s="336"/>
      <c r="G267" s="319">
        <v>331630</v>
      </c>
      <c r="H267" s="332" t="s">
        <v>510</v>
      </c>
      <c r="I267" s="336"/>
      <c r="J267" s="336"/>
      <c r="K267" s="336"/>
      <c r="L267" s="336"/>
      <c r="M267" s="336"/>
      <c r="N267" s="336"/>
      <c r="O267" s="336"/>
      <c r="P267" s="336"/>
      <c r="Q267" s="336"/>
      <c r="R267" s="336"/>
      <c r="S267" s="336"/>
      <c r="T267" s="336"/>
      <c r="U267" s="336"/>
      <c r="V267" s="336"/>
      <c r="W267" s="336"/>
      <c r="X267" s="336"/>
      <c r="Y267" s="336"/>
      <c r="Z267" s="336"/>
    </row>
    <row r="268" spans="1:26" ht="24" customHeight="1" outlineLevel="1">
      <c r="A268" s="145"/>
      <c r="B268" s="145"/>
      <c r="C268" s="163" t="s">
        <v>875</v>
      </c>
      <c r="D268" s="323" t="s">
        <v>1091</v>
      </c>
      <c r="E268" s="145"/>
      <c r="F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</row>
    <row r="269" spans="1:26" s="314" customFormat="1" ht="24" customHeight="1" outlineLevel="1">
      <c r="A269" s="329"/>
      <c r="B269" s="329"/>
      <c r="C269" s="336"/>
      <c r="D269" s="329" t="s">
        <v>1127</v>
      </c>
      <c r="E269" s="329"/>
      <c r="F269" s="329"/>
      <c r="G269" s="326">
        <v>10000</v>
      </c>
      <c r="H269" s="332" t="s">
        <v>510</v>
      </c>
      <c r="I269" s="329"/>
      <c r="J269" s="329"/>
      <c r="K269" s="329"/>
      <c r="L269" s="329"/>
      <c r="M269" s="329"/>
      <c r="N269" s="329"/>
      <c r="O269" s="329"/>
      <c r="P269" s="329"/>
      <c r="Q269" s="329"/>
      <c r="R269" s="329"/>
      <c r="S269" s="329"/>
      <c r="T269" s="329"/>
      <c r="U269" s="329"/>
      <c r="V269" s="329"/>
      <c r="W269" s="329"/>
      <c r="X269" s="329"/>
      <c r="Y269" s="329"/>
      <c r="Z269" s="329"/>
    </row>
    <row r="270" spans="1:26" s="314" customFormat="1" ht="24" customHeight="1" outlineLevel="1">
      <c r="A270" s="329"/>
      <c r="B270" s="329"/>
      <c r="C270" s="336"/>
      <c r="D270" s="329"/>
      <c r="E270" s="329"/>
      <c r="F270" s="329"/>
      <c r="G270" s="326"/>
      <c r="H270" s="332"/>
      <c r="I270" s="329"/>
      <c r="J270" s="329"/>
      <c r="K270" s="329"/>
      <c r="L270" s="329"/>
      <c r="M270" s="329"/>
      <c r="N270" s="329"/>
      <c r="O270" s="329"/>
      <c r="P270" s="329"/>
      <c r="Q270" s="329"/>
      <c r="R270" s="329"/>
      <c r="S270" s="329"/>
      <c r="T270" s="329"/>
      <c r="U270" s="329"/>
      <c r="V270" s="329"/>
      <c r="W270" s="329"/>
      <c r="X270" s="329"/>
      <c r="Y270" s="329"/>
      <c r="Z270" s="329"/>
    </row>
    <row r="271" spans="1:26" s="314" customFormat="1" ht="24" customHeight="1" outlineLevel="1">
      <c r="A271" s="329"/>
      <c r="B271" s="329"/>
      <c r="C271" s="336"/>
      <c r="D271" s="329"/>
      <c r="E271" s="329"/>
      <c r="F271" s="329"/>
      <c r="G271" s="326"/>
      <c r="H271" s="332"/>
      <c r="I271" s="329"/>
      <c r="J271" s="329"/>
      <c r="K271" s="329"/>
      <c r="L271" s="329"/>
      <c r="M271" s="329"/>
      <c r="N271" s="329"/>
      <c r="O271" s="329"/>
      <c r="P271" s="329"/>
      <c r="Q271" s="329"/>
      <c r="R271" s="329"/>
      <c r="S271" s="329"/>
      <c r="T271" s="329"/>
      <c r="U271" s="329"/>
      <c r="V271" s="329"/>
      <c r="W271" s="329"/>
      <c r="X271" s="329"/>
      <c r="Y271" s="329"/>
      <c r="Z271" s="329"/>
    </row>
    <row r="272" spans="1:26" s="314" customFormat="1" ht="24" customHeight="1" outlineLevel="1">
      <c r="A272" s="329"/>
      <c r="B272" s="329"/>
      <c r="C272" s="336"/>
      <c r="D272" s="329"/>
      <c r="E272" s="329"/>
      <c r="F272" s="329"/>
      <c r="G272" s="326"/>
      <c r="H272" s="332"/>
      <c r="I272" s="329"/>
      <c r="J272" s="329"/>
      <c r="K272" s="329"/>
      <c r="L272" s="329"/>
      <c r="M272" s="329"/>
      <c r="N272" s="329"/>
      <c r="O272" s="329"/>
      <c r="P272" s="329"/>
      <c r="Q272" s="329"/>
      <c r="R272" s="329"/>
      <c r="S272" s="329"/>
      <c r="T272" s="329"/>
      <c r="U272" s="329"/>
      <c r="V272" s="329"/>
      <c r="W272" s="329"/>
      <c r="X272" s="329"/>
      <c r="Y272" s="329"/>
      <c r="Z272" s="329"/>
    </row>
    <row r="273" spans="1:26" s="314" customFormat="1" ht="24" customHeight="1" outlineLevel="1">
      <c r="A273" s="329"/>
      <c r="B273" s="329"/>
      <c r="C273" s="336"/>
      <c r="D273" s="329"/>
      <c r="E273" s="329"/>
      <c r="F273" s="329"/>
      <c r="G273" s="326"/>
      <c r="H273" s="332"/>
      <c r="I273" s="329"/>
      <c r="J273" s="329"/>
      <c r="K273" s="329"/>
      <c r="L273" s="329"/>
      <c r="M273" s="329"/>
      <c r="N273" s="329"/>
      <c r="O273" s="329"/>
      <c r="P273" s="329"/>
      <c r="Q273" s="329"/>
      <c r="R273" s="329"/>
      <c r="S273" s="329"/>
      <c r="T273" s="329"/>
      <c r="U273" s="329"/>
      <c r="V273" s="329"/>
      <c r="W273" s="329"/>
      <c r="X273" s="329"/>
      <c r="Y273" s="329"/>
      <c r="Z273" s="329"/>
    </row>
    <row r="274" spans="1:26" s="314" customFormat="1" ht="24" customHeight="1" outlineLevel="1">
      <c r="A274" s="329"/>
      <c r="B274" s="329"/>
      <c r="C274" s="336"/>
      <c r="D274" s="329"/>
      <c r="E274" s="329"/>
      <c r="F274" s="329"/>
      <c r="G274" s="326"/>
      <c r="H274" s="332"/>
      <c r="I274" s="329"/>
      <c r="J274" s="329"/>
      <c r="K274" s="329"/>
      <c r="L274" s="329"/>
      <c r="M274" s="329"/>
      <c r="N274" s="329"/>
      <c r="O274" s="329"/>
      <c r="P274" s="329"/>
      <c r="Q274" s="329"/>
      <c r="R274" s="329"/>
      <c r="S274" s="329"/>
      <c r="T274" s="329"/>
      <c r="U274" s="329"/>
      <c r="V274" s="329"/>
      <c r="W274" s="329"/>
      <c r="X274" s="329"/>
      <c r="Y274" s="329"/>
      <c r="Z274" s="329"/>
    </row>
    <row r="275" spans="1:26" s="314" customFormat="1" ht="24" customHeight="1" outlineLevel="1">
      <c r="A275" s="329"/>
      <c r="B275" s="329"/>
      <c r="C275" s="336"/>
      <c r="D275" s="329"/>
      <c r="E275" s="329"/>
      <c r="F275" s="329"/>
      <c r="G275" s="326"/>
      <c r="H275" s="332"/>
      <c r="I275" s="329"/>
      <c r="J275" s="329"/>
      <c r="K275" s="329"/>
      <c r="L275" s="329"/>
      <c r="M275" s="329"/>
      <c r="N275" s="329"/>
      <c r="O275" s="329"/>
      <c r="P275" s="329"/>
      <c r="Q275" s="329"/>
      <c r="R275" s="329"/>
      <c r="S275" s="329"/>
      <c r="T275" s="329"/>
      <c r="U275" s="329"/>
      <c r="V275" s="329"/>
      <c r="W275" s="329"/>
      <c r="X275" s="329"/>
      <c r="Y275" s="329"/>
      <c r="Z275" s="329"/>
    </row>
    <row r="276" spans="1:26" s="314" customFormat="1" ht="24" customHeight="1" outlineLevel="1">
      <c r="A276" s="329"/>
      <c r="B276" s="329"/>
      <c r="C276" s="336"/>
      <c r="D276" s="329"/>
      <c r="E276" s="329"/>
      <c r="F276" s="329"/>
      <c r="G276" s="326"/>
      <c r="H276" s="332"/>
      <c r="I276" s="329"/>
      <c r="J276" s="329"/>
      <c r="K276" s="329"/>
      <c r="L276" s="329"/>
      <c r="M276" s="329"/>
      <c r="N276" s="329"/>
      <c r="O276" s="329"/>
      <c r="P276" s="329"/>
      <c r="Q276" s="329"/>
      <c r="R276" s="329"/>
      <c r="S276" s="329"/>
      <c r="T276" s="329"/>
      <c r="U276" s="329"/>
      <c r="V276" s="329"/>
      <c r="W276" s="329"/>
      <c r="X276" s="329"/>
      <c r="Y276" s="329"/>
      <c r="Z276" s="329"/>
    </row>
    <row r="277" spans="1:26" s="378" customFormat="1" ht="24" customHeight="1" outlineLevel="1">
      <c r="A277" s="374"/>
      <c r="B277" s="374"/>
      <c r="C277" s="377"/>
      <c r="D277" s="374"/>
      <c r="E277" s="374"/>
      <c r="F277" s="374"/>
      <c r="G277" s="326"/>
      <c r="H277" s="332"/>
      <c r="I277" s="374"/>
      <c r="J277" s="374"/>
      <c r="K277" s="374"/>
      <c r="L277" s="374"/>
      <c r="M277" s="374"/>
      <c r="N277" s="374"/>
      <c r="O277" s="374"/>
      <c r="P277" s="374"/>
      <c r="Q277" s="374"/>
      <c r="R277" s="374"/>
      <c r="S277" s="374"/>
      <c r="T277" s="374"/>
      <c r="U277" s="374"/>
      <c r="V277" s="374"/>
      <c r="W277" s="374"/>
      <c r="X277" s="374"/>
      <c r="Y277" s="374"/>
      <c r="Z277" s="374"/>
    </row>
    <row r="278" spans="1:26" s="314" customFormat="1" ht="24" customHeight="1" outlineLevel="1">
      <c r="A278" s="329"/>
      <c r="B278" s="329"/>
      <c r="C278" s="336"/>
      <c r="D278" s="329"/>
      <c r="E278" s="329"/>
      <c r="F278" s="329"/>
      <c r="G278" s="326"/>
      <c r="H278" s="332"/>
      <c r="I278" s="329"/>
      <c r="J278" s="329"/>
      <c r="K278" s="329"/>
      <c r="L278" s="329"/>
      <c r="M278" s="329"/>
      <c r="N278" s="329"/>
      <c r="O278" s="329"/>
      <c r="P278" s="329"/>
      <c r="Q278" s="329"/>
      <c r="R278" s="329"/>
      <c r="S278" s="329"/>
      <c r="T278" s="329"/>
      <c r="U278" s="329"/>
      <c r="V278" s="329"/>
      <c r="W278" s="329"/>
      <c r="X278" s="329"/>
      <c r="Y278" s="329"/>
      <c r="Z278" s="329"/>
    </row>
    <row r="279" spans="1:26" s="314" customFormat="1" ht="24" customHeight="1" outlineLevel="1">
      <c r="A279" s="329"/>
      <c r="B279" s="329"/>
      <c r="C279" s="336"/>
      <c r="D279" s="329"/>
      <c r="E279" s="329"/>
      <c r="F279" s="329"/>
      <c r="G279" s="326"/>
      <c r="H279" s="332"/>
      <c r="I279" s="329"/>
      <c r="J279" s="329"/>
      <c r="K279" s="329"/>
      <c r="L279" s="329"/>
      <c r="M279" s="329"/>
      <c r="N279" s="329"/>
      <c r="O279" s="329"/>
      <c r="P279" s="329"/>
      <c r="Q279" s="329"/>
      <c r="R279" s="329"/>
      <c r="S279" s="329"/>
      <c r="T279" s="329"/>
      <c r="U279" s="329"/>
      <c r="V279" s="329"/>
      <c r="W279" s="329"/>
      <c r="X279" s="329"/>
      <c r="Y279" s="329"/>
      <c r="Z279" s="329"/>
    </row>
    <row r="280" spans="1:26" s="314" customFormat="1" ht="24" customHeight="1" outlineLevel="1">
      <c r="A280" s="329"/>
      <c r="B280" s="329"/>
      <c r="C280" s="336"/>
      <c r="D280" s="329"/>
      <c r="E280" s="329"/>
      <c r="F280" s="329"/>
      <c r="G280" s="326"/>
      <c r="H280" s="332"/>
      <c r="I280" s="329"/>
      <c r="J280" s="329"/>
      <c r="K280" s="329"/>
      <c r="L280" s="329"/>
      <c r="M280" s="329"/>
      <c r="N280" s="329"/>
      <c r="O280" s="329"/>
      <c r="P280" s="329"/>
      <c r="Q280" s="329"/>
      <c r="R280" s="329"/>
      <c r="S280" s="329"/>
      <c r="T280" s="329"/>
      <c r="U280" s="329"/>
      <c r="V280" s="329"/>
      <c r="W280" s="329"/>
      <c r="X280" s="329"/>
      <c r="Y280" s="329"/>
      <c r="Z280" s="329"/>
    </row>
    <row r="281" spans="1:26" ht="24" customHeight="1">
      <c r="A281" s="178"/>
      <c r="B281" s="132" t="s">
        <v>782</v>
      </c>
      <c r="C281" s="132"/>
      <c r="D281" s="132"/>
      <c r="E281" s="132"/>
      <c r="F281" s="552">
        <f>E282</f>
        <v>1049200</v>
      </c>
      <c r="G281" s="478"/>
      <c r="H281" s="308" t="s">
        <v>510</v>
      </c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</row>
    <row r="282" spans="1:26" ht="24" customHeight="1" outlineLevel="1">
      <c r="A282" s="132"/>
      <c r="B282" s="472" t="s">
        <v>817</v>
      </c>
      <c r="C282" s="451"/>
      <c r="D282" s="132"/>
      <c r="E282" s="543">
        <f>E283</f>
        <v>1049200</v>
      </c>
      <c r="F282" s="478"/>
      <c r="G282" s="312" t="s">
        <v>510</v>
      </c>
      <c r="H282" s="132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</row>
    <row r="283" spans="1:26" ht="24" customHeight="1" outlineLevel="1">
      <c r="A283" s="145"/>
      <c r="B283" s="540" t="s">
        <v>1039</v>
      </c>
      <c r="C283" s="446"/>
      <c r="D283" s="446"/>
      <c r="E283" s="550">
        <f>E286+E284</f>
        <v>1049200</v>
      </c>
      <c r="F283" s="478"/>
      <c r="G283" s="339" t="s">
        <v>510</v>
      </c>
      <c r="H283" s="321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</row>
    <row r="284" spans="1:26" ht="24" customHeight="1" outlineLevel="1">
      <c r="B284" s="472" t="s">
        <v>1116</v>
      </c>
      <c r="C284" s="451"/>
      <c r="D284" s="451"/>
      <c r="E284" s="543">
        <v>8400</v>
      </c>
      <c r="F284" s="478"/>
      <c r="G284" s="312" t="s">
        <v>510</v>
      </c>
      <c r="H284" s="132"/>
    </row>
    <row r="285" spans="1:26" ht="24" customHeight="1" outlineLevel="1">
      <c r="B285" s="542" t="s">
        <v>1092</v>
      </c>
      <c r="C285" s="446"/>
      <c r="D285" s="446"/>
      <c r="E285" s="227"/>
      <c r="F285" s="227"/>
      <c r="G285" s="334"/>
      <c r="H285" s="335"/>
    </row>
    <row r="286" spans="1:26" ht="24" customHeight="1" outlineLevel="1">
      <c r="A286" s="145"/>
      <c r="B286" s="540" t="s">
        <v>1118</v>
      </c>
      <c r="C286" s="446"/>
      <c r="D286" s="446"/>
      <c r="E286" s="550">
        <v>1040800</v>
      </c>
      <c r="F286" s="478"/>
      <c r="G286" s="339" t="s">
        <v>510</v>
      </c>
      <c r="H286" s="321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</row>
    <row r="287" spans="1:26" ht="24" customHeight="1" outlineLevel="1">
      <c r="A287" s="145"/>
      <c r="B287" s="542" t="s">
        <v>1128</v>
      </c>
      <c r="C287" s="446"/>
      <c r="D287" s="446"/>
      <c r="E287" s="145"/>
      <c r="F287" s="145"/>
      <c r="G287" s="326"/>
      <c r="H287" s="328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</row>
    <row r="288" spans="1:26" ht="24" customHeight="1" outlineLevel="1">
      <c r="A288" s="145"/>
      <c r="B288" s="542" t="s">
        <v>1129</v>
      </c>
      <c r="C288" s="446"/>
      <c r="D288" s="446"/>
      <c r="E288" s="145"/>
      <c r="F288" s="145"/>
      <c r="G288" s="326"/>
      <c r="H288" s="328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</row>
    <row r="289" spans="1:26" ht="24" customHeight="1" outlineLevel="1">
      <c r="A289" s="145"/>
      <c r="B289" s="542" t="s">
        <v>1130</v>
      </c>
      <c r="C289" s="446"/>
      <c r="D289" s="446"/>
      <c r="E289" s="145"/>
      <c r="F289" s="145"/>
      <c r="G289" s="326"/>
      <c r="H289" s="328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</row>
    <row r="290" spans="1:26" s="314" customFormat="1" ht="24" customHeight="1" outlineLevel="1">
      <c r="A290" s="329"/>
      <c r="B290" s="329"/>
      <c r="C290" s="336"/>
      <c r="D290" s="337"/>
      <c r="E290" s="329"/>
      <c r="F290" s="329"/>
      <c r="G290" s="326"/>
      <c r="H290" s="328"/>
      <c r="I290" s="329"/>
      <c r="J290" s="329"/>
      <c r="K290" s="329"/>
      <c r="L290" s="329"/>
      <c r="M290" s="329"/>
      <c r="N290" s="329"/>
      <c r="O290" s="329"/>
      <c r="P290" s="329"/>
      <c r="Q290" s="329"/>
      <c r="R290" s="329"/>
      <c r="S290" s="329"/>
      <c r="T290" s="329"/>
      <c r="U290" s="329"/>
      <c r="V290" s="329"/>
      <c r="W290" s="329"/>
      <c r="X290" s="329"/>
      <c r="Y290" s="329"/>
      <c r="Z290" s="329"/>
    </row>
    <row r="291" spans="1:26" s="314" customFormat="1" ht="24" customHeight="1" outlineLevel="1">
      <c r="A291" s="329"/>
      <c r="B291" s="329"/>
      <c r="C291" s="336"/>
      <c r="D291" s="337"/>
      <c r="E291" s="329"/>
      <c r="F291" s="329"/>
      <c r="G291" s="326"/>
      <c r="H291" s="328"/>
      <c r="I291" s="32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29"/>
    </row>
    <row r="292" spans="1:26" s="314" customFormat="1" ht="24" customHeight="1" outlineLevel="1">
      <c r="A292" s="329"/>
      <c r="B292" s="329"/>
      <c r="C292" s="336"/>
      <c r="D292" s="337"/>
      <c r="E292" s="329"/>
      <c r="F292" s="329"/>
      <c r="G292" s="326"/>
      <c r="H292" s="328"/>
      <c r="I292" s="329"/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</row>
    <row r="293" spans="1:26" s="314" customFormat="1" ht="24" customHeight="1" outlineLevel="1">
      <c r="A293" s="329"/>
      <c r="B293" s="329"/>
      <c r="C293" s="336"/>
      <c r="D293" s="337"/>
      <c r="E293" s="329"/>
      <c r="F293" s="329"/>
      <c r="G293" s="326"/>
      <c r="H293" s="328"/>
      <c r="I293" s="329"/>
      <c r="J293" s="329"/>
      <c r="K293" s="329"/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29"/>
      <c r="X293" s="329"/>
      <c r="Y293" s="329"/>
      <c r="Z293" s="329"/>
    </row>
    <row r="294" spans="1:26" s="314" customFormat="1" ht="24" customHeight="1" outlineLevel="1">
      <c r="A294" s="329"/>
      <c r="B294" s="329"/>
      <c r="C294" s="336"/>
      <c r="D294" s="337"/>
      <c r="E294" s="329"/>
      <c r="F294" s="329"/>
      <c r="G294" s="326"/>
      <c r="H294" s="328"/>
      <c r="I294" s="329"/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29"/>
      <c r="X294" s="329"/>
      <c r="Y294" s="329"/>
      <c r="Z294" s="329"/>
    </row>
    <row r="295" spans="1:26" s="314" customFormat="1" ht="24" customHeight="1" outlineLevel="1">
      <c r="A295" s="329"/>
      <c r="B295" s="329"/>
      <c r="C295" s="336"/>
      <c r="D295" s="337"/>
      <c r="E295" s="329"/>
      <c r="F295" s="329"/>
      <c r="G295" s="326"/>
      <c r="H295" s="328"/>
      <c r="I295" s="329"/>
      <c r="J295" s="329"/>
      <c r="K295" s="329"/>
      <c r="L295" s="329"/>
      <c r="M295" s="329"/>
      <c r="N295" s="329"/>
      <c r="O295" s="329"/>
      <c r="P295" s="329"/>
      <c r="Q295" s="329"/>
      <c r="R295" s="329"/>
      <c r="S295" s="329"/>
      <c r="T295" s="329"/>
      <c r="U295" s="329"/>
      <c r="V295" s="329"/>
      <c r="W295" s="329"/>
      <c r="X295" s="329"/>
      <c r="Y295" s="329"/>
      <c r="Z295" s="329"/>
    </row>
    <row r="296" spans="1:26" s="314" customFormat="1" ht="24" customHeight="1" outlineLevel="1">
      <c r="A296" s="329"/>
      <c r="B296" s="329"/>
      <c r="C296" s="336"/>
      <c r="D296" s="337"/>
      <c r="E296" s="329"/>
      <c r="F296" s="329"/>
      <c r="G296" s="326"/>
      <c r="H296" s="328"/>
      <c r="I296" s="329"/>
      <c r="J296" s="329"/>
      <c r="K296" s="329"/>
      <c r="L296" s="329"/>
      <c r="M296" s="329"/>
      <c r="N296" s="329"/>
      <c r="O296" s="329"/>
      <c r="P296" s="329"/>
      <c r="Q296" s="329"/>
      <c r="R296" s="329"/>
      <c r="S296" s="329"/>
      <c r="T296" s="329"/>
      <c r="U296" s="329"/>
      <c r="V296" s="329"/>
      <c r="W296" s="329"/>
      <c r="X296" s="329"/>
      <c r="Y296" s="329"/>
      <c r="Z296" s="329"/>
    </row>
    <row r="297" spans="1:26" s="314" customFormat="1" ht="24" customHeight="1" outlineLevel="1">
      <c r="A297" s="329"/>
      <c r="B297" s="329"/>
      <c r="C297" s="336"/>
      <c r="D297" s="337"/>
      <c r="E297" s="329"/>
      <c r="F297" s="329"/>
      <c r="G297" s="326"/>
      <c r="H297" s="328"/>
      <c r="I297" s="329"/>
      <c r="J297" s="329"/>
      <c r="K297" s="329"/>
      <c r="L297" s="329"/>
      <c r="M297" s="329"/>
      <c r="N297" s="329"/>
      <c r="O297" s="329"/>
      <c r="P297" s="329"/>
      <c r="Q297" s="329"/>
      <c r="R297" s="329"/>
      <c r="S297" s="329"/>
      <c r="T297" s="329"/>
      <c r="U297" s="329"/>
      <c r="V297" s="329"/>
      <c r="W297" s="329"/>
      <c r="X297" s="329"/>
      <c r="Y297" s="329"/>
      <c r="Z297" s="329"/>
    </row>
    <row r="298" spans="1:26" s="314" customFormat="1" ht="24" customHeight="1" outlineLevel="1">
      <c r="A298" s="329"/>
      <c r="B298" s="329"/>
      <c r="C298" s="336"/>
      <c r="D298" s="337"/>
      <c r="E298" s="329"/>
      <c r="F298" s="329"/>
      <c r="G298" s="326"/>
      <c r="H298" s="328"/>
      <c r="I298" s="329"/>
      <c r="J298" s="329"/>
      <c r="K298" s="329"/>
      <c r="L298" s="329"/>
      <c r="M298" s="329"/>
      <c r="N298" s="329"/>
      <c r="O298" s="329"/>
      <c r="P298" s="329"/>
      <c r="Q298" s="329"/>
      <c r="R298" s="329"/>
      <c r="S298" s="329"/>
      <c r="T298" s="329"/>
      <c r="U298" s="329"/>
      <c r="V298" s="329"/>
      <c r="W298" s="329"/>
      <c r="X298" s="329"/>
      <c r="Y298" s="329"/>
      <c r="Z298" s="329"/>
    </row>
    <row r="299" spans="1:26" s="314" customFormat="1" ht="24" customHeight="1" outlineLevel="1">
      <c r="A299" s="329"/>
      <c r="B299" s="329"/>
      <c r="C299" s="336"/>
      <c r="D299" s="337"/>
      <c r="E299" s="329"/>
      <c r="F299" s="329"/>
      <c r="G299" s="326"/>
      <c r="H299" s="328"/>
      <c r="I299" s="329"/>
      <c r="J299" s="329"/>
      <c r="K299" s="329"/>
      <c r="L299" s="329"/>
      <c r="M299" s="329"/>
      <c r="N299" s="329"/>
      <c r="O299" s="329"/>
      <c r="P299" s="329"/>
      <c r="Q299" s="329"/>
      <c r="R299" s="329"/>
      <c r="S299" s="329"/>
      <c r="T299" s="329"/>
      <c r="U299" s="329"/>
      <c r="V299" s="329"/>
      <c r="W299" s="329"/>
      <c r="X299" s="329"/>
      <c r="Y299" s="329"/>
      <c r="Z299" s="329"/>
    </row>
    <row r="300" spans="1:26" s="314" customFormat="1" ht="24" customHeight="1" outlineLevel="1">
      <c r="A300" s="329"/>
      <c r="B300" s="329"/>
      <c r="C300" s="336"/>
      <c r="D300" s="337"/>
      <c r="E300" s="329"/>
      <c r="F300" s="329"/>
      <c r="G300" s="326"/>
      <c r="H300" s="328"/>
      <c r="I300" s="329"/>
      <c r="J300" s="329"/>
      <c r="K300" s="329"/>
      <c r="L300" s="329"/>
      <c r="M300" s="329"/>
      <c r="N300" s="329"/>
      <c r="O300" s="329"/>
      <c r="P300" s="329"/>
      <c r="Q300" s="329"/>
      <c r="R300" s="329"/>
      <c r="S300" s="329"/>
      <c r="T300" s="329"/>
      <c r="U300" s="329"/>
      <c r="V300" s="329"/>
      <c r="W300" s="329"/>
      <c r="X300" s="329"/>
      <c r="Y300" s="329"/>
      <c r="Z300" s="329"/>
    </row>
    <row r="301" spans="1:26" s="314" customFormat="1" ht="24" customHeight="1" outlineLevel="1">
      <c r="A301" s="329"/>
      <c r="B301" s="329"/>
      <c r="C301" s="336"/>
      <c r="D301" s="337"/>
      <c r="E301" s="329"/>
      <c r="F301" s="329"/>
      <c r="G301" s="326"/>
      <c r="H301" s="328"/>
      <c r="I301" s="329"/>
      <c r="J301" s="329"/>
      <c r="K301" s="329"/>
      <c r="L301" s="329"/>
      <c r="M301" s="329"/>
      <c r="N301" s="329"/>
      <c r="O301" s="329"/>
      <c r="P301" s="329"/>
      <c r="Q301" s="329"/>
      <c r="R301" s="329"/>
      <c r="S301" s="329"/>
      <c r="T301" s="329"/>
      <c r="U301" s="329"/>
      <c r="V301" s="329"/>
      <c r="W301" s="329"/>
      <c r="X301" s="329"/>
      <c r="Y301" s="329"/>
      <c r="Z301" s="329"/>
    </row>
    <row r="302" spans="1:26" s="314" customFormat="1" ht="24" customHeight="1" outlineLevel="1">
      <c r="A302" s="329"/>
      <c r="B302" s="329"/>
      <c r="C302" s="336"/>
      <c r="D302" s="337"/>
      <c r="E302" s="329"/>
      <c r="F302" s="329"/>
      <c r="G302" s="326"/>
      <c r="H302" s="328"/>
      <c r="I302" s="329"/>
      <c r="J302" s="329"/>
      <c r="K302" s="329"/>
      <c r="L302" s="329"/>
      <c r="M302" s="329"/>
      <c r="N302" s="329"/>
      <c r="O302" s="329"/>
      <c r="P302" s="329"/>
      <c r="Q302" s="329"/>
      <c r="R302" s="329"/>
      <c r="S302" s="329"/>
      <c r="T302" s="329"/>
      <c r="U302" s="329"/>
      <c r="V302" s="329"/>
      <c r="W302" s="329"/>
      <c r="X302" s="329"/>
      <c r="Y302" s="329"/>
      <c r="Z302" s="329"/>
    </row>
    <row r="303" spans="1:26" s="314" customFormat="1" ht="24" customHeight="1" outlineLevel="1">
      <c r="A303" s="329"/>
      <c r="B303" s="329"/>
      <c r="C303" s="336"/>
      <c r="D303" s="337"/>
      <c r="E303" s="329"/>
      <c r="F303" s="329"/>
      <c r="G303" s="326"/>
      <c r="H303" s="328"/>
      <c r="I303" s="329"/>
      <c r="J303" s="329"/>
      <c r="K303" s="329"/>
      <c r="L303" s="329"/>
      <c r="M303" s="329"/>
      <c r="N303" s="329"/>
      <c r="O303" s="329"/>
      <c r="P303" s="329"/>
      <c r="Q303" s="329"/>
      <c r="R303" s="329"/>
      <c r="S303" s="329"/>
      <c r="T303" s="329"/>
      <c r="U303" s="329"/>
      <c r="V303" s="329"/>
      <c r="W303" s="329"/>
      <c r="X303" s="329"/>
      <c r="Y303" s="329"/>
      <c r="Z303" s="329"/>
    </row>
    <row r="304" spans="1:26" s="314" customFormat="1" ht="24" customHeight="1" outlineLevel="1">
      <c r="A304" s="329"/>
      <c r="B304" s="329"/>
      <c r="C304" s="336"/>
      <c r="D304" s="337"/>
      <c r="E304" s="329"/>
      <c r="F304" s="329"/>
      <c r="G304" s="326"/>
      <c r="H304" s="328"/>
      <c r="I304" s="329"/>
      <c r="J304" s="329"/>
      <c r="K304" s="329"/>
      <c r="L304" s="329"/>
      <c r="M304" s="329"/>
      <c r="N304" s="329"/>
      <c r="O304" s="329"/>
      <c r="P304" s="329"/>
      <c r="Q304" s="329"/>
      <c r="R304" s="329"/>
      <c r="S304" s="329"/>
      <c r="T304" s="329"/>
      <c r="U304" s="329"/>
      <c r="V304" s="329"/>
      <c r="W304" s="329"/>
      <c r="X304" s="329"/>
      <c r="Y304" s="329"/>
      <c r="Z304" s="329"/>
    </row>
    <row r="305" spans="1:26" s="314" customFormat="1" ht="24" customHeight="1" outlineLevel="1">
      <c r="A305" s="329"/>
      <c r="B305" s="329"/>
      <c r="C305" s="336"/>
      <c r="D305" s="337"/>
      <c r="E305" s="329"/>
      <c r="F305" s="329"/>
      <c r="G305" s="326"/>
      <c r="H305" s="328"/>
      <c r="I305" s="329"/>
      <c r="J305" s="329"/>
      <c r="K305" s="329"/>
      <c r="L305" s="329"/>
      <c r="M305" s="329"/>
      <c r="N305" s="329"/>
      <c r="O305" s="329"/>
      <c r="P305" s="329"/>
      <c r="Q305" s="329"/>
      <c r="R305" s="329"/>
      <c r="S305" s="329"/>
      <c r="T305" s="329"/>
      <c r="U305" s="329"/>
      <c r="V305" s="329"/>
      <c r="W305" s="329"/>
      <c r="X305" s="329"/>
      <c r="Y305" s="329"/>
      <c r="Z305" s="329"/>
    </row>
    <row r="306" spans="1:26" s="314" customFormat="1" ht="24" customHeight="1" outlineLevel="1">
      <c r="A306" s="329"/>
      <c r="B306" s="329"/>
      <c r="C306" s="336"/>
      <c r="D306" s="337"/>
      <c r="E306" s="329"/>
      <c r="F306" s="329"/>
      <c r="G306" s="326"/>
      <c r="H306" s="328"/>
      <c r="I306" s="329"/>
      <c r="J306" s="329"/>
      <c r="K306" s="329"/>
      <c r="L306" s="329"/>
      <c r="M306" s="329"/>
      <c r="N306" s="329"/>
      <c r="O306" s="329"/>
      <c r="P306" s="329"/>
      <c r="Q306" s="329"/>
      <c r="R306" s="329"/>
      <c r="S306" s="329"/>
      <c r="T306" s="329"/>
      <c r="U306" s="329"/>
      <c r="V306" s="329"/>
      <c r="W306" s="329"/>
      <c r="X306" s="329"/>
      <c r="Y306" s="329"/>
      <c r="Z306" s="329"/>
    </row>
    <row r="307" spans="1:26" s="314" customFormat="1" ht="24" customHeight="1" outlineLevel="1">
      <c r="A307" s="329"/>
      <c r="B307" s="329"/>
      <c r="C307" s="336"/>
      <c r="D307" s="337"/>
      <c r="E307" s="329"/>
      <c r="F307" s="329"/>
      <c r="G307" s="326"/>
      <c r="H307" s="328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29"/>
    </row>
    <row r="308" spans="1:26" s="314" customFormat="1" ht="24" customHeight="1" outlineLevel="1">
      <c r="A308" s="329"/>
      <c r="B308" s="329"/>
      <c r="C308" s="336"/>
      <c r="D308" s="337"/>
      <c r="E308" s="329"/>
      <c r="F308" s="329"/>
      <c r="G308" s="326"/>
      <c r="H308" s="328"/>
      <c r="I308" s="329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  <c r="X308" s="329"/>
      <c r="Y308" s="329"/>
      <c r="Z308" s="329"/>
    </row>
    <row r="309" spans="1:26" s="314" customFormat="1" ht="24" customHeight="1" outlineLevel="1">
      <c r="A309" s="329"/>
      <c r="B309" s="329"/>
      <c r="C309" s="336"/>
      <c r="D309" s="337"/>
      <c r="E309" s="329"/>
      <c r="F309" s="329"/>
      <c r="G309" s="326"/>
      <c r="H309" s="328"/>
      <c r="I309" s="329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29"/>
    </row>
    <row r="310" spans="1:26" s="314" customFormat="1" ht="24" customHeight="1" outlineLevel="1">
      <c r="A310" s="329"/>
      <c r="B310" s="329"/>
      <c r="C310" s="336"/>
      <c r="D310" s="337"/>
      <c r="E310" s="329"/>
      <c r="F310" s="329"/>
      <c r="G310" s="326"/>
      <c r="H310" s="328"/>
      <c r="I310" s="329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29"/>
    </row>
    <row r="311" spans="1:26" s="314" customFormat="1" ht="24" customHeight="1" outlineLevel="1">
      <c r="A311" s="329"/>
      <c r="B311" s="329"/>
      <c r="C311" s="336"/>
      <c r="D311" s="337"/>
      <c r="E311" s="329"/>
      <c r="F311" s="329"/>
      <c r="G311" s="326"/>
      <c r="H311" s="328"/>
      <c r="I311" s="329"/>
      <c r="J311" s="329"/>
      <c r="K311" s="329"/>
      <c r="L311" s="329"/>
      <c r="M311" s="329"/>
      <c r="N311" s="329"/>
      <c r="O311" s="329"/>
      <c r="P311" s="329"/>
      <c r="Q311" s="329"/>
      <c r="R311" s="329"/>
      <c r="S311" s="329"/>
      <c r="T311" s="329"/>
      <c r="U311" s="329"/>
      <c r="V311" s="329"/>
      <c r="W311" s="329"/>
      <c r="X311" s="329"/>
      <c r="Y311" s="329"/>
      <c r="Z311" s="329"/>
    </row>
    <row r="312" spans="1:26" s="314" customFormat="1" ht="24" customHeight="1" outlineLevel="1">
      <c r="A312" s="329"/>
      <c r="B312" s="329"/>
      <c r="C312" s="336"/>
      <c r="D312" s="337"/>
      <c r="E312" s="329"/>
      <c r="F312" s="329"/>
      <c r="G312" s="326"/>
      <c r="H312" s="328"/>
      <c r="I312" s="329"/>
      <c r="J312" s="329"/>
      <c r="K312" s="329"/>
      <c r="L312" s="329"/>
      <c r="M312" s="329"/>
      <c r="N312" s="329"/>
      <c r="O312" s="329"/>
      <c r="P312" s="329"/>
      <c r="Q312" s="329"/>
      <c r="R312" s="329"/>
      <c r="S312" s="329"/>
      <c r="T312" s="329"/>
      <c r="U312" s="329"/>
      <c r="V312" s="329"/>
      <c r="W312" s="329"/>
      <c r="X312" s="329"/>
      <c r="Y312" s="329"/>
      <c r="Z312" s="329"/>
    </row>
    <row r="313" spans="1:26" s="314" customFormat="1" ht="24" customHeight="1" outlineLevel="1">
      <c r="A313" s="329"/>
      <c r="B313" s="329"/>
      <c r="C313" s="336"/>
      <c r="D313" s="337"/>
      <c r="E313" s="329"/>
      <c r="F313" s="329"/>
      <c r="G313" s="326"/>
      <c r="H313" s="328"/>
      <c r="I313" s="329"/>
      <c r="J313" s="329"/>
      <c r="K313" s="329"/>
      <c r="L313" s="329"/>
      <c r="M313" s="329"/>
      <c r="N313" s="329"/>
      <c r="O313" s="329"/>
      <c r="P313" s="329"/>
      <c r="Q313" s="329"/>
      <c r="R313" s="329"/>
      <c r="S313" s="329"/>
      <c r="T313" s="329"/>
      <c r="U313" s="329"/>
      <c r="V313" s="329"/>
      <c r="W313" s="329"/>
      <c r="X313" s="329"/>
      <c r="Y313" s="329"/>
      <c r="Z313" s="329"/>
    </row>
    <row r="314" spans="1:26" ht="24" customHeight="1" outlineLevel="1">
      <c r="A314" s="145"/>
      <c r="B314" s="145"/>
      <c r="C314" s="163"/>
      <c r="D314" s="323"/>
      <c r="E314" s="145"/>
      <c r="F314" s="145"/>
      <c r="G314" s="326"/>
      <c r="H314" s="328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</row>
    <row r="315" spans="1:26" ht="24" customHeight="1" outlineLevel="1">
      <c r="A315" s="145"/>
      <c r="B315" s="145"/>
      <c r="C315" s="163"/>
      <c r="D315" s="323"/>
      <c r="E315" s="145"/>
      <c r="F315" s="145"/>
      <c r="G315" s="326"/>
      <c r="H315" s="328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</row>
    <row r="316" spans="1:26" ht="24" customHeight="1">
      <c r="A316" s="178"/>
      <c r="B316" s="132" t="s">
        <v>783</v>
      </c>
      <c r="C316" s="132"/>
      <c r="D316" s="132"/>
      <c r="E316" s="132"/>
      <c r="F316" s="552">
        <f>SUM(E317,E332)</f>
        <v>27558000</v>
      </c>
      <c r="G316" s="478"/>
      <c r="H316" s="308" t="s">
        <v>510</v>
      </c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</row>
    <row r="317" spans="1:26" ht="24" customHeight="1" outlineLevel="1">
      <c r="A317" s="132"/>
      <c r="B317" s="472" t="s">
        <v>860</v>
      </c>
      <c r="C317" s="451"/>
      <c r="D317" s="451"/>
      <c r="E317" s="543">
        <f>E318</f>
        <v>26952800</v>
      </c>
      <c r="F317" s="478"/>
      <c r="G317" s="312" t="s">
        <v>510</v>
      </c>
      <c r="H317" s="132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</row>
    <row r="318" spans="1:26" ht="24" customHeight="1" outlineLevel="1">
      <c r="A318" s="145"/>
      <c r="B318" s="540" t="s">
        <v>1157</v>
      </c>
      <c r="C318" s="446"/>
      <c r="D318" s="446"/>
      <c r="E318" s="550">
        <f>SUM(E319,E322,E326)</f>
        <v>26952800</v>
      </c>
      <c r="F318" s="478"/>
      <c r="G318" s="339" t="s">
        <v>510</v>
      </c>
      <c r="H318" s="321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</row>
    <row r="319" spans="1:26" ht="24" customHeight="1" outlineLevel="1">
      <c r="A319" s="145"/>
      <c r="B319" s="540" t="s">
        <v>1168</v>
      </c>
      <c r="C319" s="446"/>
      <c r="D319" s="446"/>
      <c r="E319" s="550">
        <v>4635000</v>
      </c>
      <c r="F319" s="478"/>
      <c r="G319" s="339" t="s">
        <v>510</v>
      </c>
      <c r="H319" s="321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</row>
    <row r="320" spans="1:26" ht="24" customHeight="1">
      <c r="A320" s="145"/>
      <c r="B320" s="542" t="s">
        <v>1358</v>
      </c>
      <c r="C320" s="451"/>
      <c r="D320" s="451"/>
      <c r="E320" s="145"/>
      <c r="F320" s="145"/>
      <c r="G320" s="326"/>
      <c r="H320" s="328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</row>
    <row r="321" spans="1:26" ht="24" customHeight="1">
      <c r="A321" s="145"/>
      <c r="B321" s="542" t="s">
        <v>1359</v>
      </c>
      <c r="C321" s="451"/>
      <c r="D321" s="451"/>
      <c r="E321" s="145"/>
      <c r="F321" s="145"/>
      <c r="G321" s="326"/>
      <c r="H321" s="328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</row>
    <row r="322" spans="1:26" ht="24" customHeight="1" outlineLevel="1">
      <c r="A322" s="145"/>
      <c r="B322" s="540" t="s">
        <v>1170</v>
      </c>
      <c r="C322" s="446"/>
      <c r="D322" s="446"/>
      <c r="E322" s="550">
        <v>2480900</v>
      </c>
      <c r="F322" s="478"/>
      <c r="G322" s="339" t="s">
        <v>510</v>
      </c>
      <c r="H322" s="321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</row>
    <row r="323" spans="1:26" ht="24" customHeight="1" outlineLevel="1">
      <c r="A323" s="145"/>
      <c r="B323" s="542" t="s">
        <v>1088</v>
      </c>
      <c r="C323" s="451"/>
      <c r="D323" s="451"/>
      <c r="E323" s="145"/>
      <c r="F323" s="145"/>
      <c r="G323" s="326"/>
      <c r="H323" s="328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</row>
    <row r="324" spans="1:26" ht="24" customHeight="1" outlineLevel="1">
      <c r="A324" s="145"/>
      <c r="B324" s="542" t="s">
        <v>1360</v>
      </c>
      <c r="C324" s="451"/>
      <c r="D324" s="451"/>
      <c r="E324" s="451"/>
      <c r="F324" s="145"/>
      <c r="G324" s="326"/>
      <c r="H324" s="328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</row>
    <row r="325" spans="1:26" s="314" customFormat="1" ht="24" customHeight="1" outlineLevel="1">
      <c r="A325" s="329"/>
      <c r="B325" s="542" t="s">
        <v>1361</v>
      </c>
      <c r="C325" s="446"/>
      <c r="D325" s="446"/>
      <c r="E325" s="311"/>
      <c r="F325" s="329"/>
      <c r="G325" s="326"/>
      <c r="H325" s="328"/>
      <c r="I325" s="329"/>
      <c r="J325" s="329"/>
      <c r="K325" s="329"/>
      <c r="L325" s="329"/>
      <c r="M325" s="329"/>
      <c r="N325" s="329"/>
      <c r="O325" s="329"/>
      <c r="P325" s="329"/>
      <c r="Q325" s="329"/>
      <c r="R325" s="329"/>
      <c r="S325" s="329"/>
      <c r="T325" s="329"/>
      <c r="U325" s="329"/>
      <c r="V325" s="329"/>
      <c r="W325" s="329"/>
      <c r="X325" s="329"/>
      <c r="Y325" s="329"/>
      <c r="Z325" s="329"/>
    </row>
    <row r="326" spans="1:26" ht="24" customHeight="1" outlineLevel="1">
      <c r="A326" s="145"/>
      <c r="B326" s="540" t="s">
        <v>1172</v>
      </c>
      <c r="C326" s="446"/>
      <c r="D326" s="446"/>
      <c r="E326" s="550">
        <v>19836900</v>
      </c>
      <c r="F326" s="478"/>
      <c r="G326" s="339" t="s">
        <v>510</v>
      </c>
      <c r="H326" s="321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</row>
    <row r="327" spans="1:26" ht="24" customHeight="1" outlineLevel="1">
      <c r="A327" s="145"/>
      <c r="B327" s="542" t="s">
        <v>1362</v>
      </c>
      <c r="C327" s="451"/>
      <c r="D327" s="451"/>
      <c r="E327" s="145"/>
      <c r="F327" s="145"/>
      <c r="G327" s="326"/>
      <c r="H327" s="328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</row>
    <row r="328" spans="1:26" ht="24" customHeight="1" outlineLevel="1">
      <c r="A328" s="145"/>
      <c r="B328" s="542" t="s">
        <v>1363</v>
      </c>
      <c r="C328" s="451"/>
      <c r="D328" s="451"/>
      <c r="E328" s="145"/>
      <c r="F328" s="145"/>
      <c r="G328" s="326"/>
      <c r="H328" s="328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</row>
    <row r="329" spans="1:26" ht="24" customHeight="1" outlineLevel="1">
      <c r="A329" s="145"/>
      <c r="B329" s="542" t="s">
        <v>1364</v>
      </c>
      <c r="C329" s="451"/>
      <c r="D329" s="451"/>
      <c r="E329" s="145"/>
      <c r="F329" s="145"/>
      <c r="G329" s="326"/>
      <c r="H329" s="328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</row>
    <row r="330" spans="1:26" ht="24" customHeight="1" outlineLevel="1">
      <c r="A330" s="145"/>
      <c r="B330" s="542" t="s">
        <v>1365</v>
      </c>
      <c r="C330" s="451"/>
      <c r="D330" s="451"/>
      <c r="E330" s="145"/>
      <c r="F330" s="145"/>
      <c r="G330" s="326"/>
      <c r="H330" s="328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</row>
    <row r="331" spans="1:26" ht="24" customHeight="1" outlineLevel="1">
      <c r="A331" s="145"/>
      <c r="B331" s="145"/>
      <c r="C331" s="163"/>
      <c r="D331" s="323"/>
      <c r="E331" s="145"/>
      <c r="F331" s="145"/>
      <c r="G331" s="326"/>
      <c r="H331" s="328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</row>
    <row r="332" spans="1:26" ht="24" customHeight="1" outlineLevel="1">
      <c r="A332" s="132"/>
      <c r="B332" s="472" t="s">
        <v>1034</v>
      </c>
      <c r="C332" s="451"/>
      <c r="D332" s="451"/>
      <c r="E332" s="543">
        <f>SUM(G334:G335)</f>
        <v>605200</v>
      </c>
      <c r="F332" s="478"/>
      <c r="G332" s="312" t="s">
        <v>510</v>
      </c>
      <c r="H332" s="132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</row>
    <row r="333" spans="1:26" ht="24" customHeight="1" outlineLevel="1">
      <c r="A333" s="163"/>
      <c r="B333" s="163"/>
      <c r="C333" s="163" t="s">
        <v>877</v>
      </c>
      <c r="D333" s="331" t="s">
        <v>1094</v>
      </c>
      <c r="E333" s="163"/>
      <c r="F333" s="163"/>
      <c r="I333" s="163"/>
      <c r="J333" s="163"/>
      <c r="K333" s="163"/>
      <c r="L333" s="163"/>
      <c r="M333" s="163"/>
      <c r="N333" s="163"/>
      <c r="O333" s="163"/>
      <c r="P333" s="163"/>
      <c r="Q333" s="163"/>
      <c r="R333" s="163"/>
      <c r="S333" s="163"/>
      <c r="T333" s="163"/>
      <c r="U333" s="163"/>
      <c r="V333" s="163"/>
      <c r="W333" s="163"/>
      <c r="X333" s="163"/>
      <c r="Y333" s="163"/>
      <c r="Z333" s="163"/>
    </row>
    <row r="334" spans="1:26" s="314" customFormat="1" ht="24" customHeight="1" outlineLevel="1">
      <c r="A334" s="336"/>
      <c r="B334" s="336"/>
      <c r="C334" s="336"/>
      <c r="D334" s="341" t="s">
        <v>1095</v>
      </c>
      <c r="E334" s="336"/>
      <c r="F334" s="336"/>
      <c r="G334" s="319">
        <v>50000</v>
      </c>
      <c r="H334" s="332" t="s">
        <v>510</v>
      </c>
      <c r="I334" s="336"/>
      <c r="J334" s="336"/>
      <c r="K334" s="336"/>
      <c r="L334" s="336"/>
      <c r="M334" s="336"/>
      <c r="N334" s="336"/>
      <c r="O334" s="336"/>
      <c r="P334" s="336"/>
      <c r="Q334" s="336"/>
      <c r="R334" s="336"/>
      <c r="S334" s="336"/>
      <c r="T334" s="336"/>
      <c r="U334" s="336"/>
      <c r="V334" s="336"/>
      <c r="W334" s="336"/>
      <c r="X334" s="336"/>
      <c r="Y334" s="336"/>
      <c r="Z334" s="336"/>
    </row>
    <row r="335" spans="1:26" ht="24" customHeight="1">
      <c r="A335" s="145"/>
      <c r="B335" s="145"/>
      <c r="C335" s="163" t="s">
        <v>871</v>
      </c>
      <c r="D335" s="547" t="s">
        <v>1093</v>
      </c>
      <c r="E335" s="451"/>
      <c r="F335" s="145"/>
      <c r="G335" s="319">
        <v>555200</v>
      </c>
      <c r="H335" s="332" t="s">
        <v>510</v>
      </c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</row>
    <row r="336" spans="1:26" s="314" customFormat="1" ht="24" customHeight="1">
      <c r="A336" s="329"/>
      <c r="B336" s="329"/>
      <c r="C336" s="336"/>
      <c r="D336" s="323"/>
      <c r="E336" s="329"/>
      <c r="F336" s="329"/>
      <c r="G336" s="319"/>
      <c r="H336" s="3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</row>
    <row r="337" spans="1:26" s="314" customFormat="1" ht="24" customHeight="1">
      <c r="A337" s="329"/>
      <c r="B337" s="329"/>
      <c r="C337" s="336"/>
      <c r="D337" s="323"/>
      <c r="E337" s="329"/>
      <c r="F337" s="329"/>
      <c r="G337" s="319"/>
      <c r="H337" s="3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</row>
    <row r="338" spans="1:26" s="314" customFormat="1" ht="24" customHeight="1">
      <c r="A338" s="329"/>
      <c r="B338" s="329"/>
      <c r="C338" s="336"/>
      <c r="D338" s="323"/>
      <c r="E338" s="329"/>
      <c r="F338" s="329"/>
      <c r="G338" s="319"/>
      <c r="H338" s="3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</row>
    <row r="339" spans="1:26" s="314" customFormat="1" ht="24" customHeight="1">
      <c r="A339" s="329"/>
      <c r="B339" s="329"/>
      <c r="C339" s="336"/>
      <c r="D339" s="323"/>
      <c r="E339" s="329"/>
      <c r="F339" s="329"/>
      <c r="G339" s="319"/>
      <c r="H339" s="3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</row>
    <row r="340" spans="1:26" s="314" customFormat="1" ht="24" customHeight="1">
      <c r="A340" s="329"/>
      <c r="B340" s="329"/>
      <c r="C340" s="336"/>
      <c r="D340" s="323"/>
      <c r="E340" s="329"/>
      <c r="F340" s="329"/>
      <c r="G340" s="319"/>
      <c r="H340" s="3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</row>
    <row r="341" spans="1:26" s="314" customFormat="1" ht="24" customHeight="1">
      <c r="A341" s="329"/>
      <c r="B341" s="329"/>
      <c r="C341" s="336"/>
      <c r="D341" s="323"/>
      <c r="E341" s="329"/>
      <c r="F341" s="329"/>
      <c r="G341" s="319"/>
      <c r="H341" s="3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</row>
    <row r="342" spans="1:26" s="314" customFormat="1" ht="24" customHeight="1">
      <c r="A342" s="329"/>
      <c r="B342" s="329"/>
      <c r="C342" s="336"/>
      <c r="D342" s="323"/>
      <c r="E342" s="329"/>
      <c r="F342" s="329"/>
      <c r="G342" s="319"/>
      <c r="H342" s="3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</row>
    <row r="343" spans="1:26" s="314" customFormat="1" ht="24" customHeight="1">
      <c r="A343" s="329"/>
      <c r="B343" s="329"/>
      <c r="C343" s="336"/>
      <c r="D343" s="323"/>
      <c r="E343" s="329"/>
      <c r="F343" s="329"/>
      <c r="G343" s="319"/>
      <c r="H343" s="3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</row>
    <row r="344" spans="1:26" s="314" customFormat="1" ht="24" customHeight="1">
      <c r="A344" s="329"/>
      <c r="B344" s="329"/>
      <c r="C344" s="336"/>
      <c r="D344" s="323"/>
      <c r="E344" s="329"/>
      <c r="F344" s="329"/>
      <c r="G344" s="319"/>
      <c r="H344" s="3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</row>
    <row r="345" spans="1:26" s="314" customFormat="1" ht="24" customHeight="1">
      <c r="A345" s="329"/>
      <c r="B345" s="329"/>
      <c r="C345" s="336"/>
      <c r="D345" s="323"/>
      <c r="E345" s="329"/>
      <c r="F345" s="329"/>
      <c r="G345" s="319"/>
      <c r="H345" s="3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</row>
    <row r="346" spans="1:26" s="314" customFormat="1" ht="24" customHeight="1">
      <c r="A346" s="329"/>
      <c r="B346" s="329"/>
      <c r="C346" s="336"/>
      <c r="D346" s="323"/>
      <c r="E346" s="329"/>
      <c r="F346" s="329"/>
      <c r="G346" s="319"/>
      <c r="H346" s="3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</row>
    <row r="347" spans="1:26" s="314" customFormat="1" ht="24" customHeight="1">
      <c r="A347" s="329"/>
      <c r="B347" s="329"/>
      <c r="C347" s="336"/>
      <c r="D347" s="323"/>
      <c r="E347" s="329"/>
      <c r="F347" s="329"/>
      <c r="G347" s="319"/>
      <c r="H347" s="3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</row>
    <row r="348" spans="1:26" s="314" customFormat="1" ht="24" customHeight="1">
      <c r="A348" s="329"/>
      <c r="B348" s="329"/>
      <c r="C348" s="336"/>
      <c r="D348" s="323"/>
      <c r="E348" s="329"/>
      <c r="F348" s="329"/>
      <c r="G348" s="319"/>
      <c r="H348" s="3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</row>
    <row r="349" spans="1:26" s="314" customFormat="1" ht="24" customHeight="1">
      <c r="A349" s="329"/>
      <c r="B349" s="329"/>
      <c r="C349" s="336"/>
      <c r="D349" s="323"/>
      <c r="E349" s="329"/>
      <c r="F349" s="329"/>
      <c r="G349" s="319"/>
      <c r="H349" s="3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</row>
    <row r="350" spans="1:26" s="314" customFormat="1" ht="24" customHeight="1">
      <c r="A350" s="329"/>
      <c r="B350" s="329"/>
      <c r="C350" s="336"/>
      <c r="D350" s="323"/>
      <c r="E350" s="329"/>
      <c r="F350" s="329"/>
      <c r="G350" s="319"/>
      <c r="H350" s="3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</row>
    <row r="351" spans="1:26" ht="24" customHeight="1">
      <c r="A351" s="178"/>
      <c r="B351" s="472" t="s">
        <v>784</v>
      </c>
      <c r="C351" s="451"/>
      <c r="D351" s="451"/>
      <c r="E351" s="132"/>
      <c r="F351" s="552">
        <f>SUM(E352,E372,E364)</f>
        <v>5938700</v>
      </c>
      <c r="G351" s="478"/>
      <c r="H351" s="308" t="s">
        <v>510</v>
      </c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</row>
    <row r="352" spans="1:26" ht="24" customHeight="1" outlineLevel="1">
      <c r="A352" s="132"/>
      <c r="B352" s="472" t="s">
        <v>860</v>
      </c>
      <c r="C352" s="451"/>
      <c r="D352" s="132"/>
      <c r="E352" s="543">
        <f>SUM(E353)</f>
        <v>4545700</v>
      </c>
      <c r="F352" s="478"/>
      <c r="G352" s="312" t="s">
        <v>510</v>
      </c>
      <c r="H352" s="132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 spans="1:26" ht="24" customHeight="1" outlineLevel="1">
      <c r="A353" s="145"/>
      <c r="B353" s="540" t="s">
        <v>1157</v>
      </c>
      <c r="C353" s="446"/>
      <c r="D353" s="446"/>
      <c r="E353" s="550">
        <f>SUM(E354,E356,E359)</f>
        <v>4545700</v>
      </c>
      <c r="F353" s="478"/>
      <c r="G353" s="339" t="s">
        <v>510</v>
      </c>
      <c r="H353" s="321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 spans="1:26" ht="24" customHeight="1" outlineLevel="1">
      <c r="A354" s="145"/>
      <c r="B354" s="540" t="s">
        <v>1168</v>
      </c>
      <c r="C354" s="446"/>
      <c r="D354" s="446"/>
      <c r="E354" s="550">
        <v>1282300</v>
      </c>
      <c r="F354" s="478"/>
      <c r="G354" s="339" t="s">
        <v>510</v>
      </c>
      <c r="H354" s="321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 spans="1:26" ht="24" customHeight="1">
      <c r="A355" s="145"/>
      <c r="B355" s="542" t="s">
        <v>1350</v>
      </c>
      <c r="C355" s="451"/>
      <c r="D355" s="451"/>
      <c r="E355" s="145"/>
      <c r="F355" s="145"/>
      <c r="G355" s="326"/>
      <c r="H355" s="328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</row>
    <row r="356" spans="1:26" ht="18" customHeight="1">
      <c r="A356" s="145"/>
      <c r="B356" s="540" t="s">
        <v>1170</v>
      </c>
      <c r="C356" s="446"/>
      <c r="D356" s="446"/>
      <c r="E356" s="550">
        <v>479000</v>
      </c>
      <c r="F356" s="478"/>
      <c r="G356" s="339" t="s">
        <v>510</v>
      </c>
      <c r="H356" s="321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 spans="1:26" ht="24" customHeight="1" outlineLevel="1">
      <c r="A357" s="145"/>
      <c r="B357" s="542" t="s">
        <v>1162</v>
      </c>
      <c r="C357" s="451"/>
      <c r="D357" s="451"/>
      <c r="E357" s="145"/>
      <c r="F357" s="145"/>
      <c r="G357" s="326"/>
      <c r="H357" s="328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 spans="1:26" ht="24" customHeight="1" outlineLevel="1">
      <c r="A358" s="145"/>
      <c r="B358" s="542" t="s">
        <v>1227</v>
      </c>
      <c r="C358" s="451"/>
      <c r="D358" s="451"/>
      <c r="E358" s="145"/>
      <c r="F358" s="145"/>
      <c r="G358" s="326"/>
      <c r="H358" s="328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 spans="1:26" ht="24" customHeight="1" outlineLevel="1">
      <c r="A359" s="145"/>
      <c r="B359" s="540" t="s">
        <v>1172</v>
      </c>
      <c r="C359" s="446"/>
      <c r="D359" s="321"/>
      <c r="E359" s="550">
        <v>2784400</v>
      </c>
      <c r="F359" s="478"/>
      <c r="G359" s="339" t="s">
        <v>510</v>
      </c>
      <c r="H359" s="321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 spans="1:26" ht="24" customHeight="1" outlineLevel="1">
      <c r="A360" s="145"/>
      <c r="B360" s="542" t="s">
        <v>1366</v>
      </c>
      <c r="C360" s="451"/>
      <c r="D360" s="451"/>
      <c r="E360" s="145"/>
      <c r="F360" s="145"/>
      <c r="G360" s="326"/>
      <c r="H360" s="328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 spans="1:26" ht="24" customHeight="1" outlineLevel="1">
      <c r="A361" s="145"/>
      <c r="B361" s="542" t="s">
        <v>1367</v>
      </c>
      <c r="C361" s="451"/>
      <c r="D361" s="451"/>
      <c r="E361" s="145"/>
      <c r="F361" s="145"/>
      <c r="G361" s="326"/>
      <c r="H361" s="328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 spans="1:26" ht="24" customHeight="1" outlineLevel="1">
      <c r="A362" s="145"/>
      <c r="B362" s="542" t="s">
        <v>1368</v>
      </c>
      <c r="C362" s="451"/>
      <c r="D362" s="451"/>
      <c r="E362" s="145"/>
      <c r="F362" s="145"/>
      <c r="G362" s="326"/>
      <c r="H362" s="328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 spans="1:26" ht="24" customHeight="1" outlineLevel="1">
      <c r="A363" s="145"/>
      <c r="B363" s="145"/>
      <c r="C363" s="163"/>
      <c r="D363" s="323"/>
      <c r="E363" s="145"/>
      <c r="F363" s="145"/>
      <c r="G363" s="326"/>
      <c r="H363" s="328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 spans="1:26" ht="24" customHeight="1" outlineLevel="1">
      <c r="A364" s="132"/>
      <c r="B364" s="132" t="s">
        <v>861</v>
      </c>
      <c r="C364" s="132"/>
      <c r="D364" s="132"/>
      <c r="E364" s="543">
        <f t="shared" ref="E364:E365" si="3">E365</f>
        <v>93000</v>
      </c>
      <c r="F364" s="478"/>
      <c r="G364" s="312" t="s">
        <v>510</v>
      </c>
      <c r="H364" s="132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 spans="1:26" ht="24" customHeight="1" outlineLevel="1">
      <c r="A365" s="145"/>
      <c r="B365" s="540" t="s">
        <v>1059</v>
      </c>
      <c r="C365" s="446"/>
      <c r="D365" s="446"/>
      <c r="E365" s="550">
        <f t="shared" si="3"/>
        <v>93000</v>
      </c>
      <c r="F365" s="478"/>
      <c r="G365" s="339" t="s">
        <v>510</v>
      </c>
      <c r="H365" s="321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 spans="1:26" ht="24" customHeight="1" outlineLevel="1">
      <c r="A366" s="145"/>
      <c r="B366" s="540" t="s">
        <v>1060</v>
      </c>
      <c r="C366" s="446"/>
      <c r="D366" s="446"/>
      <c r="E366" s="550">
        <f>SUM(G368:G370)</f>
        <v>93000</v>
      </c>
      <c r="F366" s="478"/>
      <c r="G366" s="339" t="s">
        <v>510</v>
      </c>
      <c r="H366" s="321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 spans="1:26" ht="24" customHeight="1" outlineLevel="1">
      <c r="A367" s="163"/>
      <c r="B367" s="163"/>
      <c r="C367" s="333" t="s">
        <v>878</v>
      </c>
      <c r="D367" s="331" t="s">
        <v>1098</v>
      </c>
      <c r="E367" s="163"/>
      <c r="F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3"/>
      <c r="V367" s="163"/>
      <c r="W367" s="163"/>
      <c r="X367" s="163"/>
      <c r="Y367" s="163"/>
      <c r="Z367" s="163"/>
    </row>
    <row r="368" spans="1:26" s="314" customFormat="1" ht="24" customHeight="1" outlineLevel="1">
      <c r="A368" s="336"/>
      <c r="B368" s="336"/>
      <c r="C368" s="333"/>
      <c r="D368" s="341" t="s">
        <v>1099</v>
      </c>
      <c r="E368" s="336"/>
      <c r="F368" s="336"/>
      <c r="G368" s="319"/>
      <c r="H368" s="332"/>
      <c r="I368" s="336"/>
      <c r="J368" s="336"/>
      <c r="K368" s="336"/>
      <c r="L368" s="336"/>
      <c r="M368" s="336"/>
      <c r="N368" s="336"/>
      <c r="O368" s="336"/>
      <c r="P368" s="336"/>
      <c r="Q368" s="336"/>
      <c r="R368" s="336"/>
      <c r="S368" s="336"/>
      <c r="T368" s="336"/>
      <c r="U368" s="336"/>
      <c r="V368" s="336"/>
      <c r="W368" s="336"/>
      <c r="X368" s="336"/>
      <c r="Y368" s="336"/>
      <c r="Z368" s="336"/>
    </row>
    <row r="369" spans="1:26" s="314" customFormat="1" ht="24" customHeight="1" outlineLevel="1">
      <c r="A369" s="336"/>
      <c r="B369" s="336"/>
      <c r="C369" s="333"/>
      <c r="D369" s="327" t="s">
        <v>1097</v>
      </c>
      <c r="E369" s="336"/>
      <c r="F369" s="336"/>
      <c r="G369" s="319">
        <v>27000</v>
      </c>
      <c r="H369" s="332" t="s">
        <v>510</v>
      </c>
      <c r="I369" s="336"/>
      <c r="J369" s="336"/>
      <c r="K369" s="336"/>
      <c r="L369" s="336"/>
      <c r="M369" s="336"/>
      <c r="N369" s="336"/>
      <c r="O369" s="336"/>
      <c r="P369" s="336"/>
      <c r="Q369" s="336"/>
      <c r="R369" s="336"/>
      <c r="S369" s="336"/>
      <c r="T369" s="336"/>
      <c r="U369" s="336"/>
      <c r="V369" s="336"/>
      <c r="W369" s="336"/>
      <c r="X369" s="336"/>
      <c r="Y369" s="336"/>
      <c r="Z369" s="336"/>
    </row>
    <row r="370" spans="1:26" ht="24" customHeight="1" outlineLevel="1">
      <c r="A370" s="145"/>
      <c r="B370" s="145"/>
      <c r="C370" s="163" t="s">
        <v>879</v>
      </c>
      <c r="D370" s="323" t="s">
        <v>1100</v>
      </c>
      <c r="E370" s="145"/>
      <c r="F370" s="145"/>
      <c r="G370" s="326">
        <v>66000</v>
      </c>
      <c r="H370" s="332" t="s">
        <v>510</v>
      </c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 spans="1:26" ht="24" customHeight="1" outlineLevel="1">
      <c r="A371" s="145"/>
      <c r="B371" s="145"/>
      <c r="C371" s="163"/>
      <c r="D371" s="323"/>
      <c r="E371" s="145"/>
      <c r="F371" s="145"/>
      <c r="G371" s="326"/>
      <c r="H371" s="328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 spans="1:26" ht="24" customHeight="1" outlineLevel="1">
      <c r="A372" s="132"/>
      <c r="B372" s="540" t="s">
        <v>1101</v>
      </c>
      <c r="C372" s="446"/>
      <c r="D372" s="132"/>
      <c r="E372" s="543">
        <f>SUM(G374)</f>
        <v>1300000</v>
      </c>
      <c r="F372" s="478"/>
      <c r="G372" s="312" t="s">
        <v>510</v>
      </c>
      <c r="H372" s="132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 spans="1:26" ht="24" customHeight="1" outlineLevel="1">
      <c r="A373" s="163"/>
      <c r="B373" s="163"/>
      <c r="C373" s="163" t="s">
        <v>871</v>
      </c>
      <c r="D373" s="331" t="s">
        <v>1102</v>
      </c>
      <c r="E373" s="163"/>
      <c r="F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</row>
    <row r="374" spans="1:26" s="314" customFormat="1" ht="24" customHeight="1" outlineLevel="1">
      <c r="A374" s="336"/>
      <c r="B374" s="336"/>
      <c r="C374" s="336"/>
      <c r="D374" s="341" t="s">
        <v>1103</v>
      </c>
      <c r="E374" s="336"/>
      <c r="F374" s="336"/>
      <c r="G374" s="319">
        <v>1300000</v>
      </c>
      <c r="H374" s="332" t="s">
        <v>510</v>
      </c>
      <c r="I374" s="336"/>
      <c r="J374" s="336"/>
      <c r="K374" s="336"/>
      <c r="L374" s="336"/>
      <c r="M374" s="336"/>
      <c r="N374" s="336"/>
      <c r="O374" s="336"/>
      <c r="P374" s="336"/>
      <c r="Q374" s="336"/>
      <c r="R374" s="336"/>
      <c r="S374" s="336"/>
      <c r="T374" s="336"/>
      <c r="U374" s="336"/>
      <c r="V374" s="336"/>
      <c r="W374" s="336"/>
      <c r="X374" s="336"/>
      <c r="Y374" s="336"/>
      <c r="Z374" s="336"/>
    </row>
    <row r="375" spans="1:26" s="314" customFormat="1" ht="24" customHeight="1" outlineLevel="1">
      <c r="A375" s="336"/>
      <c r="B375" s="336"/>
      <c r="C375" s="336"/>
      <c r="D375" s="341"/>
      <c r="E375" s="336"/>
      <c r="F375" s="336"/>
      <c r="G375" s="319"/>
      <c r="H375" s="332"/>
      <c r="I375" s="336"/>
      <c r="J375" s="336"/>
      <c r="K375" s="336"/>
      <c r="L375" s="336"/>
      <c r="M375" s="336"/>
      <c r="N375" s="336"/>
      <c r="O375" s="336"/>
      <c r="P375" s="336"/>
      <c r="Q375" s="336"/>
      <c r="R375" s="336"/>
      <c r="S375" s="336"/>
      <c r="T375" s="336"/>
      <c r="U375" s="336"/>
      <c r="V375" s="336"/>
      <c r="W375" s="336"/>
      <c r="X375" s="336"/>
      <c r="Y375" s="336"/>
      <c r="Z375" s="336"/>
    </row>
    <row r="376" spans="1:26" s="314" customFormat="1" ht="24" customHeight="1" outlineLevel="1">
      <c r="A376" s="336"/>
      <c r="B376" s="336"/>
      <c r="C376" s="336"/>
      <c r="D376" s="341"/>
      <c r="E376" s="336"/>
      <c r="F376" s="336"/>
      <c r="G376" s="319"/>
      <c r="H376" s="332"/>
      <c r="I376" s="336"/>
      <c r="J376" s="336"/>
      <c r="K376" s="336"/>
      <c r="L376" s="336"/>
      <c r="M376" s="336"/>
      <c r="N376" s="336"/>
      <c r="O376" s="336"/>
      <c r="P376" s="336"/>
      <c r="Q376" s="336"/>
      <c r="R376" s="336"/>
      <c r="S376" s="336"/>
      <c r="T376" s="336"/>
      <c r="U376" s="336"/>
      <c r="V376" s="336"/>
      <c r="W376" s="336"/>
      <c r="X376" s="336"/>
      <c r="Y376" s="336"/>
      <c r="Z376" s="336"/>
    </row>
    <row r="377" spans="1:26" s="314" customFormat="1" ht="24" customHeight="1" outlineLevel="1">
      <c r="A377" s="336"/>
      <c r="B377" s="336"/>
      <c r="C377" s="336"/>
      <c r="D377" s="341"/>
      <c r="E377" s="336"/>
      <c r="F377" s="336"/>
      <c r="G377" s="319"/>
      <c r="H377" s="332"/>
      <c r="I377" s="336"/>
      <c r="J377" s="336"/>
      <c r="K377" s="336"/>
      <c r="L377" s="336"/>
      <c r="M377" s="336"/>
      <c r="N377" s="336"/>
      <c r="O377" s="336"/>
      <c r="P377" s="336"/>
      <c r="Q377" s="336"/>
      <c r="R377" s="336"/>
      <c r="S377" s="336"/>
      <c r="T377" s="336"/>
      <c r="U377" s="336"/>
      <c r="V377" s="336"/>
      <c r="W377" s="336"/>
      <c r="X377" s="336"/>
      <c r="Y377" s="336"/>
      <c r="Z377" s="336"/>
    </row>
    <row r="378" spans="1:26" s="314" customFormat="1" ht="24" customHeight="1" outlineLevel="1">
      <c r="A378" s="336"/>
      <c r="B378" s="336"/>
      <c r="C378" s="336"/>
      <c r="D378" s="341"/>
      <c r="E378" s="336"/>
      <c r="F378" s="336"/>
      <c r="G378" s="319"/>
      <c r="H378" s="332"/>
      <c r="I378" s="336"/>
      <c r="J378" s="336"/>
      <c r="K378" s="336"/>
      <c r="L378" s="336"/>
      <c r="M378" s="336"/>
      <c r="N378" s="336"/>
      <c r="O378" s="336"/>
      <c r="P378" s="336"/>
      <c r="Q378" s="336"/>
      <c r="R378" s="336"/>
      <c r="S378" s="336"/>
      <c r="T378" s="336"/>
      <c r="U378" s="336"/>
      <c r="V378" s="336"/>
      <c r="W378" s="336"/>
      <c r="X378" s="336"/>
      <c r="Y378" s="336"/>
      <c r="Z378" s="336"/>
    </row>
    <row r="379" spans="1:26" s="314" customFormat="1" ht="24" customHeight="1" outlineLevel="1">
      <c r="A379" s="336"/>
      <c r="B379" s="336"/>
      <c r="C379" s="336"/>
      <c r="D379" s="341"/>
      <c r="E379" s="336"/>
      <c r="F379" s="336"/>
      <c r="G379" s="319"/>
      <c r="H379" s="332"/>
      <c r="I379" s="336"/>
      <c r="J379" s="336"/>
      <c r="K379" s="336"/>
      <c r="L379" s="336"/>
      <c r="M379" s="336"/>
      <c r="N379" s="336"/>
      <c r="O379" s="336"/>
      <c r="P379" s="336"/>
      <c r="Q379" s="336"/>
      <c r="R379" s="336"/>
      <c r="S379" s="336"/>
      <c r="T379" s="336"/>
      <c r="U379" s="336"/>
      <c r="V379" s="336"/>
      <c r="W379" s="336"/>
      <c r="X379" s="336"/>
      <c r="Y379" s="336"/>
      <c r="Z379" s="336"/>
    </row>
    <row r="380" spans="1:26" s="314" customFormat="1" ht="24" customHeight="1" outlineLevel="1">
      <c r="A380" s="336"/>
      <c r="B380" s="336"/>
      <c r="C380" s="336"/>
      <c r="D380" s="341"/>
      <c r="E380" s="336"/>
      <c r="F380" s="336"/>
      <c r="G380" s="319"/>
      <c r="H380" s="332"/>
      <c r="I380" s="336"/>
      <c r="J380" s="336"/>
      <c r="K380" s="336"/>
      <c r="L380" s="336"/>
      <c r="M380" s="336"/>
      <c r="N380" s="336"/>
      <c r="O380" s="336"/>
      <c r="P380" s="336"/>
      <c r="Q380" s="336"/>
      <c r="R380" s="336"/>
      <c r="S380" s="336"/>
      <c r="T380" s="336"/>
      <c r="U380" s="336"/>
      <c r="V380" s="336"/>
      <c r="W380" s="336"/>
      <c r="X380" s="336"/>
      <c r="Y380" s="336"/>
      <c r="Z380" s="336"/>
    </row>
    <row r="381" spans="1:26" s="314" customFormat="1" ht="24" customHeight="1" outlineLevel="1">
      <c r="A381" s="336"/>
      <c r="B381" s="336"/>
      <c r="C381" s="336"/>
      <c r="D381" s="341"/>
      <c r="E381" s="336"/>
      <c r="F381" s="336"/>
      <c r="G381" s="319"/>
      <c r="H381" s="332"/>
      <c r="I381" s="336"/>
      <c r="J381" s="336"/>
      <c r="K381" s="336"/>
      <c r="L381" s="336"/>
      <c r="M381" s="336"/>
      <c r="N381" s="336"/>
      <c r="O381" s="336"/>
      <c r="P381" s="336"/>
      <c r="Q381" s="336"/>
      <c r="R381" s="336"/>
      <c r="S381" s="336"/>
      <c r="T381" s="336"/>
      <c r="U381" s="336"/>
      <c r="V381" s="336"/>
      <c r="W381" s="336"/>
      <c r="X381" s="336"/>
      <c r="Y381" s="336"/>
      <c r="Z381" s="336"/>
    </row>
    <row r="382" spans="1:26" s="314" customFormat="1" ht="24" customHeight="1" outlineLevel="1">
      <c r="A382" s="336"/>
      <c r="B382" s="336"/>
      <c r="C382" s="336"/>
      <c r="D382" s="341"/>
      <c r="E382" s="336"/>
      <c r="F382" s="336"/>
      <c r="G382" s="319"/>
      <c r="H382" s="332"/>
      <c r="I382" s="336"/>
      <c r="J382" s="336"/>
      <c r="K382" s="336"/>
      <c r="L382" s="336"/>
      <c r="M382" s="336"/>
      <c r="N382" s="336"/>
      <c r="O382" s="336"/>
      <c r="P382" s="336"/>
      <c r="Q382" s="336"/>
      <c r="R382" s="336"/>
      <c r="S382" s="336"/>
      <c r="T382" s="336"/>
      <c r="U382" s="336"/>
      <c r="V382" s="336"/>
      <c r="W382" s="336"/>
      <c r="X382" s="336"/>
      <c r="Y382" s="336"/>
      <c r="Z382" s="336"/>
    </row>
    <row r="383" spans="1:26" s="378" customFormat="1" ht="24" customHeight="1" outlineLevel="1">
      <c r="A383" s="377"/>
      <c r="B383" s="377"/>
      <c r="C383" s="377"/>
      <c r="D383" s="379"/>
      <c r="E383" s="377"/>
      <c r="F383" s="377"/>
      <c r="G383" s="319"/>
      <c r="H383" s="332"/>
      <c r="I383" s="377"/>
      <c r="J383" s="377"/>
      <c r="K383" s="377"/>
      <c r="L383" s="377"/>
      <c r="M383" s="377"/>
      <c r="N383" s="377"/>
      <c r="O383" s="377"/>
      <c r="P383" s="377"/>
      <c r="Q383" s="377"/>
      <c r="R383" s="377"/>
      <c r="S383" s="377"/>
      <c r="T383" s="377"/>
      <c r="U383" s="377"/>
      <c r="V383" s="377"/>
      <c r="W383" s="377"/>
      <c r="X383" s="377"/>
      <c r="Y383" s="377"/>
      <c r="Z383" s="377"/>
    </row>
    <row r="384" spans="1:26" s="314" customFormat="1" ht="24" customHeight="1" outlineLevel="1">
      <c r="A384" s="336"/>
      <c r="B384" s="336"/>
      <c r="C384" s="336"/>
      <c r="D384" s="341"/>
      <c r="E384" s="336"/>
      <c r="F384" s="336"/>
      <c r="G384" s="319"/>
      <c r="H384" s="332"/>
      <c r="I384" s="336"/>
      <c r="J384" s="336"/>
      <c r="K384" s="336"/>
      <c r="L384" s="336"/>
      <c r="M384" s="336"/>
      <c r="N384" s="336"/>
      <c r="O384" s="336"/>
      <c r="P384" s="336"/>
      <c r="Q384" s="336"/>
      <c r="R384" s="336"/>
      <c r="S384" s="336"/>
      <c r="T384" s="336"/>
      <c r="U384" s="336"/>
      <c r="V384" s="336"/>
      <c r="W384" s="336"/>
      <c r="X384" s="336"/>
      <c r="Y384" s="336"/>
      <c r="Z384" s="336"/>
    </row>
    <row r="385" spans="1:26" s="314" customFormat="1" ht="24" customHeight="1" outlineLevel="1">
      <c r="A385" s="336"/>
      <c r="B385" s="336"/>
      <c r="C385" s="336"/>
      <c r="D385" s="341"/>
      <c r="E385" s="336"/>
      <c r="F385" s="336"/>
      <c r="G385" s="319"/>
      <c r="H385" s="332"/>
      <c r="I385" s="336"/>
      <c r="J385" s="336"/>
      <c r="K385" s="336"/>
      <c r="L385" s="336"/>
      <c r="M385" s="336"/>
      <c r="N385" s="336"/>
      <c r="O385" s="336"/>
      <c r="P385" s="336"/>
      <c r="Q385" s="336"/>
      <c r="R385" s="336"/>
      <c r="S385" s="336"/>
      <c r="T385" s="336"/>
      <c r="U385" s="336"/>
      <c r="V385" s="336"/>
      <c r="W385" s="336"/>
      <c r="X385" s="336"/>
      <c r="Y385" s="336"/>
      <c r="Z385" s="336"/>
    </row>
    <row r="386" spans="1:26" ht="24" customHeight="1">
      <c r="A386" s="178"/>
      <c r="B386" s="132" t="s">
        <v>785</v>
      </c>
      <c r="C386" s="132"/>
      <c r="D386" s="132"/>
      <c r="E386" s="132"/>
      <c r="F386" s="552">
        <f>SUM(E387)</f>
        <v>3987600</v>
      </c>
      <c r="G386" s="478"/>
      <c r="H386" s="308" t="s">
        <v>510</v>
      </c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</row>
    <row r="387" spans="1:26" ht="24" customHeight="1" outlineLevel="1">
      <c r="A387" s="132"/>
      <c r="B387" s="472" t="s">
        <v>817</v>
      </c>
      <c r="C387" s="451"/>
      <c r="D387" s="451"/>
      <c r="E387" s="543">
        <f>E388</f>
        <v>3987600</v>
      </c>
      <c r="F387" s="478"/>
      <c r="G387" s="312" t="s">
        <v>510</v>
      </c>
      <c r="H387" s="132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 spans="1:26" ht="24" customHeight="1" outlineLevel="1">
      <c r="A388" s="145"/>
      <c r="B388" s="540" t="s">
        <v>1039</v>
      </c>
      <c r="C388" s="446"/>
      <c r="D388" s="446"/>
      <c r="E388" s="550">
        <f>SUM(E389,E392,E395)</f>
        <v>3987600</v>
      </c>
      <c r="F388" s="478"/>
      <c r="G388" s="339" t="s">
        <v>510</v>
      </c>
      <c r="H388" s="321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 spans="1:26" ht="24" customHeight="1" outlineLevel="1">
      <c r="A389" s="145"/>
      <c r="B389" s="540" t="s">
        <v>1110</v>
      </c>
      <c r="C389" s="446"/>
      <c r="D389" s="446"/>
      <c r="E389" s="550">
        <v>3693200</v>
      </c>
      <c r="F389" s="478"/>
      <c r="G389" s="339" t="s">
        <v>510</v>
      </c>
      <c r="H389" s="321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 spans="1:26" ht="24" customHeight="1">
      <c r="A390" s="145"/>
      <c r="B390" s="542" t="s">
        <v>1111</v>
      </c>
      <c r="C390" s="451"/>
      <c r="D390" s="451"/>
      <c r="E390" s="145"/>
      <c r="F390" s="145"/>
      <c r="G390" s="326"/>
      <c r="H390" s="328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</row>
    <row r="391" spans="1:26" ht="24" customHeight="1">
      <c r="A391" s="145"/>
      <c r="B391" s="542" t="s">
        <v>1112</v>
      </c>
      <c r="C391" s="451"/>
      <c r="D391" s="451"/>
      <c r="E391" s="145"/>
      <c r="F391" s="145"/>
      <c r="G391" s="326"/>
      <c r="H391" s="328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</row>
    <row r="392" spans="1:26" ht="24" customHeight="1">
      <c r="A392" s="145"/>
      <c r="B392" s="540" t="s">
        <v>1113</v>
      </c>
      <c r="C392" s="446"/>
      <c r="D392" s="446"/>
      <c r="E392" s="550">
        <v>41600</v>
      </c>
      <c r="F392" s="478"/>
      <c r="G392" s="339" t="s">
        <v>510</v>
      </c>
      <c r="H392" s="321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 spans="1:26" ht="24" customHeight="1" outlineLevel="1">
      <c r="A393" s="145"/>
      <c r="B393" s="542" t="s">
        <v>1114</v>
      </c>
      <c r="C393" s="451"/>
      <c r="D393" s="451"/>
      <c r="E393" s="145"/>
      <c r="F393" s="145"/>
      <c r="G393" s="326"/>
      <c r="H393" s="328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 spans="1:26" ht="24" customHeight="1" outlineLevel="1">
      <c r="A394" s="145"/>
      <c r="B394" s="542" t="s">
        <v>1115</v>
      </c>
      <c r="C394" s="446"/>
      <c r="D394" s="446"/>
      <c r="E394" s="145"/>
      <c r="F394" s="145"/>
      <c r="G394" s="326"/>
      <c r="H394" s="328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 spans="1:26" ht="24" customHeight="1" outlineLevel="1">
      <c r="A395" s="145"/>
      <c r="B395" s="540" t="s">
        <v>1046</v>
      </c>
      <c r="C395" s="446"/>
      <c r="D395" s="321"/>
      <c r="E395" s="550">
        <v>252800</v>
      </c>
      <c r="F395" s="478"/>
      <c r="G395" s="339" t="s">
        <v>510</v>
      </c>
      <c r="H395" s="321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 spans="1:26" ht="24" customHeight="1" outlineLevel="1">
      <c r="A396" s="145"/>
      <c r="B396" s="542" t="s">
        <v>1104</v>
      </c>
      <c r="C396" s="451"/>
      <c r="D396" s="451"/>
      <c r="E396" s="145"/>
      <c r="F396" s="145"/>
      <c r="G396" s="326"/>
      <c r="H396" s="328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 spans="1:26" ht="24" customHeight="1" outlineLevel="1">
      <c r="A397" s="145"/>
      <c r="B397" s="542" t="s">
        <v>1105</v>
      </c>
      <c r="C397" s="446"/>
      <c r="D397" s="446"/>
      <c r="E397" s="145"/>
      <c r="F397" s="145"/>
      <c r="G397" s="326"/>
      <c r="H397" s="328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 spans="1:26" s="314" customFormat="1" ht="24" customHeight="1" outlineLevel="1">
      <c r="A398" s="329"/>
      <c r="B398" s="542" t="s">
        <v>1106</v>
      </c>
      <c r="C398" s="446"/>
      <c r="D398" s="446"/>
      <c r="E398" s="329"/>
      <c r="F398" s="329"/>
      <c r="G398" s="326"/>
      <c r="H398" s="328"/>
      <c r="I398" s="329"/>
      <c r="J398" s="329"/>
      <c r="K398" s="329"/>
      <c r="L398" s="329"/>
      <c r="M398" s="329"/>
      <c r="N398" s="329"/>
      <c r="O398" s="329"/>
      <c r="P398" s="329"/>
      <c r="Q398" s="329"/>
      <c r="R398" s="329"/>
      <c r="S398" s="329"/>
      <c r="T398" s="329"/>
      <c r="U398" s="329"/>
      <c r="V398" s="329"/>
      <c r="W398" s="329"/>
      <c r="X398" s="329"/>
      <c r="Y398" s="329"/>
      <c r="Z398" s="329"/>
    </row>
    <row r="399" spans="1:26" s="314" customFormat="1" ht="24" customHeight="1" outlineLevel="1">
      <c r="A399" s="329"/>
      <c r="B399" s="329"/>
      <c r="C399" s="336"/>
      <c r="D399" s="337"/>
      <c r="E399" s="329"/>
      <c r="F399" s="329"/>
      <c r="G399" s="326"/>
      <c r="H399" s="328"/>
      <c r="I399" s="329"/>
      <c r="J399" s="329"/>
      <c r="K399" s="329"/>
      <c r="L399" s="329"/>
      <c r="M399" s="329"/>
      <c r="N399" s="329"/>
      <c r="O399" s="329"/>
      <c r="P399" s="329"/>
      <c r="Q399" s="329"/>
      <c r="R399" s="329"/>
      <c r="S399" s="329"/>
      <c r="T399" s="329"/>
      <c r="U399" s="329"/>
      <c r="V399" s="329"/>
      <c r="W399" s="329"/>
      <c r="X399" s="329"/>
      <c r="Y399" s="329"/>
      <c r="Z399" s="329"/>
    </row>
    <row r="400" spans="1:26" s="314" customFormat="1" ht="24" customHeight="1" outlineLevel="1">
      <c r="A400" s="329"/>
      <c r="B400" s="329"/>
      <c r="C400" s="336"/>
      <c r="D400" s="337"/>
      <c r="E400" s="329"/>
      <c r="F400" s="329"/>
      <c r="G400" s="326"/>
      <c r="H400" s="328"/>
      <c r="I400" s="329"/>
      <c r="J400" s="329"/>
      <c r="K400" s="329"/>
      <c r="L400" s="329"/>
      <c r="M400" s="329"/>
      <c r="N400" s="329"/>
      <c r="O400" s="329"/>
      <c r="P400" s="329"/>
      <c r="Q400" s="329"/>
      <c r="R400" s="329"/>
      <c r="S400" s="329"/>
      <c r="T400" s="329"/>
      <c r="U400" s="329"/>
      <c r="V400" s="329"/>
      <c r="W400" s="329"/>
      <c r="X400" s="329"/>
      <c r="Y400" s="329"/>
      <c r="Z400" s="329"/>
    </row>
    <row r="401" spans="1:26" s="314" customFormat="1" ht="24" customHeight="1" outlineLevel="1">
      <c r="A401" s="329"/>
      <c r="B401" s="329"/>
      <c r="C401" s="336"/>
      <c r="D401" s="337"/>
      <c r="E401" s="329"/>
      <c r="F401" s="329"/>
      <c r="G401" s="326"/>
      <c r="H401" s="328"/>
      <c r="I401" s="329"/>
      <c r="J401" s="329"/>
      <c r="K401" s="329"/>
      <c r="L401" s="329"/>
      <c r="M401" s="329"/>
      <c r="N401" s="329"/>
      <c r="O401" s="329"/>
      <c r="P401" s="329"/>
      <c r="Q401" s="329"/>
      <c r="R401" s="329"/>
      <c r="S401" s="329"/>
      <c r="T401" s="329"/>
      <c r="U401" s="329"/>
      <c r="V401" s="329"/>
      <c r="W401" s="329"/>
      <c r="X401" s="329"/>
      <c r="Y401" s="329"/>
      <c r="Z401" s="329"/>
    </row>
    <row r="402" spans="1:26" s="314" customFormat="1" ht="24" customHeight="1" outlineLevel="1">
      <c r="A402" s="329"/>
      <c r="B402" s="329"/>
      <c r="C402" s="336"/>
      <c r="D402" s="337"/>
      <c r="E402" s="329"/>
      <c r="F402" s="329"/>
      <c r="G402" s="326"/>
      <c r="H402" s="328"/>
      <c r="I402" s="329"/>
      <c r="J402" s="329"/>
      <c r="K402" s="329"/>
      <c r="L402" s="329"/>
      <c r="M402" s="329"/>
      <c r="N402" s="329"/>
      <c r="O402" s="329"/>
      <c r="P402" s="329"/>
      <c r="Q402" s="329"/>
      <c r="R402" s="329"/>
      <c r="S402" s="329"/>
      <c r="T402" s="329"/>
      <c r="U402" s="329"/>
      <c r="V402" s="329"/>
      <c r="W402" s="329"/>
      <c r="X402" s="329"/>
      <c r="Y402" s="329"/>
      <c r="Z402" s="329"/>
    </row>
    <row r="403" spans="1:26" s="314" customFormat="1" ht="24" customHeight="1" outlineLevel="1">
      <c r="A403" s="329"/>
      <c r="B403" s="329"/>
      <c r="C403" s="336"/>
      <c r="D403" s="337"/>
      <c r="E403" s="329"/>
      <c r="F403" s="329"/>
      <c r="G403" s="326"/>
      <c r="H403" s="328"/>
      <c r="I403" s="329"/>
      <c r="J403" s="329"/>
      <c r="K403" s="329"/>
      <c r="L403" s="329"/>
      <c r="M403" s="329"/>
      <c r="N403" s="329"/>
      <c r="O403" s="329"/>
      <c r="P403" s="329"/>
      <c r="Q403" s="329"/>
      <c r="R403" s="329"/>
      <c r="S403" s="329"/>
      <c r="T403" s="329"/>
      <c r="U403" s="329"/>
      <c r="V403" s="329"/>
      <c r="W403" s="329"/>
      <c r="X403" s="329"/>
      <c r="Y403" s="329"/>
      <c r="Z403" s="329"/>
    </row>
    <row r="404" spans="1:26" s="314" customFormat="1" ht="24" customHeight="1" outlineLevel="1">
      <c r="A404" s="329"/>
      <c r="B404" s="329"/>
      <c r="C404" s="336"/>
      <c r="D404" s="337"/>
      <c r="E404" s="329"/>
      <c r="F404" s="329"/>
      <c r="G404" s="326"/>
      <c r="H404" s="328"/>
      <c r="I404" s="329"/>
      <c r="J404" s="329"/>
      <c r="K404" s="329"/>
      <c r="L404" s="329"/>
      <c r="M404" s="329"/>
      <c r="N404" s="329"/>
      <c r="O404" s="329"/>
      <c r="P404" s="329"/>
      <c r="Q404" s="329"/>
      <c r="R404" s="329"/>
      <c r="S404" s="329"/>
      <c r="T404" s="329"/>
      <c r="U404" s="329"/>
      <c r="V404" s="329"/>
      <c r="W404" s="329"/>
      <c r="X404" s="329"/>
      <c r="Y404" s="329"/>
      <c r="Z404" s="329"/>
    </row>
    <row r="405" spans="1:26" s="314" customFormat="1" ht="24" customHeight="1" outlineLevel="1">
      <c r="A405" s="329"/>
      <c r="B405" s="329"/>
      <c r="C405" s="336"/>
      <c r="D405" s="337"/>
      <c r="E405" s="329"/>
      <c r="F405" s="329"/>
      <c r="G405" s="326"/>
      <c r="H405" s="328"/>
      <c r="I405" s="329"/>
      <c r="J405" s="329"/>
      <c r="K405" s="329"/>
      <c r="L405" s="329"/>
      <c r="M405" s="329"/>
      <c r="N405" s="329"/>
      <c r="O405" s="329"/>
      <c r="P405" s="329"/>
      <c r="Q405" s="329"/>
      <c r="R405" s="329"/>
      <c r="S405" s="329"/>
      <c r="T405" s="329"/>
      <c r="U405" s="329"/>
      <c r="V405" s="329"/>
      <c r="W405" s="329"/>
      <c r="X405" s="329"/>
      <c r="Y405" s="329"/>
      <c r="Z405" s="329"/>
    </row>
    <row r="406" spans="1:26" s="314" customFormat="1" ht="24" customHeight="1" outlineLevel="1">
      <c r="A406" s="329"/>
      <c r="B406" s="329"/>
      <c r="C406" s="336"/>
      <c r="D406" s="337"/>
      <c r="E406" s="329"/>
      <c r="F406" s="329"/>
      <c r="G406" s="326"/>
      <c r="H406" s="328"/>
      <c r="I406" s="329"/>
      <c r="J406" s="329"/>
      <c r="K406" s="329"/>
      <c r="L406" s="329"/>
      <c r="M406" s="329"/>
      <c r="N406" s="329"/>
      <c r="O406" s="329"/>
      <c r="P406" s="329"/>
      <c r="Q406" s="329"/>
      <c r="R406" s="329"/>
      <c r="S406" s="329"/>
      <c r="T406" s="329"/>
      <c r="U406" s="329"/>
      <c r="V406" s="329"/>
      <c r="W406" s="329"/>
      <c r="X406" s="329"/>
      <c r="Y406" s="329"/>
      <c r="Z406" s="329"/>
    </row>
    <row r="407" spans="1:26" s="314" customFormat="1" ht="24" customHeight="1" outlineLevel="1">
      <c r="A407" s="329"/>
      <c r="B407" s="329"/>
      <c r="C407" s="336"/>
      <c r="D407" s="337"/>
      <c r="E407" s="329"/>
      <c r="F407" s="329"/>
      <c r="G407" s="326"/>
      <c r="H407" s="328"/>
      <c r="I407" s="329"/>
      <c r="J407" s="329"/>
      <c r="K407" s="329"/>
      <c r="L407" s="329"/>
      <c r="M407" s="329"/>
      <c r="N407" s="329"/>
      <c r="O407" s="329"/>
      <c r="P407" s="329"/>
      <c r="Q407" s="329"/>
      <c r="R407" s="329"/>
      <c r="S407" s="329"/>
      <c r="T407" s="329"/>
      <c r="U407" s="329"/>
      <c r="V407" s="329"/>
      <c r="W407" s="329"/>
      <c r="X407" s="329"/>
      <c r="Y407" s="329"/>
      <c r="Z407" s="329"/>
    </row>
    <row r="408" spans="1:26" s="314" customFormat="1" ht="24" customHeight="1" outlineLevel="1">
      <c r="A408" s="329"/>
      <c r="B408" s="329"/>
      <c r="C408" s="336"/>
      <c r="D408" s="337"/>
      <c r="E408" s="329"/>
      <c r="F408" s="329"/>
      <c r="G408" s="326"/>
      <c r="H408" s="328"/>
      <c r="I408" s="329"/>
      <c r="J408" s="329"/>
      <c r="K408" s="329"/>
      <c r="L408" s="329"/>
      <c r="M408" s="329"/>
      <c r="N408" s="329"/>
      <c r="O408" s="329"/>
      <c r="P408" s="329"/>
      <c r="Q408" s="329"/>
      <c r="R408" s="329"/>
      <c r="S408" s="329"/>
      <c r="T408" s="329"/>
      <c r="U408" s="329"/>
      <c r="V408" s="329"/>
      <c r="W408" s="329"/>
      <c r="X408" s="329"/>
      <c r="Y408" s="329"/>
      <c r="Z408" s="329"/>
    </row>
    <row r="409" spans="1:26" s="314" customFormat="1" ht="24" customHeight="1" outlineLevel="1">
      <c r="A409" s="329"/>
      <c r="B409" s="329"/>
      <c r="C409" s="336"/>
      <c r="D409" s="337"/>
      <c r="E409" s="329"/>
      <c r="F409" s="329"/>
      <c r="G409" s="326"/>
      <c r="H409" s="328"/>
      <c r="I409" s="329"/>
      <c r="J409" s="329"/>
      <c r="K409" s="329"/>
      <c r="L409" s="329"/>
      <c r="M409" s="329"/>
      <c r="N409" s="329"/>
      <c r="O409" s="329"/>
      <c r="P409" s="329"/>
      <c r="Q409" s="329"/>
      <c r="R409" s="329"/>
      <c r="S409" s="329"/>
      <c r="T409" s="329"/>
      <c r="U409" s="329"/>
      <c r="V409" s="329"/>
      <c r="W409" s="329"/>
      <c r="X409" s="329"/>
      <c r="Y409" s="329"/>
      <c r="Z409" s="329"/>
    </row>
    <row r="410" spans="1:26" s="314" customFormat="1" ht="24" customHeight="1" outlineLevel="1">
      <c r="A410" s="329"/>
      <c r="B410" s="329"/>
      <c r="C410" s="336"/>
      <c r="D410" s="337"/>
      <c r="E410" s="329"/>
      <c r="F410" s="329"/>
      <c r="G410" s="326"/>
      <c r="H410" s="328"/>
      <c r="I410" s="329"/>
      <c r="J410" s="329"/>
      <c r="K410" s="329"/>
      <c r="L410" s="329"/>
      <c r="M410" s="329"/>
      <c r="N410" s="329"/>
      <c r="O410" s="329"/>
      <c r="P410" s="329"/>
      <c r="Q410" s="329"/>
      <c r="R410" s="329"/>
      <c r="S410" s="329"/>
      <c r="T410" s="329"/>
      <c r="U410" s="329"/>
      <c r="V410" s="329"/>
      <c r="W410" s="329"/>
      <c r="X410" s="329"/>
      <c r="Y410" s="329"/>
      <c r="Z410" s="329"/>
    </row>
    <row r="411" spans="1:26" s="314" customFormat="1" ht="24" customHeight="1" outlineLevel="1">
      <c r="A411" s="329"/>
      <c r="B411" s="329"/>
      <c r="C411" s="336"/>
      <c r="D411" s="337"/>
      <c r="E411" s="329"/>
      <c r="F411" s="329"/>
      <c r="G411" s="326"/>
      <c r="H411" s="328"/>
      <c r="I411" s="329"/>
      <c r="J411" s="329"/>
      <c r="K411" s="329"/>
      <c r="L411" s="329"/>
      <c r="M411" s="329"/>
      <c r="N411" s="329"/>
      <c r="O411" s="329"/>
      <c r="P411" s="329"/>
      <c r="Q411" s="329"/>
      <c r="R411" s="329"/>
      <c r="S411" s="329"/>
      <c r="T411" s="329"/>
      <c r="U411" s="329"/>
      <c r="V411" s="329"/>
      <c r="W411" s="329"/>
      <c r="X411" s="329"/>
      <c r="Y411" s="329"/>
      <c r="Z411" s="329"/>
    </row>
    <row r="412" spans="1:26" s="314" customFormat="1" ht="24" customHeight="1" outlineLevel="1">
      <c r="A412" s="329"/>
      <c r="B412" s="329"/>
      <c r="C412" s="336"/>
      <c r="D412" s="337"/>
      <c r="E412" s="329"/>
      <c r="F412" s="329"/>
      <c r="G412" s="326"/>
      <c r="H412" s="328"/>
      <c r="I412" s="329"/>
      <c r="J412" s="329"/>
      <c r="K412" s="329"/>
      <c r="L412" s="329"/>
      <c r="M412" s="329"/>
      <c r="N412" s="329"/>
      <c r="O412" s="329"/>
      <c r="P412" s="329"/>
      <c r="Q412" s="329"/>
      <c r="R412" s="329"/>
      <c r="S412" s="329"/>
      <c r="T412" s="329"/>
      <c r="U412" s="329"/>
      <c r="V412" s="329"/>
      <c r="W412" s="329"/>
      <c r="X412" s="329"/>
      <c r="Y412" s="329"/>
      <c r="Z412" s="329"/>
    </row>
    <row r="413" spans="1:26" s="314" customFormat="1" ht="24" customHeight="1" outlineLevel="1">
      <c r="A413" s="329"/>
      <c r="B413" s="329"/>
      <c r="C413" s="336"/>
      <c r="D413" s="337"/>
      <c r="E413" s="329"/>
      <c r="F413" s="329"/>
      <c r="G413" s="326"/>
      <c r="H413" s="328"/>
      <c r="I413" s="329"/>
      <c r="J413" s="329"/>
      <c r="K413" s="329"/>
      <c r="L413" s="329"/>
      <c r="M413" s="329"/>
      <c r="N413" s="329"/>
      <c r="O413" s="329"/>
      <c r="P413" s="329"/>
      <c r="Q413" s="329"/>
      <c r="R413" s="329"/>
      <c r="S413" s="329"/>
      <c r="T413" s="329"/>
      <c r="U413" s="329"/>
      <c r="V413" s="329"/>
      <c r="W413" s="329"/>
      <c r="X413" s="329"/>
      <c r="Y413" s="329"/>
      <c r="Z413" s="329"/>
    </row>
    <row r="414" spans="1:26" s="314" customFormat="1" ht="24" customHeight="1" outlineLevel="1">
      <c r="A414" s="329"/>
      <c r="B414" s="329"/>
      <c r="C414" s="336"/>
      <c r="D414" s="337"/>
      <c r="E414" s="329"/>
      <c r="F414" s="329"/>
      <c r="G414" s="326"/>
      <c r="H414" s="328"/>
      <c r="I414" s="329"/>
      <c r="J414" s="329"/>
      <c r="K414" s="329"/>
      <c r="L414" s="329"/>
      <c r="M414" s="329"/>
      <c r="N414" s="329"/>
      <c r="O414" s="329"/>
      <c r="P414" s="329"/>
      <c r="Q414" s="329"/>
      <c r="R414" s="329"/>
      <c r="S414" s="329"/>
      <c r="T414" s="329"/>
      <c r="U414" s="329"/>
      <c r="V414" s="329"/>
      <c r="W414" s="329"/>
      <c r="X414" s="329"/>
      <c r="Y414" s="329"/>
      <c r="Z414" s="329"/>
    </row>
    <row r="415" spans="1:26" s="314" customFormat="1" ht="24" customHeight="1" outlineLevel="1">
      <c r="A415" s="329"/>
      <c r="B415" s="329"/>
      <c r="C415" s="336"/>
      <c r="D415" s="337"/>
      <c r="E415" s="329"/>
      <c r="F415" s="329"/>
      <c r="G415" s="326"/>
      <c r="H415" s="328"/>
      <c r="I415" s="329"/>
      <c r="J415" s="329"/>
      <c r="K415" s="329"/>
      <c r="L415" s="329"/>
      <c r="M415" s="329"/>
      <c r="N415" s="329"/>
      <c r="O415" s="329"/>
      <c r="P415" s="329"/>
      <c r="Q415" s="329"/>
      <c r="R415" s="329"/>
      <c r="S415" s="329"/>
      <c r="T415" s="329"/>
      <c r="U415" s="329"/>
      <c r="V415" s="329"/>
      <c r="W415" s="329"/>
      <c r="X415" s="329"/>
      <c r="Y415" s="329"/>
      <c r="Z415" s="329"/>
    </row>
    <row r="416" spans="1:26" s="314" customFormat="1" ht="24" customHeight="1" outlineLevel="1">
      <c r="A416" s="329"/>
      <c r="B416" s="329"/>
      <c r="C416" s="336"/>
      <c r="D416" s="337"/>
      <c r="E416" s="329"/>
      <c r="F416" s="329"/>
      <c r="G416" s="326"/>
      <c r="H416" s="328"/>
      <c r="I416" s="329"/>
      <c r="J416" s="329"/>
      <c r="K416" s="329"/>
      <c r="L416" s="329"/>
      <c r="M416" s="329"/>
      <c r="N416" s="329"/>
      <c r="O416" s="329"/>
      <c r="P416" s="329"/>
      <c r="Q416" s="329"/>
      <c r="R416" s="329"/>
      <c r="S416" s="329"/>
      <c r="T416" s="329"/>
      <c r="U416" s="329"/>
      <c r="V416" s="329"/>
      <c r="W416" s="329"/>
      <c r="X416" s="329"/>
      <c r="Y416" s="329"/>
      <c r="Z416" s="329"/>
    </row>
    <row r="417" spans="1:26" s="314" customFormat="1" ht="24" customHeight="1" outlineLevel="1">
      <c r="A417" s="329"/>
      <c r="B417" s="329"/>
      <c r="C417" s="336"/>
      <c r="D417" s="337"/>
      <c r="E417" s="329"/>
      <c r="F417" s="329"/>
      <c r="G417" s="326"/>
      <c r="H417" s="328"/>
      <c r="I417" s="329"/>
      <c r="J417" s="329"/>
      <c r="K417" s="329"/>
      <c r="L417" s="329"/>
      <c r="M417" s="329"/>
      <c r="N417" s="329"/>
      <c r="O417" s="329"/>
      <c r="P417" s="329"/>
      <c r="Q417" s="329"/>
      <c r="R417" s="329"/>
      <c r="S417" s="329"/>
      <c r="T417" s="329"/>
      <c r="U417" s="329"/>
      <c r="V417" s="329"/>
      <c r="W417" s="329"/>
      <c r="X417" s="329"/>
      <c r="Y417" s="329"/>
      <c r="Z417" s="329"/>
    </row>
    <row r="418" spans="1:26" s="314" customFormat="1" ht="24" customHeight="1" outlineLevel="1">
      <c r="A418" s="329"/>
      <c r="B418" s="329"/>
      <c r="C418" s="336"/>
      <c r="D418" s="337"/>
      <c r="E418" s="329"/>
      <c r="F418" s="329"/>
      <c r="G418" s="326"/>
      <c r="H418" s="328"/>
      <c r="I418" s="329"/>
      <c r="J418" s="329"/>
      <c r="K418" s="329"/>
      <c r="L418" s="329"/>
      <c r="M418" s="329"/>
      <c r="N418" s="329"/>
      <c r="O418" s="329"/>
      <c r="P418" s="329"/>
      <c r="Q418" s="329"/>
      <c r="R418" s="329"/>
      <c r="S418" s="329"/>
      <c r="T418" s="329"/>
      <c r="U418" s="329"/>
      <c r="V418" s="329"/>
      <c r="W418" s="329"/>
      <c r="X418" s="329"/>
      <c r="Y418" s="329"/>
      <c r="Z418" s="329"/>
    </row>
    <row r="419" spans="1:26" s="314" customFormat="1" ht="24" customHeight="1" outlineLevel="1">
      <c r="A419" s="329"/>
      <c r="B419" s="329"/>
      <c r="C419" s="336"/>
      <c r="D419" s="337"/>
      <c r="E419" s="329"/>
      <c r="F419" s="329"/>
      <c r="G419" s="326"/>
      <c r="H419" s="328"/>
      <c r="I419" s="329"/>
      <c r="J419" s="329"/>
      <c r="K419" s="329"/>
      <c r="L419" s="329"/>
      <c r="M419" s="329"/>
      <c r="N419" s="329"/>
      <c r="O419" s="329"/>
      <c r="P419" s="329"/>
      <c r="Q419" s="329"/>
      <c r="R419" s="329"/>
      <c r="S419" s="329"/>
      <c r="T419" s="329"/>
      <c r="U419" s="329"/>
      <c r="V419" s="329"/>
      <c r="W419" s="329"/>
      <c r="X419" s="329"/>
      <c r="Y419" s="329"/>
      <c r="Z419" s="329"/>
    </row>
    <row r="420" spans="1:26" ht="24" customHeight="1"/>
    <row r="421" spans="1:26" ht="24" customHeight="1">
      <c r="A421" s="178"/>
      <c r="B421" s="132" t="s">
        <v>786</v>
      </c>
      <c r="C421" s="132"/>
      <c r="D421" s="132"/>
      <c r="E421" s="132"/>
      <c r="F421" s="552">
        <f>E422</f>
        <v>578800</v>
      </c>
      <c r="G421" s="478"/>
      <c r="H421" s="308" t="s">
        <v>510</v>
      </c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</row>
    <row r="422" spans="1:26" ht="24" customHeight="1" outlineLevel="1">
      <c r="A422" s="132"/>
      <c r="B422" s="472" t="s">
        <v>817</v>
      </c>
      <c r="C422" s="451"/>
      <c r="D422" s="132"/>
      <c r="E422" s="543">
        <f>E423</f>
        <v>578800</v>
      </c>
      <c r="F422" s="478"/>
      <c r="G422" s="312" t="s">
        <v>510</v>
      </c>
      <c r="H422" s="132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 spans="1:26" ht="24" customHeight="1" outlineLevel="1">
      <c r="A423" s="145"/>
      <c r="B423" s="540" t="s">
        <v>1039</v>
      </c>
      <c r="C423" s="446"/>
      <c r="D423" s="446"/>
      <c r="E423" s="550">
        <f>SUM(E424,E426)</f>
        <v>578800</v>
      </c>
      <c r="F423" s="478"/>
      <c r="G423" s="339" t="s">
        <v>510</v>
      </c>
      <c r="H423" s="321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 spans="1:26" ht="18" customHeight="1">
      <c r="A424" s="145"/>
      <c r="B424" s="540" t="s">
        <v>1116</v>
      </c>
      <c r="C424" s="446"/>
      <c r="D424" s="446"/>
      <c r="E424" s="550">
        <v>62700</v>
      </c>
      <c r="F424" s="478"/>
      <c r="G424" s="339" t="s">
        <v>510</v>
      </c>
      <c r="H424" s="321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 spans="1:26" ht="24" customHeight="1" outlineLevel="1">
      <c r="A425" s="145"/>
      <c r="B425" s="542" t="s">
        <v>1117</v>
      </c>
      <c r="C425" s="446"/>
      <c r="D425" s="446"/>
      <c r="E425" s="145"/>
      <c r="F425" s="145"/>
      <c r="G425" s="326"/>
      <c r="H425" s="328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 spans="1:26" ht="24" customHeight="1" outlineLevel="1">
      <c r="A426" s="145"/>
      <c r="B426" s="540" t="s">
        <v>1118</v>
      </c>
      <c r="C426" s="446"/>
      <c r="D426" s="321"/>
      <c r="E426" s="550">
        <v>516100</v>
      </c>
      <c r="F426" s="478"/>
      <c r="G426" s="339" t="s">
        <v>510</v>
      </c>
      <c r="H426" s="321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 spans="1:26" ht="24" customHeight="1" outlineLevel="1">
      <c r="A427" s="145"/>
      <c r="B427" s="542" t="s">
        <v>1119</v>
      </c>
      <c r="C427" s="446"/>
      <c r="D427" s="446"/>
      <c r="E427" s="145"/>
      <c r="F427" s="145"/>
      <c r="G427" s="326"/>
      <c r="H427" s="328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 spans="1:26" s="314" customFormat="1" ht="24" customHeight="1" outlineLevel="1">
      <c r="A428" s="329"/>
      <c r="B428" s="542" t="s">
        <v>1120</v>
      </c>
      <c r="C428" s="446"/>
      <c r="D428" s="446"/>
      <c r="E428" s="329"/>
      <c r="F428" s="329"/>
      <c r="G428" s="326"/>
      <c r="H428" s="328"/>
      <c r="I428" s="329"/>
      <c r="J428" s="329"/>
      <c r="K428" s="329"/>
      <c r="L428" s="329"/>
      <c r="M428" s="329"/>
      <c r="N428" s="329"/>
      <c r="O428" s="329"/>
      <c r="P428" s="329"/>
      <c r="Q428" s="329"/>
      <c r="R428" s="329"/>
      <c r="S428" s="329"/>
      <c r="T428" s="329"/>
      <c r="U428" s="329"/>
      <c r="V428" s="329"/>
      <c r="W428" s="329"/>
      <c r="X428" s="329"/>
      <c r="Y428" s="329"/>
      <c r="Z428" s="329"/>
    </row>
    <row r="429" spans="1:26" s="314" customFormat="1" ht="24" customHeight="1" outlineLevel="1">
      <c r="A429" s="329"/>
      <c r="B429" s="542" t="s">
        <v>1121</v>
      </c>
      <c r="C429" s="446"/>
      <c r="D429" s="446"/>
      <c r="E429" s="329"/>
      <c r="F429" s="329"/>
      <c r="G429" s="326"/>
      <c r="H429" s="328"/>
      <c r="I429" s="329"/>
      <c r="J429" s="329"/>
      <c r="K429" s="329"/>
      <c r="L429" s="329"/>
      <c r="M429" s="329"/>
      <c r="N429" s="329"/>
      <c r="O429" s="329"/>
      <c r="P429" s="329"/>
      <c r="Q429" s="329"/>
      <c r="R429" s="329"/>
      <c r="S429" s="329"/>
      <c r="T429" s="329"/>
      <c r="U429" s="329"/>
      <c r="V429" s="329"/>
      <c r="W429" s="329"/>
      <c r="X429" s="329"/>
      <c r="Y429" s="329"/>
      <c r="Z429" s="329"/>
    </row>
    <row r="430" spans="1:26" s="314" customFormat="1" ht="24" customHeight="1" outlineLevel="1">
      <c r="A430" s="329"/>
      <c r="B430" s="329"/>
      <c r="C430" s="336"/>
      <c r="D430" s="337"/>
      <c r="E430" s="329"/>
      <c r="F430" s="329"/>
      <c r="G430" s="326"/>
      <c r="H430" s="328"/>
      <c r="I430" s="329"/>
      <c r="J430" s="329"/>
      <c r="K430" s="329"/>
      <c r="L430" s="329"/>
      <c r="M430" s="329"/>
      <c r="N430" s="329"/>
      <c r="O430" s="329"/>
      <c r="P430" s="329"/>
      <c r="Q430" s="329"/>
      <c r="R430" s="329"/>
      <c r="S430" s="329"/>
      <c r="T430" s="329"/>
      <c r="U430" s="329"/>
      <c r="V430" s="329"/>
      <c r="W430" s="329"/>
      <c r="X430" s="329"/>
      <c r="Y430" s="329"/>
      <c r="Z430" s="329"/>
    </row>
    <row r="431" spans="1:26" s="314" customFormat="1" ht="24" customHeight="1" outlineLevel="1">
      <c r="A431" s="329"/>
      <c r="B431" s="329"/>
      <c r="C431" s="336"/>
      <c r="D431" s="337"/>
      <c r="E431" s="329"/>
      <c r="F431" s="329"/>
      <c r="G431" s="326"/>
      <c r="H431" s="328"/>
      <c r="I431" s="329"/>
      <c r="J431" s="329"/>
      <c r="K431" s="329"/>
      <c r="L431" s="329"/>
      <c r="M431" s="329"/>
      <c r="N431" s="329"/>
      <c r="O431" s="329"/>
      <c r="P431" s="329"/>
      <c r="Q431" s="329"/>
      <c r="R431" s="329"/>
      <c r="S431" s="329"/>
      <c r="T431" s="329"/>
      <c r="U431" s="329"/>
      <c r="V431" s="329"/>
      <c r="W431" s="329"/>
      <c r="X431" s="329"/>
      <c r="Y431" s="329"/>
      <c r="Z431" s="329"/>
    </row>
    <row r="432" spans="1:26" s="314" customFormat="1" ht="24" customHeight="1" outlineLevel="1">
      <c r="A432" s="329"/>
      <c r="B432" s="329"/>
      <c r="C432" s="336"/>
      <c r="D432" s="337"/>
      <c r="E432" s="329"/>
      <c r="F432" s="329"/>
      <c r="G432" s="326"/>
      <c r="H432" s="328"/>
      <c r="I432" s="329"/>
      <c r="J432" s="329"/>
      <c r="K432" s="329"/>
      <c r="L432" s="329"/>
      <c r="M432" s="329"/>
      <c r="N432" s="329"/>
      <c r="O432" s="329"/>
      <c r="P432" s="329"/>
      <c r="Q432" s="329"/>
      <c r="R432" s="329"/>
      <c r="S432" s="329"/>
      <c r="T432" s="329"/>
      <c r="U432" s="329"/>
      <c r="V432" s="329"/>
      <c r="W432" s="329"/>
      <c r="X432" s="329"/>
      <c r="Y432" s="329"/>
      <c r="Z432" s="329"/>
    </row>
    <row r="433" spans="1:26" s="314" customFormat="1" ht="24" customHeight="1" outlineLevel="1">
      <c r="A433" s="329"/>
      <c r="B433" s="329"/>
      <c r="C433" s="336"/>
      <c r="D433" s="337"/>
      <c r="E433" s="329"/>
      <c r="F433" s="329"/>
      <c r="G433" s="326"/>
      <c r="H433" s="328"/>
      <c r="I433" s="329"/>
      <c r="J433" s="329"/>
      <c r="K433" s="329"/>
      <c r="L433" s="329"/>
      <c r="M433" s="329"/>
      <c r="N433" s="329"/>
      <c r="O433" s="329"/>
      <c r="P433" s="329"/>
      <c r="Q433" s="329"/>
      <c r="R433" s="329"/>
      <c r="S433" s="329"/>
      <c r="T433" s="329"/>
      <c r="U433" s="329"/>
      <c r="V433" s="329"/>
      <c r="W433" s="329"/>
      <c r="X433" s="329"/>
      <c r="Y433" s="329"/>
      <c r="Z433" s="329"/>
    </row>
    <row r="434" spans="1:26" s="314" customFormat="1" ht="24" customHeight="1" outlineLevel="1">
      <c r="A434" s="329"/>
      <c r="B434" s="329"/>
      <c r="C434" s="336"/>
      <c r="D434" s="337"/>
      <c r="E434" s="329"/>
      <c r="F434" s="329"/>
      <c r="G434" s="326"/>
      <c r="H434" s="328"/>
      <c r="I434" s="329"/>
      <c r="J434" s="329"/>
      <c r="K434" s="329"/>
      <c r="L434" s="329"/>
      <c r="M434" s="329"/>
      <c r="N434" s="329"/>
      <c r="O434" s="329"/>
      <c r="P434" s="329"/>
      <c r="Q434" s="329"/>
      <c r="R434" s="329"/>
      <c r="S434" s="329"/>
      <c r="T434" s="329"/>
      <c r="U434" s="329"/>
      <c r="V434" s="329"/>
      <c r="W434" s="329"/>
      <c r="X434" s="329"/>
      <c r="Y434" s="329"/>
      <c r="Z434" s="329"/>
    </row>
    <row r="435" spans="1:26" ht="24" customHeight="1" outlineLevel="1">
      <c r="A435" s="145"/>
      <c r="B435" s="145"/>
      <c r="C435" s="163"/>
      <c r="D435" s="323"/>
      <c r="E435" s="145"/>
      <c r="F435" s="145"/>
      <c r="G435" s="326"/>
      <c r="H435" s="328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 spans="1:26" ht="24" customHeight="1" outlineLevel="1">
      <c r="A436" s="145"/>
      <c r="B436" s="145"/>
      <c r="C436" s="163"/>
      <c r="D436" s="323"/>
      <c r="E436" s="145"/>
      <c r="F436" s="145"/>
      <c r="G436" s="326"/>
      <c r="H436" s="328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 spans="1:26" ht="24" customHeight="1" outlineLevel="1">
      <c r="A437" s="145"/>
      <c r="B437" s="145"/>
      <c r="C437" s="163"/>
      <c r="D437" s="323"/>
      <c r="E437" s="145"/>
      <c r="F437" s="145"/>
      <c r="G437" s="326"/>
      <c r="H437" s="328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 spans="1:26" ht="24" customHeight="1" outlineLevel="1">
      <c r="A438" s="145"/>
      <c r="B438" s="145"/>
      <c r="C438" s="163"/>
      <c r="D438" s="323"/>
      <c r="E438" s="145"/>
      <c r="F438" s="145"/>
      <c r="G438" s="326"/>
      <c r="H438" s="328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 spans="1:26" ht="24" customHeight="1" outlineLevel="1">
      <c r="A439" s="145"/>
      <c r="B439" s="145"/>
      <c r="C439" s="163"/>
      <c r="D439" s="323"/>
      <c r="E439" s="145"/>
      <c r="F439" s="145"/>
      <c r="G439" s="326"/>
      <c r="H439" s="328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 spans="1:26" s="314" customFormat="1" ht="24" customHeight="1" outlineLevel="1">
      <c r="A440" s="329"/>
      <c r="B440" s="329"/>
      <c r="C440" s="336"/>
      <c r="D440" s="323"/>
      <c r="E440" s="329"/>
      <c r="F440" s="329"/>
      <c r="G440" s="326"/>
      <c r="H440" s="328"/>
      <c r="I440" s="329"/>
      <c r="J440" s="329"/>
      <c r="K440" s="329"/>
      <c r="L440" s="329"/>
      <c r="M440" s="329"/>
      <c r="N440" s="329"/>
      <c r="O440" s="329"/>
      <c r="P440" s="329"/>
      <c r="Q440" s="329"/>
      <c r="R440" s="329"/>
      <c r="S440" s="329"/>
      <c r="T440" s="329"/>
      <c r="U440" s="329"/>
      <c r="V440" s="329"/>
      <c r="W440" s="329"/>
      <c r="X440" s="329"/>
      <c r="Y440" s="329"/>
      <c r="Z440" s="329"/>
    </row>
    <row r="441" spans="1:26" s="314" customFormat="1" ht="24" customHeight="1" outlineLevel="1">
      <c r="A441" s="329"/>
      <c r="B441" s="329"/>
      <c r="C441" s="336"/>
      <c r="D441" s="323"/>
      <c r="E441" s="329"/>
      <c r="F441" s="329"/>
      <c r="G441" s="326"/>
      <c r="H441" s="328"/>
      <c r="I441" s="329"/>
      <c r="J441" s="329"/>
      <c r="K441" s="329"/>
      <c r="L441" s="329"/>
      <c r="M441" s="329"/>
      <c r="N441" s="329"/>
      <c r="O441" s="329"/>
      <c r="P441" s="329"/>
      <c r="Q441" s="329"/>
      <c r="R441" s="329"/>
      <c r="S441" s="329"/>
      <c r="T441" s="329"/>
      <c r="U441" s="329"/>
      <c r="V441" s="329"/>
      <c r="W441" s="329"/>
      <c r="X441" s="329"/>
      <c r="Y441" s="329"/>
      <c r="Z441" s="329"/>
    </row>
    <row r="442" spans="1:26" s="314" customFormat="1" ht="24" customHeight="1" outlineLevel="1">
      <c r="A442" s="329"/>
      <c r="B442" s="329"/>
      <c r="C442" s="336"/>
      <c r="D442" s="323"/>
      <c r="E442" s="329"/>
      <c r="F442" s="329"/>
      <c r="G442" s="326"/>
      <c r="H442" s="328"/>
      <c r="I442" s="329"/>
      <c r="J442" s="329"/>
      <c r="K442" s="329"/>
      <c r="L442" s="329"/>
      <c r="M442" s="329"/>
      <c r="N442" s="329"/>
      <c r="O442" s="329"/>
      <c r="P442" s="329"/>
      <c r="Q442" s="329"/>
      <c r="R442" s="329"/>
      <c r="S442" s="329"/>
      <c r="T442" s="329"/>
      <c r="U442" s="329"/>
      <c r="V442" s="329"/>
      <c r="W442" s="329"/>
      <c r="X442" s="329"/>
      <c r="Y442" s="329"/>
      <c r="Z442" s="329"/>
    </row>
    <row r="443" spans="1:26" s="314" customFormat="1" ht="24" customHeight="1" outlineLevel="1">
      <c r="A443" s="329"/>
      <c r="B443" s="329"/>
      <c r="C443" s="336"/>
      <c r="D443" s="323"/>
      <c r="E443" s="329"/>
      <c r="F443" s="329"/>
      <c r="G443" s="326"/>
      <c r="H443" s="328"/>
      <c r="I443" s="329"/>
      <c r="J443" s="329"/>
      <c r="K443" s="329"/>
      <c r="L443" s="329"/>
      <c r="M443" s="329"/>
      <c r="N443" s="329"/>
      <c r="O443" s="329"/>
      <c r="P443" s="329"/>
      <c r="Q443" s="329"/>
      <c r="R443" s="329"/>
      <c r="S443" s="329"/>
      <c r="T443" s="329"/>
      <c r="U443" s="329"/>
      <c r="V443" s="329"/>
      <c r="W443" s="329"/>
      <c r="X443" s="329"/>
      <c r="Y443" s="329"/>
      <c r="Z443" s="329"/>
    </row>
    <row r="444" spans="1:26" s="314" customFormat="1" ht="24" customHeight="1" outlineLevel="1">
      <c r="A444" s="329"/>
      <c r="B444" s="329"/>
      <c r="C444" s="336"/>
      <c r="D444" s="323"/>
      <c r="E444" s="329"/>
      <c r="F444" s="329"/>
      <c r="G444" s="326"/>
      <c r="H444" s="328"/>
      <c r="I444" s="329"/>
      <c r="J444" s="329"/>
      <c r="K444" s="329"/>
      <c r="L444" s="329"/>
      <c r="M444" s="329"/>
      <c r="N444" s="329"/>
      <c r="O444" s="329"/>
      <c r="P444" s="329"/>
      <c r="Q444" s="329"/>
      <c r="R444" s="329"/>
      <c r="S444" s="329"/>
      <c r="T444" s="329"/>
      <c r="U444" s="329"/>
      <c r="V444" s="329"/>
      <c r="W444" s="329"/>
      <c r="X444" s="329"/>
      <c r="Y444" s="329"/>
      <c r="Z444" s="329"/>
    </row>
    <row r="445" spans="1:26" s="314" customFormat="1" ht="24" customHeight="1" outlineLevel="1">
      <c r="A445" s="329"/>
      <c r="B445" s="329"/>
      <c r="C445" s="336"/>
      <c r="D445" s="323"/>
      <c r="E445" s="329"/>
      <c r="F445" s="329"/>
      <c r="G445" s="326"/>
      <c r="H445" s="328"/>
      <c r="I445" s="329"/>
      <c r="J445" s="329"/>
      <c r="K445" s="329"/>
      <c r="L445" s="329"/>
      <c r="M445" s="329"/>
      <c r="N445" s="329"/>
      <c r="O445" s="329"/>
      <c r="P445" s="329"/>
      <c r="Q445" s="329"/>
      <c r="R445" s="329"/>
      <c r="S445" s="329"/>
      <c r="T445" s="329"/>
      <c r="U445" s="329"/>
      <c r="V445" s="329"/>
      <c r="W445" s="329"/>
      <c r="X445" s="329"/>
      <c r="Y445" s="329"/>
      <c r="Z445" s="329"/>
    </row>
    <row r="446" spans="1:26" s="314" customFormat="1" ht="24" customHeight="1" outlineLevel="1">
      <c r="A446" s="329"/>
      <c r="B446" s="329"/>
      <c r="C446" s="336"/>
      <c r="D446" s="323"/>
      <c r="E446" s="329"/>
      <c r="F446" s="329"/>
      <c r="G446" s="326"/>
      <c r="H446" s="328"/>
      <c r="I446" s="329"/>
      <c r="J446" s="329"/>
      <c r="K446" s="329"/>
      <c r="L446" s="329"/>
      <c r="M446" s="329"/>
      <c r="N446" s="329"/>
      <c r="O446" s="329"/>
      <c r="P446" s="329"/>
      <c r="Q446" s="329"/>
      <c r="R446" s="329"/>
      <c r="S446" s="329"/>
      <c r="T446" s="329"/>
      <c r="U446" s="329"/>
      <c r="V446" s="329"/>
      <c r="W446" s="329"/>
      <c r="X446" s="329"/>
      <c r="Y446" s="329"/>
      <c r="Z446" s="329"/>
    </row>
    <row r="447" spans="1:26" s="314" customFormat="1" ht="24" customHeight="1" outlineLevel="1">
      <c r="A447" s="329"/>
      <c r="B447" s="329"/>
      <c r="C447" s="336"/>
      <c r="D447" s="323"/>
      <c r="E447" s="329"/>
      <c r="F447" s="329"/>
      <c r="G447" s="326"/>
      <c r="H447" s="328"/>
      <c r="I447" s="329"/>
      <c r="J447" s="329"/>
      <c r="K447" s="329"/>
      <c r="L447" s="329"/>
      <c r="M447" s="329"/>
      <c r="N447" s="329"/>
      <c r="O447" s="329"/>
      <c r="P447" s="329"/>
      <c r="Q447" s="329"/>
      <c r="R447" s="329"/>
      <c r="S447" s="329"/>
      <c r="T447" s="329"/>
      <c r="U447" s="329"/>
      <c r="V447" s="329"/>
      <c r="W447" s="329"/>
      <c r="X447" s="329"/>
      <c r="Y447" s="329"/>
      <c r="Z447" s="329"/>
    </row>
    <row r="448" spans="1:26" s="314" customFormat="1" ht="24" customHeight="1" outlineLevel="1">
      <c r="A448" s="329"/>
      <c r="B448" s="329"/>
      <c r="C448" s="336"/>
      <c r="D448" s="323"/>
      <c r="E448" s="329"/>
      <c r="F448" s="329"/>
      <c r="G448" s="326"/>
      <c r="H448" s="328"/>
      <c r="I448" s="329"/>
      <c r="J448" s="329"/>
      <c r="K448" s="329"/>
      <c r="L448" s="329"/>
      <c r="M448" s="329"/>
      <c r="N448" s="329"/>
      <c r="O448" s="329"/>
      <c r="P448" s="329"/>
      <c r="Q448" s="329"/>
      <c r="R448" s="329"/>
      <c r="S448" s="329"/>
      <c r="T448" s="329"/>
      <c r="U448" s="329"/>
      <c r="V448" s="329"/>
      <c r="W448" s="329"/>
      <c r="X448" s="329"/>
      <c r="Y448" s="329"/>
      <c r="Z448" s="329"/>
    </row>
    <row r="449" spans="1:26" s="314" customFormat="1" ht="24" customHeight="1" outlineLevel="1">
      <c r="A449" s="329"/>
      <c r="B449" s="329"/>
      <c r="C449" s="336"/>
      <c r="D449" s="323"/>
      <c r="E449" s="329"/>
      <c r="F449" s="329"/>
      <c r="G449" s="326"/>
      <c r="H449" s="328"/>
      <c r="I449" s="329"/>
      <c r="J449" s="329"/>
      <c r="K449" s="329"/>
      <c r="L449" s="329"/>
      <c r="M449" s="329"/>
      <c r="N449" s="329"/>
      <c r="O449" s="329"/>
      <c r="P449" s="329"/>
      <c r="Q449" s="329"/>
      <c r="R449" s="329"/>
      <c r="S449" s="329"/>
      <c r="T449" s="329"/>
      <c r="U449" s="329"/>
      <c r="V449" s="329"/>
      <c r="W449" s="329"/>
      <c r="X449" s="329"/>
      <c r="Y449" s="329"/>
      <c r="Z449" s="329"/>
    </row>
    <row r="450" spans="1:26" s="314" customFormat="1" ht="24" customHeight="1" outlineLevel="1">
      <c r="A450" s="329"/>
      <c r="B450" s="329"/>
      <c r="C450" s="336"/>
      <c r="D450" s="323"/>
      <c r="E450" s="329"/>
      <c r="F450" s="329"/>
      <c r="G450" s="326"/>
      <c r="H450" s="328"/>
      <c r="I450" s="329"/>
      <c r="J450" s="329"/>
      <c r="K450" s="329"/>
      <c r="L450" s="329"/>
      <c r="M450" s="329"/>
      <c r="N450" s="329"/>
      <c r="O450" s="329"/>
      <c r="P450" s="329"/>
      <c r="Q450" s="329"/>
      <c r="R450" s="329"/>
      <c r="S450" s="329"/>
      <c r="T450" s="329"/>
      <c r="U450" s="329"/>
      <c r="V450" s="329"/>
      <c r="W450" s="329"/>
      <c r="X450" s="329"/>
      <c r="Y450" s="329"/>
      <c r="Z450" s="329"/>
    </row>
    <row r="451" spans="1:26" s="314" customFormat="1" ht="24" customHeight="1" outlineLevel="1">
      <c r="A451" s="329"/>
      <c r="B451" s="329"/>
      <c r="C451" s="336"/>
      <c r="D451" s="323"/>
      <c r="E451" s="329"/>
      <c r="F451" s="329"/>
      <c r="G451" s="326"/>
      <c r="H451" s="328"/>
      <c r="I451" s="329"/>
      <c r="J451" s="329"/>
      <c r="K451" s="329"/>
      <c r="L451" s="329"/>
      <c r="M451" s="329"/>
      <c r="N451" s="329"/>
      <c r="O451" s="329"/>
      <c r="P451" s="329"/>
      <c r="Q451" s="329"/>
      <c r="R451" s="329"/>
      <c r="S451" s="329"/>
      <c r="T451" s="329"/>
      <c r="U451" s="329"/>
      <c r="V451" s="329"/>
      <c r="W451" s="329"/>
      <c r="X451" s="329"/>
      <c r="Y451" s="329"/>
      <c r="Z451" s="329"/>
    </row>
    <row r="452" spans="1:26" ht="24" customHeight="1"/>
    <row r="453" spans="1:26" ht="24" customHeight="1"/>
    <row r="454" spans="1:26" ht="24" customHeight="1"/>
    <row r="455" spans="1:26" ht="24" customHeight="1"/>
    <row r="456" spans="1:26" ht="24" customHeight="1">
      <c r="A456" s="178"/>
      <c r="B456" s="132" t="s">
        <v>787</v>
      </c>
      <c r="C456" s="132"/>
      <c r="D456" s="132"/>
      <c r="E456" s="132"/>
      <c r="F456" s="552">
        <f>E457</f>
        <v>1345200</v>
      </c>
      <c r="G456" s="478"/>
      <c r="H456" s="308" t="s">
        <v>510</v>
      </c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</row>
    <row r="457" spans="1:26" ht="24" customHeight="1" outlineLevel="1">
      <c r="A457" s="132"/>
      <c r="B457" s="540" t="s">
        <v>817</v>
      </c>
      <c r="C457" s="446"/>
      <c r="D457" s="446"/>
      <c r="E457" s="543">
        <f>E458+E468</f>
        <v>1345200</v>
      </c>
      <c r="F457" s="478"/>
      <c r="G457" s="312" t="s">
        <v>510</v>
      </c>
      <c r="H457" s="132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 spans="1:26" ht="24" customHeight="1" outlineLevel="1">
      <c r="A458" s="145"/>
      <c r="B458" s="540" t="s">
        <v>1369</v>
      </c>
      <c r="C458" s="446"/>
      <c r="D458" s="446"/>
      <c r="E458" s="550">
        <f>SUM(E459,E461,E464)</f>
        <v>1195200</v>
      </c>
      <c r="F458" s="478"/>
      <c r="G458" s="339" t="s">
        <v>510</v>
      </c>
      <c r="H458" s="321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 spans="1:26" ht="24" customHeight="1" outlineLevel="1">
      <c r="A459" s="145"/>
      <c r="B459" s="540" t="s">
        <v>1131</v>
      </c>
      <c r="C459" s="446"/>
      <c r="D459" s="446"/>
      <c r="E459" s="550">
        <v>994400</v>
      </c>
      <c r="F459" s="478"/>
      <c r="G459" s="339" t="s">
        <v>510</v>
      </c>
      <c r="H459" s="321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 spans="1:26" ht="24" customHeight="1">
      <c r="A460" s="145"/>
      <c r="B460" s="542" t="s">
        <v>1133</v>
      </c>
      <c r="C460" s="446"/>
      <c r="D460" s="446"/>
      <c r="E460" s="145"/>
      <c r="F460" s="145"/>
      <c r="G460" s="326"/>
      <c r="H460" s="328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</row>
    <row r="461" spans="1:26" ht="18" customHeight="1">
      <c r="A461" s="145"/>
      <c r="B461" s="540" t="s">
        <v>1132</v>
      </c>
      <c r="C461" s="446"/>
      <c r="D461" s="446"/>
      <c r="E461" s="550">
        <v>51700</v>
      </c>
      <c r="F461" s="478"/>
      <c r="G461" s="339" t="s">
        <v>510</v>
      </c>
      <c r="H461" s="321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</row>
    <row r="462" spans="1:26" ht="24" customHeight="1" outlineLevel="1">
      <c r="A462" s="145"/>
      <c r="B462" s="542" t="s">
        <v>1134</v>
      </c>
      <c r="C462" s="446"/>
      <c r="D462" s="446"/>
      <c r="E462" s="145"/>
      <c r="F462" s="145"/>
      <c r="G462" s="326"/>
      <c r="H462" s="328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</row>
    <row r="463" spans="1:26" ht="24" customHeight="1" outlineLevel="1">
      <c r="A463" s="145"/>
      <c r="B463" s="542" t="s">
        <v>1135</v>
      </c>
      <c r="C463" s="446"/>
      <c r="D463" s="446"/>
      <c r="E463" s="145"/>
      <c r="F463" s="145"/>
      <c r="G463" s="326"/>
      <c r="H463" s="328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</row>
    <row r="464" spans="1:26" ht="24" customHeight="1" outlineLevel="1">
      <c r="A464" s="145"/>
      <c r="B464" s="540" t="s">
        <v>1136</v>
      </c>
      <c r="C464" s="446"/>
      <c r="D464" s="321"/>
      <c r="E464" s="550">
        <v>149100</v>
      </c>
      <c r="F464" s="478"/>
      <c r="G464" s="339" t="s">
        <v>510</v>
      </c>
      <c r="H464" s="321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</row>
    <row r="465" spans="1:26" ht="24" customHeight="1" outlineLevel="1">
      <c r="A465" s="145"/>
      <c r="B465" s="542" t="s">
        <v>1222</v>
      </c>
      <c r="C465" s="446"/>
      <c r="D465" s="446"/>
      <c r="E465" s="145"/>
      <c r="F465" s="145"/>
      <c r="G465" s="326"/>
      <c r="H465" s="328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</row>
    <row r="466" spans="1:26" ht="24" customHeight="1" outlineLevel="1">
      <c r="A466" s="145"/>
      <c r="B466" s="542" t="s">
        <v>1223</v>
      </c>
      <c r="C466" s="446"/>
      <c r="D466" s="446"/>
      <c r="E466" s="145"/>
      <c r="F466" s="145"/>
      <c r="G466" s="326"/>
      <c r="H466" s="328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</row>
    <row r="467" spans="1:26" ht="24" customHeight="1" outlineLevel="1">
      <c r="A467" s="145"/>
      <c r="B467" s="542" t="s">
        <v>1137</v>
      </c>
      <c r="C467" s="446"/>
      <c r="D467" s="446"/>
      <c r="E467" s="145"/>
      <c r="F467" s="145"/>
      <c r="G467" s="326"/>
      <c r="H467" s="328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</row>
    <row r="468" spans="1:26" ht="24" customHeight="1">
      <c r="B468" s="472" t="s">
        <v>1138</v>
      </c>
      <c r="C468" s="451"/>
      <c r="D468" s="451"/>
      <c r="E468" s="543">
        <v>150000</v>
      </c>
      <c r="F468" s="478"/>
      <c r="G468" s="151" t="s">
        <v>510</v>
      </c>
      <c r="H468" s="132"/>
    </row>
    <row r="469" spans="1:26" ht="24" customHeight="1">
      <c r="B469" s="539" t="s">
        <v>1140</v>
      </c>
      <c r="C469" s="451"/>
      <c r="D469" s="451"/>
      <c r="G469" s="334"/>
      <c r="H469" s="335"/>
    </row>
    <row r="470" spans="1:26" s="314" customFormat="1" ht="24" customHeight="1">
      <c r="B470" s="338"/>
      <c r="C470" s="311"/>
      <c r="D470" s="311"/>
      <c r="G470" s="334"/>
      <c r="H470" s="335"/>
    </row>
    <row r="471" spans="1:26" s="314" customFormat="1" ht="24" customHeight="1">
      <c r="B471" s="338"/>
      <c r="C471" s="311"/>
      <c r="D471" s="311"/>
      <c r="G471" s="334"/>
      <c r="H471" s="335"/>
    </row>
    <row r="472" spans="1:26" s="314" customFormat="1" ht="24" customHeight="1">
      <c r="B472" s="338"/>
      <c r="C472" s="311"/>
      <c r="D472" s="311"/>
      <c r="G472" s="334"/>
      <c r="H472" s="335"/>
    </row>
    <row r="473" spans="1:26" s="314" customFormat="1" ht="24" customHeight="1">
      <c r="B473" s="338"/>
      <c r="C473" s="311"/>
      <c r="D473" s="311"/>
      <c r="G473" s="334"/>
      <c r="H473" s="335"/>
    </row>
    <row r="474" spans="1:26" s="314" customFormat="1" ht="24" customHeight="1">
      <c r="B474" s="338"/>
      <c r="C474" s="311"/>
      <c r="D474" s="311"/>
      <c r="G474" s="334"/>
      <c r="H474" s="335"/>
    </row>
    <row r="475" spans="1:26" s="314" customFormat="1" ht="24" customHeight="1">
      <c r="B475" s="338"/>
      <c r="C475" s="311"/>
      <c r="D475" s="311"/>
      <c r="G475" s="334"/>
      <c r="H475" s="335"/>
    </row>
    <row r="476" spans="1:26" s="314" customFormat="1" ht="24" customHeight="1">
      <c r="B476" s="338"/>
      <c r="C476" s="311"/>
      <c r="D476" s="311"/>
      <c r="G476" s="334"/>
      <c r="H476" s="335"/>
    </row>
    <row r="477" spans="1:26" s="314" customFormat="1" ht="24" customHeight="1">
      <c r="B477" s="338"/>
      <c r="C477" s="311"/>
      <c r="D477" s="311"/>
      <c r="G477" s="334"/>
      <c r="H477" s="335"/>
    </row>
    <row r="478" spans="1:26" s="314" customFormat="1" ht="24" customHeight="1">
      <c r="B478" s="338"/>
      <c r="C478" s="311"/>
      <c r="D478" s="311"/>
      <c r="G478" s="334"/>
      <c r="H478" s="335"/>
    </row>
    <row r="479" spans="1:26" s="314" customFormat="1" ht="24" customHeight="1">
      <c r="B479" s="338"/>
      <c r="C479" s="311"/>
      <c r="D479" s="311"/>
      <c r="G479" s="334"/>
      <c r="H479" s="335"/>
    </row>
    <row r="480" spans="1:26" s="314" customFormat="1" ht="24" customHeight="1">
      <c r="B480" s="338"/>
      <c r="C480" s="311"/>
      <c r="D480" s="311"/>
      <c r="G480" s="334"/>
      <c r="H480" s="335"/>
    </row>
    <row r="481" spans="1:26" s="314" customFormat="1" ht="24" customHeight="1">
      <c r="B481" s="338"/>
      <c r="C481" s="311"/>
      <c r="D481" s="311"/>
      <c r="G481" s="334"/>
      <c r="H481" s="335"/>
    </row>
    <row r="482" spans="1:26" s="314" customFormat="1" ht="24" customHeight="1">
      <c r="B482" s="338"/>
      <c r="C482" s="311"/>
      <c r="D482" s="311"/>
      <c r="G482" s="334"/>
      <c r="H482" s="335"/>
    </row>
    <row r="483" spans="1:26" s="314" customFormat="1" ht="24" customHeight="1">
      <c r="B483" s="338"/>
      <c r="C483" s="311"/>
      <c r="D483" s="311"/>
      <c r="G483" s="334"/>
      <c r="H483" s="335"/>
    </row>
    <row r="484" spans="1:26" s="314" customFormat="1" ht="24" customHeight="1">
      <c r="B484" s="338"/>
      <c r="C484" s="311"/>
      <c r="D484" s="311"/>
      <c r="G484" s="334"/>
      <c r="H484" s="335"/>
    </row>
    <row r="485" spans="1:26" s="314" customFormat="1" ht="24" customHeight="1">
      <c r="B485" s="338"/>
      <c r="C485" s="311"/>
      <c r="D485" s="311"/>
      <c r="G485" s="334"/>
      <c r="H485" s="335"/>
    </row>
    <row r="486" spans="1:26" s="314" customFormat="1" ht="24" customHeight="1">
      <c r="B486" s="338"/>
      <c r="C486" s="311"/>
      <c r="D486" s="311"/>
      <c r="G486" s="334"/>
      <c r="H486" s="335"/>
    </row>
    <row r="487" spans="1:26" s="314" customFormat="1" ht="24" customHeight="1">
      <c r="B487" s="338"/>
      <c r="C487" s="311"/>
      <c r="D487" s="311"/>
      <c r="G487" s="334"/>
      <c r="H487" s="335"/>
    </row>
    <row r="488" spans="1:26" s="314" customFormat="1" ht="24" customHeight="1">
      <c r="B488" s="338"/>
      <c r="C488" s="311"/>
      <c r="D488" s="311"/>
      <c r="G488" s="334"/>
      <c r="H488" s="335"/>
    </row>
    <row r="489" spans="1:26" ht="24" customHeight="1">
      <c r="A489" s="145"/>
      <c r="B489" s="145"/>
      <c r="C489" s="163"/>
      <c r="D489" s="323"/>
      <c r="E489" s="145"/>
      <c r="F489" s="145"/>
      <c r="G489" s="326"/>
      <c r="H489" s="328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</row>
    <row r="490" spans="1:26" ht="24" customHeight="1"/>
    <row r="491" spans="1:26" ht="24" customHeight="1">
      <c r="A491" s="178"/>
      <c r="B491" s="132" t="s">
        <v>788</v>
      </c>
      <c r="C491" s="132"/>
      <c r="D491" s="132"/>
      <c r="E491" s="132"/>
      <c r="F491" s="552">
        <f>E492+E526</f>
        <v>31700</v>
      </c>
      <c r="G491" s="478"/>
      <c r="H491" s="308" t="s">
        <v>510</v>
      </c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</row>
    <row r="492" spans="1:26" ht="24" customHeight="1" outlineLevel="1">
      <c r="A492" s="132"/>
      <c r="B492" s="540" t="s">
        <v>817</v>
      </c>
      <c r="C492" s="446"/>
      <c r="D492" s="446"/>
      <c r="E492" s="543">
        <f>E493</f>
        <v>31700</v>
      </c>
      <c r="F492" s="478"/>
      <c r="G492" s="312" t="s">
        <v>510</v>
      </c>
      <c r="H492" s="132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</row>
    <row r="493" spans="1:26" ht="24" customHeight="1" outlineLevel="1">
      <c r="A493" s="145"/>
      <c r="B493" s="540" t="s">
        <v>1039</v>
      </c>
      <c r="C493" s="446"/>
      <c r="D493" s="446"/>
      <c r="E493" s="550">
        <f>+E494</f>
        <v>31700</v>
      </c>
      <c r="F493" s="478"/>
      <c r="G493" s="339" t="s">
        <v>510</v>
      </c>
      <c r="H493" s="321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</row>
    <row r="494" spans="1:26" ht="24" customHeight="1" outlineLevel="1">
      <c r="A494" s="145"/>
      <c r="B494" s="540" t="s">
        <v>1139</v>
      </c>
      <c r="C494" s="446"/>
      <c r="D494" s="321"/>
      <c r="E494" s="550">
        <v>31700</v>
      </c>
      <c r="F494" s="478"/>
      <c r="G494" s="339" t="s">
        <v>510</v>
      </c>
      <c r="H494" s="321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</row>
    <row r="495" spans="1:26" ht="24" customHeight="1" outlineLevel="1">
      <c r="A495" s="145"/>
      <c r="B495" s="542" t="s">
        <v>1224</v>
      </c>
      <c r="C495" s="446"/>
      <c r="D495" s="446"/>
      <c r="E495" s="145"/>
      <c r="F495" s="145"/>
      <c r="G495" s="319"/>
      <c r="H495" s="332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</row>
    <row r="496" spans="1:26" ht="24" customHeight="1" outlineLevel="1">
      <c r="A496" s="145"/>
      <c r="B496" s="542" t="s">
        <v>869</v>
      </c>
      <c r="C496" s="446"/>
      <c r="D496" s="446"/>
      <c r="E496" s="145"/>
      <c r="F496" s="145"/>
      <c r="G496" s="319"/>
      <c r="H496" s="332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</row>
    <row r="497" spans="1:26" ht="24" customHeight="1" outlineLevel="1">
      <c r="A497" s="145"/>
      <c r="B497" s="145"/>
      <c r="C497" s="163"/>
      <c r="D497" s="323"/>
      <c r="E497" s="145"/>
      <c r="F497" s="145"/>
      <c r="G497" s="326"/>
      <c r="H497" s="328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</row>
    <row r="498" spans="1:26" s="314" customFormat="1" ht="24" customHeight="1" outlineLevel="1">
      <c r="A498" s="329"/>
      <c r="B498" s="329"/>
      <c r="C498" s="336"/>
      <c r="D498" s="323"/>
      <c r="E498" s="329"/>
      <c r="F498" s="329"/>
      <c r="G498" s="326"/>
      <c r="H498" s="328"/>
      <c r="I498" s="329"/>
      <c r="J498" s="329"/>
      <c r="K498" s="329"/>
      <c r="L498" s="329"/>
      <c r="M498" s="329"/>
      <c r="N498" s="329"/>
      <c r="O498" s="329"/>
      <c r="P498" s="329"/>
      <c r="Q498" s="329"/>
      <c r="R498" s="329"/>
      <c r="S498" s="329"/>
      <c r="T498" s="329"/>
      <c r="U498" s="329"/>
      <c r="V498" s="329"/>
      <c r="W498" s="329"/>
      <c r="X498" s="329"/>
      <c r="Y498" s="329"/>
      <c r="Z498" s="329"/>
    </row>
    <row r="499" spans="1:26" s="314" customFormat="1" ht="24" customHeight="1" outlineLevel="1">
      <c r="A499" s="329"/>
      <c r="B499" s="329"/>
      <c r="C499" s="336"/>
      <c r="D499" s="323"/>
      <c r="E499" s="329"/>
      <c r="F499" s="329"/>
      <c r="G499" s="326"/>
      <c r="H499" s="328"/>
      <c r="I499" s="329"/>
      <c r="J499" s="329"/>
      <c r="K499" s="329"/>
      <c r="L499" s="329"/>
      <c r="M499" s="329"/>
      <c r="N499" s="329"/>
      <c r="O499" s="329"/>
      <c r="P499" s="329"/>
      <c r="Q499" s="329"/>
      <c r="R499" s="329"/>
      <c r="S499" s="329"/>
      <c r="T499" s="329"/>
      <c r="U499" s="329"/>
      <c r="V499" s="329"/>
      <c r="W499" s="329"/>
      <c r="X499" s="329"/>
      <c r="Y499" s="329"/>
      <c r="Z499" s="329"/>
    </row>
    <row r="500" spans="1:26" s="314" customFormat="1" ht="24" customHeight="1" outlineLevel="1">
      <c r="A500" s="329"/>
      <c r="B500" s="329"/>
      <c r="C500" s="336"/>
      <c r="D500" s="323"/>
      <c r="E500" s="329"/>
      <c r="F500" s="329"/>
      <c r="G500" s="326"/>
      <c r="H500" s="328"/>
      <c r="I500" s="329"/>
      <c r="J500" s="329"/>
      <c r="K500" s="329"/>
      <c r="L500" s="329"/>
      <c r="M500" s="329"/>
      <c r="N500" s="329"/>
      <c r="O500" s="329"/>
      <c r="P500" s="329"/>
      <c r="Q500" s="329"/>
      <c r="R500" s="329"/>
      <c r="S500" s="329"/>
      <c r="T500" s="329"/>
      <c r="U500" s="329"/>
      <c r="V500" s="329"/>
      <c r="W500" s="329"/>
      <c r="X500" s="329"/>
      <c r="Y500" s="329"/>
      <c r="Z500" s="329"/>
    </row>
    <row r="501" spans="1:26" s="314" customFormat="1" ht="24" customHeight="1" outlineLevel="1">
      <c r="A501" s="329"/>
      <c r="B501" s="329"/>
      <c r="C501" s="336"/>
      <c r="D501" s="323"/>
      <c r="E501" s="329"/>
      <c r="F501" s="329"/>
      <c r="G501" s="326"/>
      <c r="H501" s="328"/>
      <c r="I501" s="329"/>
      <c r="J501" s="329"/>
      <c r="K501" s="329"/>
      <c r="L501" s="329"/>
      <c r="M501" s="329"/>
      <c r="N501" s="329"/>
      <c r="O501" s="329"/>
      <c r="P501" s="329"/>
      <c r="Q501" s="329"/>
      <c r="R501" s="329"/>
      <c r="S501" s="329"/>
      <c r="T501" s="329"/>
      <c r="U501" s="329"/>
      <c r="V501" s="329"/>
      <c r="W501" s="329"/>
      <c r="X501" s="329"/>
      <c r="Y501" s="329"/>
      <c r="Z501" s="329"/>
    </row>
    <row r="502" spans="1:26" s="314" customFormat="1" ht="24" customHeight="1" outlineLevel="1">
      <c r="A502" s="329"/>
      <c r="B502" s="329"/>
      <c r="C502" s="336"/>
      <c r="D502" s="323"/>
      <c r="E502" s="329"/>
      <c r="F502" s="329"/>
      <c r="G502" s="326"/>
      <c r="H502" s="328"/>
      <c r="I502" s="329"/>
      <c r="J502" s="329"/>
      <c r="K502" s="329"/>
      <c r="L502" s="329"/>
      <c r="M502" s="329"/>
      <c r="N502" s="329"/>
      <c r="O502" s="329"/>
      <c r="P502" s="329"/>
      <c r="Q502" s="329"/>
      <c r="R502" s="329"/>
      <c r="S502" s="329"/>
      <c r="T502" s="329"/>
      <c r="U502" s="329"/>
      <c r="V502" s="329"/>
      <c r="W502" s="329"/>
      <c r="X502" s="329"/>
      <c r="Y502" s="329"/>
      <c r="Z502" s="329"/>
    </row>
    <row r="503" spans="1:26" s="314" customFormat="1" ht="24" customHeight="1" outlineLevel="1">
      <c r="A503" s="329"/>
      <c r="B503" s="329"/>
      <c r="C503" s="336"/>
      <c r="D503" s="323"/>
      <c r="E503" s="329"/>
      <c r="F503" s="329"/>
      <c r="G503" s="326"/>
      <c r="H503" s="328"/>
      <c r="I503" s="329"/>
      <c r="J503" s="329"/>
      <c r="K503" s="329"/>
      <c r="L503" s="329"/>
      <c r="M503" s="329"/>
      <c r="N503" s="329"/>
      <c r="O503" s="329"/>
      <c r="P503" s="329"/>
      <c r="Q503" s="329"/>
      <c r="R503" s="329"/>
      <c r="S503" s="329"/>
      <c r="T503" s="329"/>
      <c r="U503" s="329"/>
      <c r="V503" s="329"/>
      <c r="W503" s="329"/>
      <c r="X503" s="329"/>
      <c r="Y503" s="329"/>
      <c r="Z503" s="329"/>
    </row>
    <row r="504" spans="1:26" s="314" customFormat="1" ht="24" customHeight="1" outlineLevel="1">
      <c r="A504" s="329"/>
      <c r="B504" s="329"/>
      <c r="C504" s="336"/>
      <c r="D504" s="323"/>
      <c r="E504" s="329"/>
      <c r="F504" s="329"/>
      <c r="G504" s="326"/>
      <c r="H504" s="328"/>
      <c r="I504" s="329"/>
      <c r="J504" s="329"/>
      <c r="K504" s="329"/>
      <c r="L504" s="329"/>
      <c r="M504" s="329"/>
      <c r="N504" s="329"/>
      <c r="O504" s="329"/>
      <c r="P504" s="329"/>
      <c r="Q504" s="329"/>
      <c r="R504" s="329"/>
      <c r="S504" s="329"/>
      <c r="T504" s="329"/>
      <c r="U504" s="329"/>
      <c r="V504" s="329"/>
      <c r="W504" s="329"/>
      <c r="X504" s="329"/>
      <c r="Y504" s="329"/>
      <c r="Z504" s="329"/>
    </row>
    <row r="505" spans="1:26" s="314" customFormat="1" ht="24" customHeight="1" outlineLevel="1">
      <c r="A505" s="329"/>
      <c r="B505" s="329"/>
      <c r="C505" s="336"/>
      <c r="D505" s="323"/>
      <c r="E505" s="329"/>
      <c r="F505" s="329"/>
      <c r="G505" s="326"/>
      <c r="H505" s="328"/>
      <c r="I505" s="329"/>
      <c r="J505" s="329"/>
      <c r="K505" s="329"/>
      <c r="L505" s="329"/>
      <c r="M505" s="329"/>
      <c r="N505" s="329"/>
      <c r="O505" s="329"/>
      <c r="P505" s="329"/>
      <c r="Q505" s="329"/>
      <c r="R505" s="329"/>
      <c r="S505" s="329"/>
      <c r="T505" s="329"/>
      <c r="U505" s="329"/>
      <c r="V505" s="329"/>
      <c r="W505" s="329"/>
      <c r="X505" s="329"/>
      <c r="Y505" s="329"/>
      <c r="Z505" s="329"/>
    </row>
    <row r="506" spans="1:26" s="314" customFormat="1" ht="24" customHeight="1" outlineLevel="1">
      <c r="A506" s="329"/>
      <c r="B506" s="329"/>
      <c r="C506" s="336"/>
      <c r="D506" s="323"/>
      <c r="E506" s="329"/>
      <c r="F506" s="329"/>
      <c r="G506" s="326"/>
      <c r="H506" s="328"/>
      <c r="I506" s="329"/>
      <c r="J506" s="329"/>
      <c r="K506" s="329"/>
      <c r="L506" s="329"/>
      <c r="M506" s="329"/>
      <c r="N506" s="329"/>
      <c r="O506" s="329"/>
      <c r="P506" s="329"/>
      <c r="Q506" s="329"/>
      <c r="R506" s="329"/>
      <c r="S506" s="329"/>
      <c r="T506" s="329"/>
      <c r="U506" s="329"/>
      <c r="V506" s="329"/>
      <c r="W506" s="329"/>
      <c r="X506" s="329"/>
      <c r="Y506" s="329"/>
      <c r="Z506" s="329"/>
    </row>
    <row r="507" spans="1:26" s="314" customFormat="1" ht="24" customHeight="1" outlineLevel="1">
      <c r="A507" s="329"/>
      <c r="B507" s="329"/>
      <c r="C507" s="336"/>
      <c r="D507" s="323"/>
      <c r="E507" s="329"/>
      <c r="F507" s="329"/>
      <c r="G507" s="326"/>
      <c r="H507" s="328"/>
      <c r="I507" s="329"/>
      <c r="J507" s="329"/>
      <c r="K507" s="329"/>
      <c r="L507" s="329"/>
      <c r="M507" s="329"/>
      <c r="N507" s="329"/>
      <c r="O507" s="329"/>
      <c r="P507" s="329"/>
      <c r="Q507" s="329"/>
      <c r="R507" s="329"/>
      <c r="S507" s="329"/>
      <c r="T507" s="329"/>
      <c r="U507" s="329"/>
      <c r="V507" s="329"/>
      <c r="W507" s="329"/>
      <c r="X507" s="329"/>
      <c r="Y507" s="329"/>
      <c r="Z507" s="329"/>
    </row>
    <row r="508" spans="1:26" s="314" customFormat="1" ht="24" customHeight="1" outlineLevel="1">
      <c r="A508" s="329"/>
      <c r="B508" s="329"/>
      <c r="C508" s="336"/>
      <c r="D508" s="323"/>
      <c r="E508" s="329"/>
      <c r="F508" s="329"/>
      <c r="G508" s="326"/>
      <c r="H508" s="328"/>
      <c r="I508" s="329"/>
      <c r="J508" s="329"/>
      <c r="K508" s="329"/>
      <c r="L508" s="329"/>
      <c r="M508" s="329"/>
      <c r="N508" s="329"/>
      <c r="O508" s="329"/>
      <c r="P508" s="329"/>
      <c r="Q508" s="329"/>
      <c r="R508" s="329"/>
      <c r="S508" s="329"/>
      <c r="T508" s="329"/>
      <c r="U508" s="329"/>
      <c r="V508" s="329"/>
      <c r="W508" s="329"/>
      <c r="X508" s="329"/>
      <c r="Y508" s="329"/>
      <c r="Z508" s="329"/>
    </row>
    <row r="509" spans="1:26" s="314" customFormat="1" ht="24" customHeight="1" outlineLevel="1">
      <c r="A509" s="329"/>
      <c r="B509" s="329"/>
      <c r="C509" s="336"/>
      <c r="D509" s="323"/>
      <c r="E509" s="329"/>
      <c r="F509" s="329"/>
      <c r="G509" s="326"/>
      <c r="H509" s="328"/>
      <c r="I509" s="329"/>
      <c r="J509" s="329"/>
      <c r="K509" s="329"/>
      <c r="L509" s="329"/>
      <c r="M509" s="329"/>
      <c r="N509" s="329"/>
      <c r="O509" s="329"/>
      <c r="P509" s="329"/>
      <c r="Q509" s="329"/>
      <c r="R509" s="329"/>
      <c r="S509" s="329"/>
      <c r="T509" s="329"/>
      <c r="U509" s="329"/>
      <c r="V509" s="329"/>
      <c r="W509" s="329"/>
      <c r="X509" s="329"/>
      <c r="Y509" s="329"/>
      <c r="Z509" s="329"/>
    </row>
    <row r="510" spans="1:26" s="314" customFormat="1" ht="24" customHeight="1" outlineLevel="1">
      <c r="A510" s="329"/>
      <c r="B510" s="329"/>
      <c r="C510" s="336"/>
      <c r="D510" s="323"/>
      <c r="E510" s="329"/>
      <c r="F510" s="329"/>
      <c r="G510" s="326"/>
      <c r="H510" s="328"/>
      <c r="I510" s="329"/>
      <c r="J510" s="329"/>
      <c r="K510" s="329"/>
      <c r="L510" s="329"/>
      <c r="M510" s="329"/>
      <c r="N510" s="329"/>
      <c r="O510" s="329"/>
      <c r="P510" s="329"/>
      <c r="Q510" s="329"/>
      <c r="R510" s="329"/>
      <c r="S510" s="329"/>
      <c r="T510" s="329"/>
      <c r="U510" s="329"/>
      <c r="V510" s="329"/>
      <c r="W510" s="329"/>
      <c r="X510" s="329"/>
      <c r="Y510" s="329"/>
      <c r="Z510" s="329"/>
    </row>
    <row r="511" spans="1:26" s="314" customFormat="1" ht="24" customHeight="1" outlineLevel="1">
      <c r="A511" s="329"/>
      <c r="B511" s="329"/>
      <c r="C511" s="336"/>
      <c r="D511" s="323"/>
      <c r="E511" s="329"/>
      <c r="F511" s="329"/>
      <c r="G511" s="326"/>
      <c r="H511" s="328"/>
      <c r="I511" s="329"/>
      <c r="J511" s="329"/>
      <c r="K511" s="329"/>
      <c r="L511" s="329"/>
      <c r="M511" s="329"/>
      <c r="N511" s="329"/>
      <c r="O511" s="329"/>
      <c r="P511" s="329"/>
      <c r="Q511" s="329"/>
      <c r="R511" s="329"/>
      <c r="S511" s="329"/>
      <c r="T511" s="329"/>
      <c r="U511" s="329"/>
      <c r="V511" s="329"/>
      <c r="W511" s="329"/>
      <c r="X511" s="329"/>
      <c r="Y511" s="329"/>
      <c r="Z511" s="329"/>
    </row>
    <row r="512" spans="1:26" s="314" customFormat="1" ht="24" customHeight="1" outlineLevel="1">
      <c r="A512" s="329"/>
      <c r="B512" s="329"/>
      <c r="C512" s="336"/>
      <c r="D512" s="323"/>
      <c r="E512" s="329"/>
      <c r="F512" s="329"/>
      <c r="G512" s="326"/>
      <c r="H512" s="328"/>
      <c r="I512" s="329"/>
      <c r="J512" s="329"/>
      <c r="K512" s="329"/>
      <c r="L512" s="329"/>
      <c r="M512" s="329"/>
      <c r="N512" s="329"/>
      <c r="O512" s="329"/>
      <c r="P512" s="329"/>
      <c r="Q512" s="329"/>
      <c r="R512" s="329"/>
      <c r="S512" s="329"/>
      <c r="T512" s="329"/>
      <c r="U512" s="329"/>
      <c r="V512" s="329"/>
      <c r="W512" s="329"/>
      <c r="X512" s="329"/>
      <c r="Y512" s="329"/>
      <c r="Z512" s="329"/>
    </row>
    <row r="513" spans="1:26" s="314" customFormat="1" ht="24" customHeight="1" outlineLevel="1">
      <c r="A513" s="329"/>
      <c r="B513" s="329"/>
      <c r="C513" s="336"/>
      <c r="D513" s="323"/>
      <c r="E513" s="329"/>
      <c r="F513" s="329"/>
      <c r="G513" s="326"/>
      <c r="H513" s="328"/>
      <c r="I513" s="329"/>
      <c r="J513" s="329"/>
      <c r="K513" s="329"/>
      <c r="L513" s="329"/>
      <c r="M513" s="329"/>
      <c r="N513" s="329"/>
      <c r="O513" s="329"/>
      <c r="P513" s="329"/>
      <c r="Q513" s="329"/>
      <c r="R513" s="329"/>
      <c r="S513" s="329"/>
      <c r="T513" s="329"/>
      <c r="U513" s="329"/>
      <c r="V513" s="329"/>
      <c r="W513" s="329"/>
      <c r="X513" s="329"/>
      <c r="Y513" s="329"/>
      <c r="Z513" s="329"/>
    </row>
    <row r="514" spans="1:26" s="314" customFormat="1" ht="24" customHeight="1" outlineLevel="1">
      <c r="A514" s="329"/>
      <c r="B514" s="329"/>
      <c r="C514" s="336"/>
      <c r="D514" s="323"/>
      <c r="E514" s="329"/>
      <c r="F514" s="329"/>
      <c r="G514" s="326"/>
      <c r="H514" s="328"/>
      <c r="I514" s="329"/>
      <c r="J514" s="329"/>
      <c r="K514" s="329"/>
      <c r="L514" s="329"/>
      <c r="M514" s="329"/>
      <c r="N514" s="329"/>
      <c r="O514" s="329"/>
      <c r="P514" s="329"/>
      <c r="Q514" s="329"/>
      <c r="R514" s="329"/>
      <c r="S514" s="329"/>
      <c r="T514" s="329"/>
      <c r="U514" s="329"/>
      <c r="V514" s="329"/>
      <c r="W514" s="329"/>
      <c r="X514" s="329"/>
      <c r="Y514" s="329"/>
      <c r="Z514" s="329"/>
    </row>
    <row r="515" spans="1:26" s="314" customFormat="1" ht="24" customHeight="1" outlineLevel="1">
      <c r="A515" s="329"/>
      <c r="B515" s="329"/>
      <c r="C515" s="336"/>
      <c r="D515" s="323"/>
      <c r="E515" s="329"/>
      <c r="F515" s="329"/>
      <c r="G515" s="326"/>
      <c r="H515" s="328"/>
      <c r="I515" s="329"/>
      <c r="J515" s="329"/>
      <c r="K515" s="329"/>
      <c r="L515" s="329"/>
      <c r="M515" s="329"/>
      <c r="N515" s="329"/>
      <c r="O515" s="329"/>
      <c r="P515" s="329"/>
      <c r="Q515" s="329"/>
      <c r="R515" s="329"/>
      <c r="S515" s="329"/>
      <c r="T515" s="329"/>
      <c r="U515" s="329"/>
      <c r="V515" s="329"/>
      <c r="W515" s="329"/>
      <c r="X515" s="329"/>
      <c r="Y515" s="329"/>
      <c r="Z515" s="329"/>
    </row>
    <row r="516" spans="1:26" s="314" customFormat="1" ht="24" customHeight="1" outlineLevel="1">
      <c r="A516" s="329"/>
      <c r="B516" s="329"/>
      <c r="C516" s="336"/>
      <c r="D516" s="323"/>
      <c r="E516" s="329"/>
      <c r="F516" s="329"/>
      <c r="G516" s="326"/>
      <c r="H516" s="328"/>
      <c r="I516" s="329"/>
      <c r="J516" s="329"/>
      <c r="K516" s="329"/>
      <c r="L516" s="329"/>
      <c r="M516" s="329"/>
      <c r="N516" s="329"/>
      <c r="O516" s="329"/>
      <c r="P516" s="329"/>
      <c r="Q516" s="329"/>
      <c r="R516" s="329"/>
      <c r="S516" s="329"/>
      <c r="T516" s="329"/>
      <c r="U516" s="329"/>
      <c r="V516" s="329"/>
      <c r="W516" s="329"/>
      <c r="X516" s="329"/>
      <c r="Y516" s="329"/>
      <c r="Z516" s="329"/>
    </row>
    <row r="517" spans="1:26" s="314" customFormat="1" ht="24" customHeight="1" outlineLevel="1">
      <c r="A517" s="329"/>
      <c r="B517" s="329"/>
      <c r="C517" s="336"/>
      <c r="D517" s="323"/>
      <c r="E517" s="329"/>
      <c r="F517" s="329"/>
      <c r="G517" s="326"/>
      <c r="H517" s="328"/>
      <c r="I517" s="329"/>
      <c r="J517" s="329"/>
      <c r="K517" s="329"/>
      <c r="L517" s="329"/>
      <c r="M517" s="329"/>
      <c r="N517" s="329"/>
      <c r="O517" s="329"/>
      <c r="P517" s="329"/>
      <c r="Q517" s="329"/>
      <c r="R517" s="329"/>
      <c r="S517" s="329"/>
      <c r="T517" s="329"/>
      <c r="U517" s="329"/>
      <c r="V517" s="329"/>
      <c r="W517" s="329"/>
      <c r="X517" s="329"/>
      <c r="Y517" s="329"/>
      <c r="Z517" s="329"/>
    </row>
    <row r="518" spans="1:26" s="314" customFormat="1" ht="24" customHeight="1" outlineLevel="1">
      <c r="A518" s="329"/>
      <c r="B518" s="329"/>
      <c r="C518" s="336"/>
      <c r="D518" s="323"/>
      <c r="E518" s="329"/>
      <c r="F518" s="329"/>
      <c r="G518" s="326"/>
      <c r="H518" s="328"/>
      <c r="I518" s="329"/>
      <c r="J518" s="329"/>
      <c r="K518" s="329"/>
      <c r="L518" s="329"/>
      <c r="M518" s="329"/>
      <c r="N518" s="329"/>
      <c r="O518" s="329"/>
      <c r="P518" s="329"/>
      <c r="Q518" s="329"/>
      <c r="R518" s="329"/>
      <c r="S518" s="329"/>
      <c r="T518" s="329"/>
      <c r="U518" s="329"/>
      <c r="V518" s="329"/>
      <c r="W518" s="329"/>
      <c r="X518" s="329"/>
      <c r="Y518" s="329"/>
      <c r="Z518" s="329"/>
    </row>
    <row r="519" spans="1:26" s="314" customFormat="1" ht="24" customHeight="1" outlineLevel="1">
      <c r="A519" s="329"/>
      <c r="B519" s="329"/>
      <c r="C519" s="336"/>
      <c r="D519" s="323"/>
      <c r="E519" s="329"/>
      <c r="F519" s="329"/>
      <c r="G519" s="326"/>
      <c r="H519" s="328"/>
      <c r="I519" s="329"/>
      <c r="J519" s="329"/>
      <c r="K519" s="329"/>
      <c r="L519" s="329"/>
      <c r="M519" s="329"/>
      <c r="N519" s="329"/>
      <c r="O519" s="329"/>
      <c r="P519" s="329"/>
      <c r="Q519" s="329"/>
      <c r="R519" s="329"/>
      <c r="S519" s="329"/>
      <c r="T519" s="329"/>
      <c r="U519" s="329"/>
      <c r="V519" s="329"/>
      <c r="W519" s="329"/>
      <c r="X519" s="329"/>
      <c r="Y519" s="329"/>
      <c r="Z519" s="329"/>
    </row>
    <row r="520" spans="1:26" s="314" customFormat="1" ht="24" customHeight="1" outlineLevel="1">
      <c r="A520" s="329"/>
      <c r="B520" s="329"/>
      <c r="C520" s="336"/>
      <c r="D520" s="323"/>
      <c r="E520" s="329"/>
      <c r="F520" s="329"/>
      <c r="G520" s="326"/>
      <c r="H520" s="328"/>
      <c r="I520" s="329"/>
      <c r="J520" s="329"/>
      <c r="K520" s="329"/>
      <c r="L520" s="329"/>
      <c r="M520" s="329"/>
      <c r="N520" s="329"/>
      <c r="O520" s="329"/>
      <c r="P520" s="329"/>
      <c r="Q520" s="329"/>
      <c r="R520" s="329"/>
      <c r="S520" s="329"/>
      <c r="T520" s="329"/>
      <c r="U520" s="329"/>
      <c r="V520" s="329"/>
      <c r="W520" s="329"/>
      <c r="X520" s="329"/>
      <c r="Y520" s="329"/>
      <c r="Z520" s="329"/>
    </row>
    <row r="521" spans="1:26" s="314" customFormat="1" ht="24" customHeight="1" outlineLevel="1">
      <c r="A521" s="329"/>
      <c r="B521" s="329"/>
      <c r="C521" s="336"/>
      <c r="D521" s="323"/>
      <c r="E521" s="329"/>
      <c r="F521" s="329"/>
      <c r="G521" s="326"/>
      <c r="H521" s="328"/>
      <c r="I521" s="329"/>
      <c r="J521" s="329"/>
      <c r="K521" s="329"/>
      <c r="L521" s="329"/>
      <c r="M521" s="329"/>
      <c r="N521" s="329"/>
      <c r="O521" s="329"/>
      <c r="P521" s="329"/>
      <c r="Q521" s="329"/>
      <c r="R521" s="329"/>
      <c r="S521" s="329"/>
      <c r="T521" s="329"/>
      <c r="U521" s="329"/>
      <c r="V521" s="329"/>
      <c r="W521" s="329"/>
      <c r="X521" s="329"/>
      <c r="Y521" s="329"/>
      <c r="Z521" s="329"/>
    </row>
    <row r="522" spans="1:26" s="314" customFormat="1" ht="24" customHeight="1" outlineLevel="1">
      <c r="A522" s="329"/>
      <c r="B522" s="329"/>
      <c r="C522" s="336"/>
      <c r="D522" s="323"/>
      <c r="E522" s="329"/>
      <c r="F522" s="329"/>
      <c r="G522" s="326"/>
      <c r="H522" s="328"/>
      <c r="I522" s="329"/>
      <c r="J522" s="329"/>
      <c r="K522" s="329"/>
      <c r="L522" s="329"/>
      <c r="M522" s="329"/>
      <c r="N522" s="329"/>
      <c r="O522" s="329"/>
      <c r="P522" s="329"/>
      <c r="Q522" s="329"/>
      <c r="R522" s="329"/>
      <c r="S522" s="329"/>
      <c r="T522" s="329"/>
      <c r="U522" s="329"/>
      <c r="V522" s="329"/>
      <c r="W522" s="329"/>
      <c r="X522" s="329"/>
      <c r="Y522" s="329"/>
      <c r="Z522" s="329"/>
    </row>
    <row r="523" spans="1:26" ht="24" customHeight="1" outlineLevel="1">
      <c r="A523" s="145"/>
      <c r="B523" s="145"/>
      <c r="C523" s="163"/>
      <c r="D523" s="323"/>
      <c r="E523" s="145"/>
      <c r="F523" s="145"/>
      <c r="G523" s="326"/>
      <c r="H523" s="328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</row>
    <row r="524" spans="1:26" ht="24" customHeight="1" outlineLevel="1">
      <c r="A524" s="145"/>
      <c r="B524" s="145"/>
      <c r="C524" s="163"/>
      <c r="D524" s="323"/>
      <c r="E524" s="145"/>
      <c r="F524" s="145"/>
      <c r="G524" s="326"/>
      <c r="H524" s="328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</row>
    <row r="525" spans="1:26" ht="24" customHeight="1" outlineLevel="1">
      <c r="A525" s="145"/>
      <c r="B525" s="145"/>
      <c r="C525" s="163"/>
      <c r="D525" s="323"/>
      <c r="E525" s="145"/>
      <c r="F525" s="145"/>
      <c r="G525" s="326"/>
      <c r="H525" s="328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</row>
    <row r="526" spans="1:26" ht="24" customHeight="1">
      <c r="A526" s="178"/>
      <c r="B526" s="540" t="s">
        <v>789</v>
      </c>
      <c r="C526" s="446"/>
      <c r="D526" s="446"/>
      <c r="E526" s="132"/>
      <c r="F526" s="552">
        <f>E527+E540</f>
        <v>6963800</v>
      </c>
      <c r="G526" s="478"/>
      <c r="H526" s="308" t="s">
        <v>510</v>
      </c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</row>
    <row r="527" spans="1:26" ht="24" customHeight="1" outlineLevel="1">
      <c r="A527" s="132"/>
      <c r="B527" s="540" t="s">
        <v>860</v>
      </c>
      <c r="C527" s="446"/>
      <c r="D527" s="446"/>
      <c r="E527" s="543">
        <f>E528</f>
        <v>3963800</v>
      </c>
      <c r="F527" s="478"/>
      <c r="G527" s="312" t="s">
        <v>510</v>
      </c>
      <c r="H527" s="132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</row>
    <row r="528" spans="1:26" ht="24" customHeight="1" outlineLevel="1">
      <c r="A528" s="145"/>
      <c r="B528" s="540" t="s">
        <v>1157</v>
      </c>
      <c r="C528" s="446"/>
      <c r="D528" s="446"/>
      <c r="E528" s="550">
        <f>SUM(E534+E529)</f>
        <v>3963800</v>
      </c>
      <c r="F528" s="478"/>
      <c r="G528" s="339" t="s">
        <v>510</v>
      </c>
      <c r="H528" s="321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</row>
    <row r="529" spans="1:26" ht="24" customHeight="1">
      <c r="A529" s="145"/>
      <c r="B529" s="540" t="s">
        <v>1158</v>
      </c>
      <c r="C529" s="446"/>
      <c r="D529" s="446"/>
      <c r="E529" s="550">
        <v>2274000</v>
      </c>
      <c r="F529" s="478"/>
      <c r="G529" s="339" t="s">
        <v>510</v>
      </c>
      <c r="H529" s="321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</row>
    <row r="530" spans="1:26" ht="24" customHeight="1" outlineLevel="1">
      <c r="A530" s="145"/>
      <c r="B530" s="542" t="s">
        <v>1159</v>
      </c>
      <c r="C530" s="446"/>
      <c r="D530" s="446"/>
      <c r="E530" s="145"/>
      <c r="F530" s="145"/>
      <c r="G530" s="326"/>
      <c r="H530" s="328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</row>
    <row r="531" spans="1:26" ht="24" customHeight="1" outlineLevel="1">
      <c r="A531" s="145"/>
      <c r="B531" s="542" t="s">
        <v>1160</v>
      </c>
      <c r="C531" s="446"/>
      <c r="D531" s="446"/>
      <c r="E531" s="145"/>
      <c r="F531" s="145"/>
      <c r="G531" s="326"/>
      <c r="H531" s="328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</row>
    <row r="532" spans="1:26" ht="24" customHeight="1" outlineLevel="1">
      <c r="A532" s="145"/>
      <c r="B532" s="542" t="s">
        <v>1161</v>
      </c>
      <c r="C532" s="446"/>
      <c r="D532" s="446"/>
      <c r="E532" s="145"/>
      <c r="F532" s="145"/>
      <c r="G532" s="326"/>
      <c r="H532" s="328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</row>
    <row r="533" spans="1:26" s="314" customFormat="1" ht="24" customHeight="1" outlineLevel="1">
      <c r="A533" s="329"/>
      <c r="B533" s="542" t="s">
        <v>1162</v>
      </c>
      <c r="C533" s="446"/>
      <c r="D533" s="446"/>
      <c r="E533" s="329"/>
      <c r="F533" s="329"/>
      <c r="G533" s="326"/>
      <c r="H533" s="328"/>
      <c r="I533" s="329"/>
      <c r="J533" s="329"/>
      <c r="K533" s="329"/>
      <c r="L533" s="329"/>
      <c r="M533" s="329"/>
      <c r="N533" s="329"/>
      <c r="O533" s="329"/>
      <c r="P533" s="329"/>
      <c r="Q533" s="329"/>
      <c r="R533" s="329"/>
      <c r="S533" s="329"/>
      <c r="T533" s="329"/>
      <c r="U533" s="329"/>
      <c r="V533" s="329"/>
      <c r="W533" s="329"/>
      <c r="X533" s="329"/>
      <c r="Y533" s="329"/>
      <c r="Z533" s="329"/>
    </row>
    <row r="534" spans="1:26" ht="24" customHeight="1" outlineLevel="1">
      <c r="A534" s="145"/>
      <c r="B534" s="540" t="s">
        <v>1163</v>
      </c>
      <c r="C534" s="446"/>
      <c r="D534" s="446"/>
      <c r="E534" s="550">
        <v>1689800</v>
      </c>
      <c r="F534" s="478"/>
      <c r="G534" s="339" t="s">
        <v>510</v>
      </c>
      <c r="H534" s="321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</row>
    <row r="535" spans="1:26" s="314" customFormat="1" ht="24" customHeight="1" outlineLevel="1">
      <c r="A535" s="329"/>
      <c r="B535" s="561" t="s">
        <v>1164</v>
      </c>
      <c r="C535" s="562"/>
      <c r="D535" s="562"/>
      <c r="E535" s="330"/>
      <c r="G535" s="310"/>
      <c r="H535" s="321"/>
      <c r="I535" s="329"/>
      <c r="J535" s="329"/>
      <c r="K535" s="329"/>
      <c r="L535" s="329"/>
      <c r="M535" s="329"/>
      <c r="N535" s="329"/>
      <c r="O535" s="329"/>
      <c r="P535" s="329"/>
      <c r="Q535" s="329"/>
      <c r="R535" s="329"/>
      <c r="S535" s="329"/>
      <c r="T535" s="329"/>
      <c r="U535" s="329"/>
      <c r="V535" s="329"/>
      <c r="W535" s="329"/>
      <c r="X535" s="329"/>
      <c r="Y535" s="329"/>
      <c r="Z535" s="329"/>
    </row>
    <row r="536" spans="1:26" s="314" customFormat="1" ht="24" customHeight="1" outlineLevel="1">
      <c r="A536" s="329"/>
      <c r="B536" s="540" t="s">
        <v>1165</v>
      </c>
      <c r="C536" s="446"/>
      <c r="D536" s="446"/>
      <c r="E536" s="330"/>
      <c r="G536" s="310"/>
      <c r="H536" s="321"/>
      <c r="I536" s="329"/>
      <c r="J536" s="329"/>
      <c r="K536" s="329"/>
      <c r="L536" s="329"/>
      <c r="M536" s="329"/>
      <c r="N536" s="329"/>
      <c r="O536" s="329"/>
      <c r="P536" s="329"/>
      <c r="Q536" s="329"/>
      <c r="R536" s="329"/>
      <c r="S536" s="329"/>
      <c r="T536" s="329"/>
      <c r="U536" s="329"/>
      <c r="V536" s="329"/>
      <c r="W536" s="329"/>
      <c r="X536" s="329"/>
      <c r="Y536" s="329"/>
      <c r="Z536" s="329"/>
    </row>
    <row r="537" spans="1:26" ht="24" customHeight="1" outlineLevel="1">
      <c r="A537" s="145"/>
      <c r="B537" s="542" t="s">
        <v>1166</v>
      </c>
      <c r="C537" s="446"/>
      <c r="D537" s="446"/>
      <c r="E537" s="145"/>
      <c r="F537" s="145"/>
      <c r="G537" s="326"/>
      <c r="H537" s="328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</row>
    <row r="538" spans="1:26" ht="24" customHeight="1" outlineLevel="1">
      <c r="A538" s="145"/>
      <c r="B538" s="542" t="s">
        <v>1167</v>
      </c>
      <c r="C538" s="446"/>
      <c r="D538" s="446"/>
      <c r="E538" s="145"/>
      <c r="F538" s="145"/>
      <c r="G538" s="326"/>
      <c r="H538" s="328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</row>
    <row r="539" spans="1:26" s="314" customFormat="1" ht="24" customHeight="1" outlineLevel="1">
      <c r="A539" s="329"/>
      <c r="B539" s="329"/>
      <c r="C539" s="336"/>
      <c r="D539" s="337"/>
      <c r="E539" s="329"/>
      <c r="F539" s="329"/>
      <c r="G539" s="326"/>
      <c r="H539" s="328"/>
      <c r="I539" s="329"/>
      <c r="J539" s="329"/>
      <c r="K539" s="329"/>
      <c r="L539" s="329"/>
      <c r="M539" s="329"/>
      <c r="N539" s="329"/>
      <c r="O539" s="329"/>
      <c r="P539" s="329"/>
      <c r="Q539" s="329"/>
      <c r="R539" s="329"/>
      <c r="S539" s="329"/>
      <c r="T539" s="329"/>
      <c r="U539" s="329"/>
      <c r="V539" s="329"/>
      <c r="W539" s="329"/>
      <c r="X539" s="329"/>
      <c r="Y539" s="329"/>
      <c r="Z539" s="329"/>
    </row>
    <row r="540" spans="1:26" ht="24" customHeight="1" outlineLevel="1">
      <c r="A540" s="132"/>
      <c r="B540" s="540" t="s">
        <v>1034</v>
      </c>
      <c r="C540" s="446"/>
      <c r="D540" s="446"/>
      <c r="E540" s="543">
        <f>SUM(G543)</f>
        <v>3000000</v>
      </c>
      <c r="F540" s="478"/>
      <c r="G540" s="312" t="s">
        <v>510</v>
      </c>
      <c r="H540" s="132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</row>
    <row r="541" spans="1:26" ht="24" customHeight="1" outlineLevel="1">
      <c r="A541" s="163"/>
      <c r="B541" s="163"/>
      <c r="C541" s="163" t="s">
        <v>880</v>
      </c>
      <c r="D541" s="541" t="s">
        <v>1142</v>
      </c>
      <c r="E541" s="446"/>
      <c r="F541" s="163"/>
      <c r="I541" s="163"/>
      <c r="J541" s="163"/>
      <c r="K541" s="163"/>
      <c r="L541" s="163"/>
      <c r="M541" s="163"/>
      <c r="N541" s="163"/>
      <c r="O541" s="163"/>
      <c r="P541" s="163"/>
      <c r="Q541" s="163"/>
      <c r="R541" s="163"/>
      <c r="S541" s="163"/>
      <c r="T541" s="163"/>
      <c r="U541" s="163"/>
      <c r="V541" s="163"/>
      <c r="W541" s="163"/>
      <c r="X541" s="163"/>
      <c r="Y541" s="163"/>
      <c r="Z541" s="163"/>
    </row>
    <row r="542" spans="1:26" s="314" customFormat="1" ht="24" customHeight="1" outlineLevel="1">
      <c r="A542" s="336"/>
      <c r="B542" s="336"/>
      <c r="C542" s="336"/>
      <c r="D542" s="327" t="s">
        <v>1144</v>
      </c>
      <c r="E542" s="336"/>
      <c r="F542" s="336"/>
      <c r="G542" s="319"/>
      <c r="H542" s="332"/>
      <c r="I542" s="336"/>
      <c r="J542" s="336"/>
      <c r="K542" s="336"/>
      <c r="L542" s="336"/>
      <c r="M542" s="336"/>
      <c r="N542" s="336"/>
      <c r="O542" s="336"/>
      <c r="P542" s="336"/>
      <c r="Q542" s="336"/>
      <c r="R542" s="336"/>
      <c r="S542" s="336"/>
      <c r="T542" s="336"/>
      <c r="U542" s="336"/>
      <c r="V542" s="336"/>
      <c r="W542" s="336"/>
      <c r="X542" s="336"/>
      <c r="Y542" s="336"/>
      <c r="Z542" s="336"/>
    </row>
    <row r="543" spans="1:26" s="314" customFormat="1" ht="24" customHeight="1" outlineLevel="1">
      <c r="A543" s="336"/>
      <c r="B543" s="336"/>
      <c r="C543" s="336"/>
      <c r="D543" s="327" t="s">
        <v>1143</v>
      </c>
      <c r="E543" s="336"/>
      <c r="F543" s="336"/>
      <c r="G543" s="319">
        <v>3000000</v>
      </c>
      <c r="H543" s="332" t="s">
        <v>510</v>
      </c>
      <c r="I543" s="336"/>
      <c r="J543" s="336"/>
      <c r="K543" s="336"/>
      <c r="L543" s="336"/>
      <c r="M543" s="336"/>
      <c r="N543" s="336"/>
      <c r="O543" s="336"/>
      <c r="P543" s="336"/>
      <c r="Q543" s="336"/>
      <c r="R543" s="336"/>
      <c r="S543" s="336"/>
      <c r="T543" s="336"/>
      <c r="U543" s="336"/>
      <c r="V543" s="336"/>
      <c r="W543" s="336"/>
      <c r="X543" s="336"/>
      <c r="Y543" s="336"/>
      <c r="Z543" s="336"/>
    </row>
    <row r="544" spans="1:26" s="314" customFormat="1" ht="24" customHeight="1" outlineLevel="1">
      <c r="A544" s="336"/>
      <c r="B544" s="336"/>
      <c r="C544" s="336"/>
      <c r="D544" s="327"/>
      <c r="E544" s="336"/>
      <c r="F544" s="336"/>
      <c r="G544" s="319"/>
      <c r="H544" s="332"/>
      <c r="I544" s="336"/>
      <c r="J544" s="336"/>
      <c r="K544" s="336"/>
      <c r="L544" s="336"/>
      <c r="M544" s="336"/>
      <c r="N544" s="336"/>
      <c r="O544" s="336"/>
      <c r="P544" s="336"/>
      <c r="Q544" s="336"/>
      <c r="R544" s="336"/>
      <c r="S544" s="336"/>
      <c r="T544" s="336"/>
      <c r="U544" s="336"/>
      <c r="V544" s="336"/>
      <c r="W544" s="336"/>
      <c r="X544" s="336"/>
      <c r="Y544" s="336"/>
      <c r="Z544" s="336"/>
    </row>
    <row r="545" spans="1:26" s="314" customFormat="1" ht="24" customHeight="1" outlineLevel="1">
      <c r="A545" s="336"/>
      <c r="B545" s="336"/>
      <c r="C545" s="336"/>
      <c r="D545" s="327"/>
      <c r="E545" s="336"/>
      <c r="F545" s="336"/>
      <c r="G545" s="319"/>
      <c r="H545" s="332"/>
      <c r="I545" s="336"/>
      <c r="J545" s="336"/>
      <c r="K545" s="336"/>
      <c r="L545" s="336"/>
      <c r="M545" s="336"/>
      <c r="N545" s="336"/>
      <c r="O545" s="336"/>
      <c r="P545" s="336"/>
      <c r="Q545" s="336"/>
      <c r="R545" s="336"/>
      <c r="S545" s="336"/>
      <c r="T545" s="336"/>
      <c r="U545" s="336"/>
      <c r="V545" s="336"/>
      <c r="W545" s="336"/>
      <c r="X545" s="336"/>
      <c r="Y545" s="336"/>
      <c r="Z545" s="336"/>
    </row>
    <row r="546" spans="1:26" s="314" customFormat="1" ht="24" customHeight="1" outlineLevel="1">
      <c r="A546" s="336"/>
      <c r="B546" s="336"/>
      <c r="C546" s="336"/>
      <c r="D546" s="327"/>
      <c r="E546" s="336"/>
      <c r="F546" s="336"/>
      <c r="G546" s="319"/>
      <c r="H546" s="332"/>
      <c r="I546" s="336"/>
      <c r="J546" s="336"/>
      <c r="K546" s="336"/>
      <c r="L546" s="336"/>
      <c r="M546" s="336"/>
      <c r="N546" s="336"/>
      <c r="O546" s="336"/>
      <c r="P546" s="336"/>
      <c r="Q546" s="336"/>
      <c r="R546" s="336"/>
      <c r="S546" s="336"/>
      <c r="T546" s="336"/>
      <c r="U546" s="336"/>
      <c r="V546" s="336"/>
      <c r="W546" s="336"/>
      <c r="X546" s="336"/>
      <c r="Y546" s="336"/>
      <c r="Z546" s="336"/>
    </row>
    <row r="547" spans="1:26" s="314" customFormat="1" ht="24" customHeight="1" outlineLevel="1">
      <c r="A547" s="336"/>
      <c r="B547" s="336"/>
      <c r="C547" s="336"/>
      <c r="D547" s="327"/>
      <c r="E547" s="336"/>
      <c r="F547" s="336"/>
      <c r="G547" s="319"/>
      <c r="H547" s="332"/>
      <c r="I547" s="336"/>
      <c r="J547" s="336"/>
      <c r="K547" s="336"/>
      <c r="L547" s="336"/>
      <c r="M547" s="336"/>
      <c r="N547" s="336"/>
      <c r="O547" s="336"/>
      <c r="P547" s="336"/>
      <c r="Q547" s="336"/>
      <c r="R547" s="336"/>
      <c r="S547" s="336"/>
      <c r="T547" s="336"/>
      <c r="U547" s="336"/>
      <c r="V547" s="336"/>
      <c r="W547" s="336"/>
      <c r="X547" s="336"/>
      <c r="Y547" s="336"/>
      <c r="Z547" s="336"/>
    </row>
    <row r="548" spans="1:26" s="314" customFormat="1" ht="24" customHeight="1" outlineLevel="1">
      <c r="A548" s="336"/>
      <c r="B548" s="336"/>
      <c r="C548" s="336"/>
      <c r="D548" s="327"/>
      <c r="E548" s="336"/>
      <c r="F548" s="336"/>
      <c r="G548" s="319"/>
      <c r="H548" s="332"/>
      <c r="I548" s="336"/>
      <c r="J548" s="336"/>
      <c r="K548" s="336"/>
      <c r="L548" s="336"/>
      <c r="M548" s="336"/>
      <c r="N548" s="336"/>
      <c r="O548" s="336"/>
      <c r="P548" s="336"/>
      <c r="Q548" s="336"/>
      <c r="R548" s="336"/>
      <c r="S548" s="336"/>
      <c r="T548" s="336"/>
      <c r="U548" s="336"/>
      <c r="V548" s="336"/>
      <c r="W548" s="336"/>
      <c r="X548" s="336"/>
      <c r="Y548" s="336"/>
      <c r="Z548" s="336"/>
    </row>
    <row r="549" spans="1:26" s="314" customFormat="1" ht="24" customHeight="1" outlineLevel="1">
      <c r="A549" s="336"/>
      <c r="B549" s="336"/>
      <c r="C549" s="336"/>
      <c r="D549" s="327"/>
      <c r="E549" s="336"/>
      <c r="F549" s="336"/>
      <c r="G549" s="319"/>
      <c r="H549" s="332"/>
      <c r="I549" s="336"/>
      <c r="J549" s="336"/>
      <c r="K549" s="336"/>
      <c r="L549" s="336"/>
      <c r="M549" s="336"/>
      <c r="N549" s="336"/>
      <c r="O549" s="336"/>
      <c r="P549" s="336"/>
      <c r="Q549" s="336"/>
      <c r="R549" s="336"/>
      <c r="S549" s="336"/>
      <c r="T549" s="336"/>
      <c r="U549" s="336"/>
      <c r="V549" s="336"/>
      <c r="W549" s="336"/>
      <c r="X549" s="336"/>
      <c r="Y549" s="336"/>
      <c r="Z549" s="336"/>
    </row>
    <row r="550" spans="1:26" s="314" customFormat="1" ht="24" customHeight="1" outlineLevel="1">
      <c r="A550" s="336"/>
      <c r="B550" s="336"/>
      <c r="C550" s="336"/>
      <c r="D550" s="327"/>
      <c r="E550" s="336"/>
      <c r="F550" s="336"/>
      <c r="G550" s="319"/>
      <c r="H550" s="332"/>
      <c r="I550" s="336"/>
      <c r="J550" s="336"/>
      <c r="K550" s="336"/>
      <c r="L550" s="336"/>
      <c r="M550" s="336"/>
      <c r="N550" s="336"/>
      <c r="O550" s="336"/>
      <c r="P550" s="336"/>
      <c r="Q550" s="336"/>
      <c r="R550" s="336"/>
      <c r="S550" s="336"/>
      <c r="T550" s="336"/>
      <c r="U550" s="336"/>
      <c r="V550" s="336"/>
      <c r="W550" s="336"/>
      <c r="X550" s="336"/>
      <c r="Y550" s="336"/>
      <c r="Z550" s="336"/>
    </row>
    <row r="551" spans="1:26" s="314" customFormat="1" ht="24" customHeight="1" outlineLevel="1">
      <c r="A551" s="336"/>
      <c r="B551" s="336"/>
      <c r="C551" s="336"/>
      <c r="D551" s="327"/>
      <c r="E551" s="336"/>
      <c r="F551" s="336"/>
      <c r="G551" s="319"/>
      <c r="H551" s="332"/>
      <c r="I551" s="336"/>
      <c r="J551" s="336"/>
      <c r="K551" s="336"/>
      <c r="L551" s="336"/>
      <c r="M551" s="336"/>
      <c r="N551" s="336"/>
      <c r="O551" s="336"/>
      <c r="P551" s="336"/>
      <c r="Q551" s="336"/>
      <c r="R551" s="336"/>
      <c r="S551" s="336"/>
      <c r="T551" s="336"/>
      <c r="U551" s="336"/>
      <c r="V551" s="336"/>
      <c r="W551" s="336"/>
      <c r="X551" s="336"/>
      <c r="Y551" s="336"/>
      <c r="Z551" s="336"/>
    </row>
    <row r="552" spans="1:26" s="314" customFormat="1" ht="24" customHeight="1" outlineLevel="1">
      <c r="A552" s="336"/>
      <c r="B552" s="336"/>
      <c r="C552" s="336"/>
      <c r="D552" s="327"/>
      <c r="E552" s="336"/>
      <c r="F552" s="336"/>
      <c r="G552" s="319"/>
      <c r="H552" s="332"/>
      <c r="I552" s="336"/>
      <c r="J552" s="336"/>
      <c r="K552" s="336"/>
      <c r="L552" s="336"/>
      <c r="M552" s="336"/>
      <c r="N552" s="336"/>
      <c r="O552" s="336"/>
      <c r="P552" s="336"/>
      <c r="Q552" s="336"/>
      <c r="R552" s="336"/>
      <c r="S552" s="336"/>
      <c r="T552" s="336"/>
      <c r="U552" s="336"/>
      <c r="V552" s="336"/>
      <c r="W552" s="336"/>
      <c r="X552" s="336"/>
      <c r="Y552" s="336"/>
      <c r="Z552" s="336"/>
    </row>
    <row r="553" spans="1:26" s="314" customFormat="1" ht="24" customHeight="1" outlineLevel="1">
      <c r="A553" s="336"/>
      <c r="B553" s="336"/>
      <c r="C553" s="336"/>
      <c r="D553" s="327"/>
      <c r="E553" s="336"/>
      <c r="F553" s="336"/>
      <c r="G553" s="319"/>
      <c r="H553" s="332"/>
      <c r="I553" s="336"/>
      <c r="J553" s="336"/>
      <c r="K553" s="336"/>
      <c r="L553" s="336"/>
      <c r="M553" s="336"/>
      <c r="N553" s="336"/>
      <c r="O553" s="336"/>
      <c r="P553" s="336"/>
      <c r="Q553" s="336"/>
      <c r="R553" s="336"/>
      <c r="S553" s="336"/>
      <c r="T553" s="336"/>
      <c r="U553" s="336"/>
      <c r="V553" s="336"/>
      <c r="W553" s="336"/>
      <c r="X553" s="336"/>
      <c r="Y553" s="336"/>
      <c r="Z553" s="336"/>
    </row>
    <row r="554" spans="1:26" s="314" customFormat="1" ht="24" customHeight="1" outlineLevel="1">
      <c r="A554" s="336"/>
      <c r="B554" s="336"/>
      <c r="C554" s="336"/>
      <c r="D554" s="327"/>
      <c r="E554" s="336"/>
      <c r="F554" s="336"/>
      <c r="G554" s="319"/>
      <c r="H554" s="332"/>
      <c r="I554" s="336"/>
      <c r="J554" s="336"/>
      <c r="K554" s="336"/>
      <c r="L554" s="336"/>
      <c r="M554" s="336"/>
      <c r="N554" s="336"/>
      <c r="O554" s="336"/>
      <c r="P554" s="336"/>
      <c r="Q554" s="336"/>
      <c r="R554" s="336"/>
      <c r="S554" s="336"/>
      <c r="T554" s="336"/>
      <c r="U554" s="336"/>
      <c r="V554" s="336"/>
      <c r="W554" s="336"/>
      <c r="X554" s="336"/>
      <c r="Y554" s="336"/>
      <c r="Z554" s="336"/>
    </row>
    <row r="555" spans="1:26" s="314" customFormat="1" ht="24" customHeight="1" outlineLevel="1">
      <c r="A555" s="336"/>
      <c r="B555" s="336"/>
      <c r="C555" s="336"/>
      <c r="D555" s="327"/>
      <c r="E555" s="336"/>
      <c r="F555" s="336"/>
      <c r="G555" s="319"/>
      <c r="H555" s="332"/>
      <c r="I555" s="336"/>
      <c r="J555" s="336"/>
      <c r="K555" s="336"/>
      <c r="L555" s="336"/>
      <c r="M555" s="336"/>
      <c r="N555" s="336"/>
      <c r="O555" s="336"/>
      <c r="P555" s="336"/>
      <c r="Q555" s="336"/>
      <c r="R555" s="336"/>
      <c r="S555" s="336"/>
      <c r="T555" s="336"/>
      <c r="U555" s="336"/>
      <c r="V555" s="336"/>
      <c r="W555" s="336"/>
      <c r="X555" s="336"/>
      <c r="Y555" s="336"/>
      <c r="Z555" s="336"/>
    </row>
    <row r="556" spans="1:26" s="314" customFormat="1" ht="24" customHeight="1" outlineLevel="1">
      <c r="A556" s="336"/>
      <c r="B556" s="336"/>
      <c r="C556" s="336"/>
      <c r="D556" s="327"/>
      <c r="E556" s="336"/>
      <c r="F556" s="336"/>
      <c r="G556" s="319"/>
      <c r="H556" s="332"/>
      <c r="I556" s="336"/>
      <c r="J556" s="336"/>
      <c r="K556" s="336"/>
      <c r="L556" s="336"/>
      <c r="M556" s="336"/>
      <c r="N556" s="336"/>
      <c r="O556" s="336"/>
      <c r="P556" s="336"/>
      <c r="Q556" s="336"/>
      <c r="R556" s="336"/>
      <c r="S556" s="336"/>
      <c r="T556" s="336"/>
      <c r="U556" s="336"/>
      <c r="V556" s="336"/>
      <c r="W556" s="336"/>
      <c r="X556" s="336"/>
      <c r="Y556" s="336"/>
      <c r="Z556" s="336"/>
    </row>
    <row r="557" spans="1:26" s="314" customFormat="1" ht="24" customHeight="1" outlineLevel="1">
      <c r="A557" s="336"/>
      <c r="B557" s="336"/>
      <c r="C557" s="336"/>
      <c r="D557" s="327"/>
      <c r="E557" s="336"/>
      <c r="F557" s="336"/>
      <c r="G557" s="319"/>
      <c r="H557" s="332"/>
      <c r="I557" s="336"/>
      <c r="J557" s="336"/>
      <c r="K557" s="336"/>
      <c r="L557" s="336"/>
      <c r="M557" s="336"/>
      <c r="N557" s="336"/>
      <c r="O557" s="336"/>
      <c r="P557" s="336"/>
      <c r="Q557" s="336"/>
      <c r="R557" s="336"/>
      <c r="S557" s="336"/>
      <c r="T557" s="336"/>
      <c r="U557" s="336"/>
      <c r="V557" s="336"/>
      <c r="W557" s="336"/>
      <c r="X557" s="336"/>
      <c r="Y557" s="336"/>
      <c r="Z557" s="336"/>
    </row>
    <row r="558" spans="1:26" s="314" customFormat="1" ht="24" customHeight="1" outlineLevel="1">
      <c r="A558" s="336"/>
      <c r="B558" s="336"/>
      <c r="C558" s="336"/>
      <c r="D558" s="327"/>
      <c r="E558" s="336"/>
      <c r="F558" s="336"/>
      <c r="G558" s="319"/>
      <c r="H558" s="332"/>
      <c r="I558" s="336"/>
      <c r="J558" s="336"/>
      <c r="K558" s="336"/>
      <c r="L558" s="336"/>
      <c r="M558" s="336"/>
      <c r="N558" s="336"/>
      <c r="O558" s="336"/>
      <c r="P558" s="336"/>
      <c r="Q558" s="336"/>
      <c r="R558" s="336"/>
      <c r="S558" s="336"/>
      <c r="T558" s="336"/>
      <c r="U558" s="336"/>
      <c r="V558" s="336"/>
      <c r="W558" s="336"/>
      <c r="X558" s="336"/>
      <c r="Y558" s="336"/>
      <c r="Z558" s="336"/>
    </row>
    <row r="559" spans="1:26" s="314" customFormat="1" ht="24" customHeight="1" outlineLevel="1">
      <c r="A559" s="336"/>
      <c r="B559" s="336"/>
      <c r="C559" s="336"/>
      <c r="D559" s="327"/>
      <c r="E559" s="336"/>
      <c r="F559" s="336"/>
      <c r="G559" s="319"/>
      <c r="H559" s="332"/>
      <c r="I559" s="336"/>
      <c r="J559" s="336"/>
      <c r="K559" s="336"/>
      <c r="L559" s="336"/>
      <c r="M559" s="336"/>
      <c r="N559" s="336"/>
      <c r="O559" s="336"/>
      <c r="P559" s="336"/>
      <c r="Q559" s="336"/>
      <c r="R559" s="336"/>
      <c r="S559" s="336"/>
      <c r="T559" s="336"/>
      <c r="U559" s="336"/>
      <c r="V559" s="336"/>
      <c r="W559" s="336"/>
      <c r="X559" s="336"/>
      <c r="Y559" s="336"/>
      <c r="Z559" s="336"/>
    </row>
    <row r="560" spans="1:26" s="314" customFormat="1" ht="24" customHeight="1" outlineLevel="1">
      <c r="A560" s="336"/>
      <c r="B560" s="336"/>
      <c r="C560" s="336"/>
      <c r="D560" s="327"/>
      <c r="E560" s="336"/>
      <c r="F560" s="336"/>
      <c r="G560" s="319"/>
      <c r="H560" s="332"/>
      <c r="I560" s="336"/>
      <c r="J560" s="336"/>
      <c r="K560" s="336"/>
      <c r="L560" s="336"/>
      <c r="M560" s="336"/>
      <c r="N560" s="336"/>
      <c r="O560" s="336"/>
      <c r="P560" s="336"/>
      <c r="Q560" s="336"/>
      <c r="R560" s="336"/>
      <c r="S560" s="336"/>
      <c r="T560" s="336"/>
      <c r="U560" s="336"/>
      <c r="V560" s="336"/>
      <c r="W560" s="336"/>
      <c r="X560" s="336"/>
      <c r="Y560" s="336"/>
      <c r="Z560" s="336"/>
    </row>
    <row r="561" spans="1:26" ht="24" customHeight="1">
      <c r="A561" s="178"/>
      <c r="B561" s="132" t="s">
        <v>790</v>
      </c>
      <c r="C561" s="132"/>
      <c r="D561" s="132"/>
      <c r="E561" s="132"/>
      <c r="F561" s="552">
        <f>SUM(E562+E576)</f>
        <v>23187100</v>
      </c>
      <c r="G561" s="478"/>
      <c r="H561" s="308" t="s">
        <v>510</v>
      </c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</row>
    <row r="562" spans="1:26" ht="24" customHeight="1" outlineLevel="1">
      <c r="A562" s="132"/>
      <c r="B562" s="132" t="s">
        <v>860</v>
      </c>
      <c r="C562" s="132"/>
      <c r="D562" s="132"/>
      <c r="E562" s="543">
        <f>E563+E574</f>
        <v>13674100</v>
      </c>
      <c r="F562" s="478"/>
      <c r="G562" s="312" t="s">
        <v>510</v>
      </c>
      <c r="H562" s="132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</row>
    <row r="563" spans="1:26" ht="24" customHeight="1" outlineLevel="1">
      <c r="A563" s="145"/>
      <c r="B563" s="540" t="s">
        <v>1049</v>
      </c>
      <c r="C563" s="446"/>
      <c r="D563" s="446"/>
      <c r="E563" s="550">
        <f>SUM(E564,E566,E570)</f>
        <v>13470900</v>
      </c>
      <c r="F563" s="478"/>
      <c r="G563" s="339" t="s">
        <v>510</v>
      </c>
      <c r="H563" s="321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</row>
    <row r="564" spans="1:26" ht="24" customHeight="1" outlineLevel="1">
      <c r="A564" s="145"/>
      <c r="B564" s="540" t="s">
        <v>1050</v>
      </c>
      <c r="C564" s="446"/>
      <c r="D564" s="446"/>
      <c r="E564" s="550">
        <v>872100</v>
      </c>
      <c r="F564" s="478"/>
      <c r="G564" s="339" t="s">
        <v>510</v>
      </c>
      <c r="H564" s="321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</row>
    <row r="565" spans="1:26" ht="24" customHeight="1">
      <c r="A565" s="145"/>
      <c r="B565" s="145"/>
      <c r="C565" s="542" t="s">
        <v>1051</v>
      </c>
      <c r="D565" s="446"/>
      <c r="E565" s="145"/>
      <c r="F565" s="145"/>
      <c r="G565" s="326"/>
      <c r="H565" s="328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</row>
    <row r="566" spans="1:26" s="329" customFormat="1" ht="18" customHeight="1">
      <c r="B566" s="540" t="s">
        <v>1052</v>
      </c>
      <c r="C566" s="446"/>
      <c r="D566" s="446"/>
      <c r="E566" s="550">
        <v>1875800</v>
      </c>
      <c r="F566" s="542"/>
      <c r="G566" s="339" t="s">
        <v>510</v>
      </c>
      <c r="H566" s="321"/>
    </row>
    <row r="567" spans="1:26" s="329" customFormat="1" ht="18" customHeight="1">
      <c r="B567" s="321"/>
      <c r="C567" s="453" t="s">
        <v>1145</v>
      </c>
      <c r="D567" s="453"/>
      <c r="E567" s="330"/>
      <c r="G567" s="339"/>
      <c r="H567" s="321"/>
    </row>
    <row r="568" spans="1:26" ht="24" customHeight="1" outlineLevel="1">
      <c r="A568" s="145"/>
      <c r="B568" s="145"/>
      <c r="C568" s="542" t="s">
        <v>1096</v>
      </c>
      <c r="D568" s="446"/>
      <c r="E568" s="145"/>
      <c r="F568" s="145"/>
      <c r="G568" s="326"/>
      <c r="H568" s="328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</row>
    <row r="569" spans="1:26" ht="24" customHeight="1" outlineLevel="1">
      <c r="A569" s="145"/>
      <c r="B569" s="145"/>
      <c r="C569" s="542" t="s">
        <v>1146</v>
      </c>
      <c r="D569" s="446"/>
      <c r="E569" s="145"/>
      <c r="F569" s="145"/>
      <c r="G569" s="326"/>
      <c r="H569" s="328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</row>
    <row r="570" spans="1:26" ht="24" customHeight="1" outlineLevel="1">
      <c r="A570" s="145"/>
      <c r="B570" s="540" t="s">
        <v>1055</v>
      </c>
      <c r="C570" s="446"/>
      <c r="D570" s="446"/>
      <c r="E570" s="550">
        <v>10723000</v>
      </c>
      <c r="F570" s="478"/>
      <c r="G570" s="339" t="s">
        <v>510</v>
      </c>
      <c r="H570" s="321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</row>
    <row r="571" spans="1:26" ht="24" customHeight="1" outlineLevel="1">
      <c r="A571" s="145"/>
      <c r="B571" s="145"/>
      <c r="C571" s="542" t="s">
        <v>1107</v>
      </c>
      <c r="D571" s="446"/>
      <c r="E571" s="145"/>
      <c r="F571" s="145"/>
      <c r="G571" s="326"/>
      <c r="H571" s="328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</row>
    <row r="572" spans="1:26" ht="24" customHeight="1" outlineLevel="1">
      <c r="A572" s="145"/>
      <c r="B572" s="145"/>
      <c r="C572" s="542" t="s">
        <v>1147</v>
      </c>
      <c r="D572" s="446"/>
      <c r="E572" s="145"/>
      <c r="F572" s="145"/>
      <c r="G572" s="326"/>
      <c r="H572" s="328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</row>
    <row r="573" spans="1:26" ht="24" customHeight="1" outlineLevel="1">
      <c r="A573" s="145"/>
      <c r="B573" s="145"/>
      <c r="C573" s="542" t="s">
        <v>1148</v>
      </c>
      <c r="D573" s="446"/>
      <c r="E573" s="145"/>
      <c r="F573" s="145"/>
      <c r="G573" s="326"/>
      <c r="H573" s="328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</row>
    <row r="574" spans="1:26" ht="24" customHeight="1">
      <c r="B574" s="540" t="s">
        <v>1108</v>
      </c>
      <c r="C574" s="446"/>
      <c r="D574" s="446"/>
      <c r="E574" s="543">
        <v>203200</v>
      </c>
      <c r="F574" s="478"/>
      <c r="G574" s="312" t="s">
        <v>510</v>
      </c>
      <c r="H574" s="132"/>
    </row>
    <row r="575" spans="1:26" ht="24" customHeight="1">
      <c r="B575" s="542" t="s">
        <v>1109</v>
      </c>
      <c r="C575" s="446"/>
      <c r="D575" s="446"/>
      <c r="G575" s="334"/>
      <c r="H575" s="335"/>
    </row>
    <row r="576" spans="1:26" ht="24" customHeight="1" outlineLevel="1">
      <c r="A576" s="132"/>
      <c r="B576" s="132" t="s">
        <v>861</v>
      </c>
      <c r="C576" s="132"/>
      <c r="D576" s="132"/>
      <c r="E576" s="543">
        <f t="shared" ref="E576:E577" si="4">E577</f>
        <v>9513000</v>
      </c>
      <c r="F576" s="478"/>
      <c r="G576" s="312" t="s">
        <v>510</v>
      </c>
      <c r="H576" s="132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</row>
    <row r="577" spans="1:26" ht="24" customHeight="1" outlineLevel="1">
      <c r="A577" s="145"/>
      <c r="B577" s="540" t="s">
        <v>1089</v>
      </c>
      <c r="C577" s="446"/>
      <c r="D577" s="446"/>
      <c r="E577" s="550">
        <f t="shared" si="4"/>
        <v>9513000</v>
      </c>
      <c r="F577" s="478"/>
      <c r="G577" s="339" t="s">
        <v>510</v>
      </c>
      <c r="H577" s="321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</row>
    <row r="578" spans="1:26" ht="24" customHeight="1">
      <c r="B578" s="540" t="s">
        <v>1090</v>
      </c>
      <c r="C578" s="446"/>
      <c r="D578" s="132"/>
      <c r="E578" s="543">
        <v>9513000</v>
      </c>
      <c r="F578" s="478"/>
      <c r="G578" s="339" t="s">
        <v>510</v>
      </c>
      <c r="H578" s="132"/>
    </row>
    <row r="579" spans="1:26" ht="24" customHeight="1">
      <c r="A579" s="163"/>
      <c r="B579" s="163"/>
      <c r="C579" s="163" t="s">
        <v>866</v>
      </c>
      <c r="D579" s="323" t="s">
        <v>1149</v>
      </c>
      <c r="E579" s="163"/>
      <c r="F579" s="163"/>
      <c r="G579" s="319">
        <v>52000</v>
      </c>
      <c r="H579" s="332" t="s">
        <v>510</v>
      </c>
      <c r="I579" s="163"/>
      <c r="J579" s="163"/>
      <c r="K579" s="163"/>
      <c r="L579" s="163"/>
      <c r="M579" s="163"/>
      <c r="N579" s="163"/>
      <c r="O579" s="163"/>
      <c r="P579" s="163"/>
      <c r="Q579" s="163"/>
      <c r="R579" s="163"/>
      <c r="S579" s="163"/>
      <c r="T579" s="163"/>
      <c r="U579" s="163"/>
      <c r="V579" s="163"/>
      <c r="W579" s="163"/>
      <c r="X579" s="163"/>
      <c r="Y579" s="163"/>
      <c r="Z579" s="163"/>
    </row>
    <row r="580" spans="1:26" ht="24" customHeight="1">
      <c r="A580" s="163"/>
      <c r="B580" s="163"/>
      <c r="C580" s="163" t="s">
        <v>881</v>
      </c>
      <c r="D580" s="323" t="s">
        <v>1150</v>
      </c>
      <c r="E580" s="163"/>
      <c r="F580" s="163"/>
      <c r="G580" s="319">
        <v>21000</v>
      </c>
      <c r="H580" s="332" t="s">
        <v>510</v>
      </c>
      <c r="I580" s="163"/>
      <c r="J580" s="163"/>
      <c r="K580" s="163"/>
      <c r="L580" s="163"/>
      <c r="M580" s="163"/>
      <c r="N580" s="163"/>
      <c r="O580" s="163"/>
      <c r="P580" s="163"/>
      <c r="Q580" s="163"/>
      <c r="R580" s="163"/>
      <c r="S580" s="163"/>
      <c r="T580" s="163"/>
      <c r="U580" s="163"/>
      <c r="V580" s="163"/>
      <c r="W580" s="163"/>
      <c r="X580" s="163"/>
      <c r="Y580" s="163"/>
      <c r="Z580" s="163"/>
    </row>
    <row r="581" spans="1:26" ht="24" customHeight="1">
      <c r="A581" s="163"/>
      <c r="B581" s="163"/>
      <c r="C581" s="163" t="s">
        <v>882</v>
      </c>
      <c r="D581" s="329" t="s">
        <v>1151</v>
      </c>
      <c r="E581" s="163"/>
      <c r="F581" s="163"/>
      <c r="I581" s="163"/>
      <c r="J581" s="163"/>
      <c r="K581" s="163"/>
      <c r="L581" s="163"/>
      <c r="M581" s="163"/>
      <c r="N581" s="163"/>
      <c r="O581" s="163"/>
      <c r="P581" s="163"/>
      <c r="Q581" s="163"/>
      <c r="R581" s="163"/>
      <c r="S581" s="163"/>
      <c r="T581" s="163"/>
      <c r="U581" s="163"/>
      <c r="V581" s="163"/>
      <c r="W581" s="163"/>
      <c r="X581" s="163"/>
      <c r="Y581" s="163"/>
      <c r="Z581" s="163"/>
    </row>
    <row r="582" spans="1:26" s="314" customFormat="1" ht="24" customHeight="1">
      <c r="A582" s="336"/>
      <c r="B582" s="336"/>
      <c r="C582" s="336"/>
      <c r="D582" s="323" t="s">
        <v>1152</v>
      </c>
      <c r="E582" s="336"/>
      <c r="F582" s="336"/>
      <c r="G582" s="319"/>
      <c r="H582" s="332"/>
      <c r="I582" s="336"/>
      <c r="J582" s="336"/>
      <c r="K582" s="336"/>
      <c r="L582" s="336"/>
      <c r="M582" s="336"/>
      <c r="N582" s="336"/>
      <c r="O582" s="336"/>
      <c r="P582" s="336"/>
      <c r="Q582" s="336"/>
      <c r="R582" s="336"/>
      <c r="S582" s="336"/>
      <c r="T582" s="336"/>
      <c r="U582" s="336"/>
      <c r="V582" s="336"/>
      <c r="W582" s="336"/>
      <c r="X582" s="336"/>
      <c r="Y582" s="336"/>
      <c r="Z582" s="336"/>
    </row>
    <row r="583" spans="1:26" s="314" customFormat="1" ht="24" customHeight="1">
      <c r="A583" s="336"/>
      <c r="B583" s="336"/>
      <c r="C583" s="336"/>
      <c r="D583" s="323" t="s">
        <v>1153</v>
      </c>
      <c r="E583" s="336"/>
      <c r="F583" s="336"/>
      <c r="G583" s="319">
        <v>5790000</v>
      </c>
      <c r="H583" s="332" t="s">
        <v>510</v>
      </c>
      <c r="I583" s="336"/>
      <c r="J583" s="336"/>
      <c r="K583" s="336"/>
      <c r="L583" s="336"/>
      <c r="M583" s="336"/>
      <c r="N583" s="336"/>
      <c r="O583" s="336"/>
      <c r="P583" s="336"/>
      <c r="Q583" s="336"/>
      <c r="R583" s="336"/>
      <c r="S583" s="336"/>
      <c r="T583" s="336"/>
      <c r="U583" s="336"/>
      <c r="V583" s="336"/>
      <c r="W583" s="336"/>
      <c r="X583" s="336"/>
      <c r="Y583" s="336"/>
      <c r="Z583" s="336"/>
    </row>
    <row r="584" spans="1:26" ht="24" customHeight="1">
      <c r="A584" s="163"/>
      <c r="B584" s="163"/>
      <c r="C584" s="163" t="s">
        <v>883</v>
      </c>
      <c r="D584" s="323" t="s">
        <v>1154</v>
      </c>
      <c r="E584" s="163"/>
      <c r="F584" s="163"/>
      <c r="I584" s="163"/>
      <c r="J584" s="163"/>
      <c r="K584" s="163"/>
      <c r="L584" s="163"/>
      <c r="M584" s="163"/>
      <c r="N584" s="163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</row>
    <row r="585" spans="1:26" ht="24" customHeight="1">
      <c r="A585" s="145"/>
      <c r="B585" s="145"/>
      <c r="C585" s="163"/>
      <c r="D585" s="323" t="s">
        <v>1155</v>
      </c>
      <c r="E585" s="145"/>
      <c r="F585" s="145"/>
      <c r="G585" s="326"/>
      <c r="H585" s="328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</row>
    <row r="586" spans="1:26" s="314" customFormat="1" ht="24" customHeight="1">
      <c r="A586" s="329"/>
      <c r="B586" s="329"/>
      <c r="C586" s="336"/>
      <c r="D586" s="329" t="s">
        <v>1156</v>
      </c>
      <c r="E586" s="329"/>
      <c r="F586" s="329"/>
      <c r="G586" s="319">
        <v>3650000</v>
      </c>
      <c r="H586" s="332" t="s">
        <v>510</v>
      </c>
      <c r="I586" s="329"/>
      <c r="J586" s="329"/>
      <c r="K586" s="329"/>
      <c r="L586" s="329"/>
      <c r="M586" s="329"/>
      <c r="N586" s="329"/>
      <c r="O586" s="329"/>
      <c r="P586" s="329"/>
      <c r="Q586" s="329"/>
      <c r="R586" s="329"/>
      <c r="S586" s="329"/>
      <c r="T586" s="329"/>
      <c r="U586" s="329"/>
      <c r="V586" s="329"/>
      <c r="W586" s="329"/>
      <c r="X586" s="329"/>
      <c r="Y586" s="329"/>
      <c r="Z586" s="329"/>
    </row>
    <row r="587" spans="1:26" s="314" customFormat="1" ht="24" customHeight="1">
      <c r="A587" s="329"/>
      <c r="B587" s="329"/>
      <c r="C587" s="336"/>
      <c r="D587" s="329"/>
      <c r="E587" s="329"/>
      <c r="F587" s="329"/>
      <c r="G587" s="319"/>
      <c r="H587" s="332"/>
      <c r="I587" s="329"/>
      <c r="J587" s="329"/>
      <c r="K587" s="329"/>
      <c r="L587" s="329"/>
      <c r="M587" s="329"/>
      <c r="N587" s="329"/>
      <c r="O587" s="329"/>
      <c r="P587" s="329"/>
      <c r="Q587" s="329"/>
      <c r="R587" s="329"/>
      <c r="S587" s="329"/>
      <c r="T587" s="329"/>
      <c r="U587" s="329"/>
      <c r="V587" s="329"/>
      <c r="W587" s="329"/>
      <c r="X587" s="329"/>
      <c r="Y587" s="329"/>
      <c r="Z587" s="329"/>
    </row>
    <row r="588" spans="1:26" s="314" customFormat="1" ht="24" customHeight="1">
      <c r="A588" s="329"/>
      <c r="B588" s="329"/>
      <c r="C588" s="336"/>
      <c r="D588" s="329"/>
      <c r="E588" s="329"/>
      <c r="F588" s="329"/>
      <c r="G588" s="319"/>
      <c r="H588" s="332"/>
      <c r="I588" s="329"/>
      <c r="J588" s="329"/>
      <c r="K588" s="329"/>
      <c r="L588" s="329"/>
      <c r="M588" s="329"/>
      <c r="N588" s="329"/>
      <c r="O588" s="329"/>
      <c r="P588" s="329"/>
      <c r="Q588" s="329"/>
      <c r="R588" s="329"/>
      <c r="S588" s="329"/>
      <c r="T588" s="329"/>
      <c r="U588" s="329"/>
      <c r="V588" s="329"/>
      <c r="W588" s="329"/>
      <c r="X588" s="329"/>
      <c r="Y588" s="329"/>
      <c r="Z588" s="329"/>
    </row>
    <row r="589" spans="1:26" s="314" customFormat="1" ht="24" customHeight="1">
      <c r="A589" s="329"/>
      <c r="B589" s="329"/>
      <c r="C589" s="336"/>
      <c r="D589" s="329"/>
      <c r="E589" s="329"/>
      <c r="F589" s="329"/>
      <c r="G589" s="319"/>
      <c r="H589" s="332"/>
      <c r="I589" s="329"/>
      <c r="J589" s="329"/>
      <c r="K589" s="329"/>
      <c r="L589" s="329"/>
      <c r="M589" s="329"/>
      <c r="N589" s="329"/>
      <c r="O589" s="329"/>
      <c r="P589" s="329"/>
      <c r="Q589" s="329"/>
      <c r="R589" s="329"/>
      <c r="S589" s="329"/>
      <c r="T589" s="329"/>
      <c r="U589" s="329"/>
      <c r="V589" s="329"/>
      <c r="W589" s="329"/>
      <c r="X589" s="329"/>
      <c r="Y589" s="329"/>
      <c r="Z589" s="329"/>
    </row>
    <row r="590" spans="1:26" s="314" customFormat="1" ht="24" customHeight="1">
      <c r="A590" s="329"/>
      <c r="B590" s="329"/>
      <c r="C590" s="336"/>
      <c r="D590" s="329"/>
      <c r="E590" s="329"/>
      <c r="F590" s="329"/>
      <c r="G590" s="319"/>
      <c r="H590" s="332"/>
      <c r="I590" s="329"/>
      <c r="J590" s="329"/>
      <c r="K590" s="329"/>
      <c r="L590" s="329"/>
      <c r="M590" s="329"/>
      <c r="N590" s="329"/>
      <c r="O590" s="329"/>
      <c r="P590" s="329"/>
      <c r="Q590" s="329"/>
      <c r="R590" s="329"/>
      <c r="S590" s="329"/>
      <c r="T590" s="329"/>
      <c r="U590" s="329"/>
      <c r="V590" s="329"/>
      <c r="W590" s="329"/>
      <c r="X590" s="329"/>
      <c r="Y590" s="329"/>
      <c r="Z590" s="329"/>
    </row>
    <row r="591" spans="1:26" s="314" customFormat="1" ht="24" customHeight="1">
      <c r="A591" s="329"/>
      <c r="B591" s="329"/>
      <c r="C591" s="336"/>
      <c r="D591" s="329"/>
      <c r="E591" s="329"/>
      <c r="F591" s="329"/>
      <c r="G591" s="319"/>
      <c r="H591" s="332"/>
      <c r="I591" s="329"/>
      <c r="J591" s="329"/>
      <c r="K591" s="329"/>
      <c r="L591" s="329"/>
      <c r="M591" s="329"/>
      <c r="N591" s="329"/>
      <c r="O591" s="329"/>
      <c r="P591" s="329"/>
      <c r="Q591" s="329"/>
      <c r="R591" s="329"/>
      <c r="S591" s="329"/>
      <c r="T591" s="329"/>
      <c r="U591" s="329"/>
      <c r="V591" s="329"/>
      <c r="W591" s="329"/>
      <c r="X591" s="329"/>
      <c r="Y591" s="329"/>
      <c r="Z591" s="329"/>
    </row>
    <row r="592" spans="1:26" s="314" customFormat="1" ht="24" customHeight="1">
      <c r="A592" s="329"/>
      <c r="B592" s="329"/>
      <c r="C592" s="336"/>
      <c r="D592" s="329"/>
      <c r="E592" s="329"/>
      <c r="F592" s="329"/>
      <c r="G592" s="319"/>
      <c r="H592" s="332"/>
      <c r="I592" s="329"/>
      <c r="J592" s="329"/>
      <c r="K592" s="329"/>
      <c r="L592" s="329"/>
      <c r="M592" s="329"/>
      <c r="N592" s="329"/>
      <c r="O592" s="329"/>
      <c r="P592" s="329"/>
      <c r="Q592" s="329"/>
      <c r="R592" s="329"/>
      <c r="S592" s="329"/>
      <c r="T592" s="329"/>
      <c r="U592" s="329"/>
      <c r="V592" s="329"/>
      <c r="W592" s="329"/>
      <c r="X592" s="329"/>
      <c r="Y592" s="329"/>
      <c r="Z592" s="329"/>
    </row>
    <row r="593" spans="1:26" s="314" customFormat="1" ht="24" customHeight="1">
      <c r="A593" s="329"/>
      <c r="B593" s="329"/>
      <c r="C593" s="336"/>
      <c r="D593" s="329"/>
      <c r="E593" s="329"/>
      <c r="F593" s="329"/>
      <c r="G593" s="319"/>
      <c r="H593" s="332"/>
      <c r="I593" s="329"/>
      <c r="J593" s="329"/>
      <c r="K593" s="329"/>
      <c r="L593" s="329"/>
      <c r="M593" s="329"/>
      <c r="N593" s="329"/>
      <c r="O593" s="329"/>
      <c r="P593" s="329"/>
      <c r="Q593" s="329"/>
      <c r="R593" s="329"/>
      <c r="S593" s="329"/>
      <c r="T593" s="329"/>
      <c r="U593" s="329"/>
      <c r="V593" s="329"/>
      <c r="W593" s="329"/>
      <c r="X593" s="329"/>
      <c r="Y593" s="329"/>
      <c r="Z593" s="329"/>
    </row>
    <row r="594" spans="1:26" s="314" customFormat="1" ht="24" customHeight="1">
      <c r="A594" s="329"/>
      <c r="B594" s="329"/>
      <c r="C594" s="336"/>
      <c r="D594" s="329"/>
      <c r="E594" s="329"/>
      <c r="F594" s="329"/>
      <c r="G594" s="319"/>
      <c r="H594" s="332"/>
      <c r="I594" s="329"/>
      <c r="J594" s="329"/>
      <c r="K594" s="329"/>
      <c r="L594" s="329"/>
      <c r="M594" s="329"/>
      <c r="N594" s="329"/>
      <c r="O594" s="329"/>
      <c r="P594" s="329"/>
      <c r="Q594" s="329"/>
      <c r="R594" s="329"/>
      <c r="S594" s="329"/>
      <c r="T594" s="329"/>
      <c r="U594" s="329"/>
      <c r="V594" s="329"/>
      <c r="W594" s="329"/>
      <c r="X594" s="329"/>
      <c r="Y594" s="329"/>
      <c r="Z594" s="329"/>
    </row>
    <row r="595" spans="1:26" s="314" customFormat="1" ht="24" customHeight="1">
      <c r="A595" s="329"/>
      <c r="B595" s="329"/>
      <c r="C595" s="336"/>
      <c r="D595" s="329"/>
      <c r="E595" s="329"/>
      <c r="F595" s="329"/>
      <c r="G595" s="319"/>
      <c r="H595" s="332"/>
      <c r="I595" s="329"/>
      <c r="J595" s="329"/>
      <c r="K595" s="329"/>
      <c r="L595" s="329"/>
      <c r="M595" s="329"/>
      <c r="N595" s="329"/>
      <c r="O595" s="329"/>
      <c r="P595" s="329"/>
      <c r="Q595" s="329"/>
      <c r="R595" s="329"/>
      <c r="S595" s="329"/>
      <c r="T595" s="329"/>
      <c r="U595" s="329"/>
      <c r="V595" s="329"/>
      <c r="W595" s="329"/>
      <c r="X595" s="329"/>
      <c r="Y595" s="329"/>
      <c r="Z595" s="329"/>
    </row>
    <row r="596" spans="1:26" ht="24" customHeight="1">
      <c r="A596" s="178"/>
      <c r="B596" s="132" t="s">
        <v>791</v>
      </c>
      <c r="C596" s="132"/>
      <c r="D596" s="132"/>
      <c r="E596" s="132"/>
      <c r="F596" s="552">
        <f>E597+E609</f>
        <v>1502710</v>
      </c>
      <c r="G596" s="478"/>
      <c r="H596" s="308" t="s">
        <v>510</v>
      </c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</row>
    <row r="597" spans="1:26" ht="24" customHeight="1" outlineLevel="1">
      <c r="A597" s="132"/>
      <c r="B597" s="132" t="s">
        <v>860</v>
      </c>
      <c r="C597" s="132"/>
      <c r="D597" s="132"/>
      <c r="E597" s="543">
        <f>E598</f>
        <v>1477200</v>
      </c>
      <c r="F597" s="478"/>
      <c r="G597" s="312" t="s">
        <v>510</v>
      </c>
      <c r="H597" s="132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</row>
    <row r="598" spans="1:26" ht="24" customHeight="1" outlineLevel="1">
      <c r="A598" s="145"/>
      <c r="B598" s="540" t="s">
        <v>1157</v>
      </c>
      <c r="C598" s="446"/>
      <c r="D598" s="446"/>
      <c r="E598" s="550">
        <f>SUM(E599,E601,E604)</f>
        <v>1477200</v>
      </c>
      <c r="F598" s="478"/>
      <c r="G598" s="339" t="s">
        <v>510</v>
      </c>
      <c r="H598" s="321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</row>
    <row r="599" spans="1:26" ht="24" customHeight="1" outlineLevel="1">
      <c r="A599" s="145"/>
      <c r="B599" s="540" t="s">
        <v>1168</v>
      </c>
      <c r="C599" s="446"/>
      <c r="D599" s="446"/>
      <c r="E599" s="550">
        <v>895000</v>
      </c>
      <c r="F599" s="478"/>
      <c r="G599" s="339" t="s">
        <v>510</v>
      </c>
      <c r="H599" s="321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</row>
    <row r="600" spans="1:26" ht="24" customHeight="1">
      <c r="A600" s="145"/>
      <c r="B600" s="542" t="s">
        <v>1169</v>
      </c>
      <c r="C600" s="446"/>
      <c r="D600" s="446"/>
      <c r="E600" s="145"/>
      <c r="F600" s="145"/>
      <c r="G600" s="326"/>
      <c r="H600" s="328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</row>
    <row r="601" spans="1:26" ht="24" customHeight="1">
      <c r="A601" s="145"/>
      <c r="B601" s="540" t="s">
        <v>1170</v>
      </c>
      <c r="C601" s="446"/>
      <c r="D601" s="446"/>
      <c r="E601" s="550">
        <v>90200</v>
      </c>
      <c r="F601" s="478"/>
      <c r="G601" s="339" t="s">
        <v>510</v>
      </c>
      <c r="H601" s="321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</row>
    <row r="602" spans="1:26" ht="24" customHeight="1" outlineLevel="1">
      <c r="A602" s="145"/>
      <c r="B602" s="542" t="s">
        <v>1171</v>
      </c>
      <c r="C602" s="446"/>
      <c r="D602" s="446"/>
      <c r="E602" s="145"/>
      <c r="F602" s="145"/>
      <c r="G602" s="326"/>
      <c r="H602" s="328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</row>
    <row r="603" spans="1:26" ht="24" customHeight="1">
      <c r="A603" s="145"/>
      <c r="B603" s="542" t="s">
        <v>1088</v>
      </c>
      <c r="C603" s="446"/>
      <c r="D603" s="446"/>
      <c r="E603" s="145"/>
      <c r="F603" s="145"/>
      <c r="G603" s="326"/>
      <c r="H603" s="328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</row>
    <row r="604" spans="1:26" ht="24" customHeight="1" outlineLevel="1">
      <c r="A604" s="145"/>
      <c r="B604" s="540" t="s">
        <v>1172</v>
      </c>
      <c r="C604" s="446"/>
      <c r="D604" s="446"/>
      <c r="E604" s="550">
        <v>492000</v>
      </c>
      <c r="F604" s="478"/>
      <c r="G604" s="339" t="s">
        <v>510</v>
      </c>
      <c r="H604" s="321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</row>
    <row r="605" spans="1:26" ht="24" customHeight="1" outlineLevel="1">
      <c r="A605" s="145"/>
      <c r="B605" s="542" t="s">
        <v>1225</v>
      </c>
      <c r="C605" s="446"/>
      <c r="D605" s="446"/>
      <c r="E605" s="145"/>
      <c r="F605" s="145"/>
      <c r="G605" s="326"/>
      <c r="H605" s="328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</row>
    <row r="606" spans="1:26" s="314" customFormat="1" ht="24" customHeight="1" outlineLevel="1">
      <c r="A606" s="329"/>
      <c r="B606" s="542" t="s">
        <v>1226</v>
      </c>
      <c r="C606" s="446"/>
      <c r="D606" s="446"/>
      <c r="E606" s="329"/>
      <c r="F606" s="329"/>
      <c r="G606" s="326"/>
      <c r="H606" s="328"/>
      <c r="I606" s="329"/>
      <c r="J606" s="329"/>
      <c r="K606" s="329"/>
      <c r="L606" s="329"/>
      <c r="M606" s="329"/>
      <c r="N606" s="329"/>
      <c r="O606" s="329"/>
      <c r="P606" s="329"/>
      <c r="Q606" s="329"/>
      <c r="R606" s="329"/>
      <c r="S606" s="329"/>
      <c r="T606" s="329"/>
      <c r="U606" s="329"/>
      <c r="V606" s="329"/>
      <c r="W606" s="329"/>
      <c r="X606" s="329"/>
      <c r="Y606" s="329"/>
      <c r="Z606" s="329"/>
    </row>
    <row r="607" spans="1:26" ht="24" customHeight="1" outlineLevel="1">
      <c r="A607" s="145"/>
      <c r="B607" s="542" t="s">
        <v>1173</v>
      </c>
      <c r="C607" s="446"/>
      <c r="D607" s="446"/>
      <c r="E607" s="145"/>
      <c r="F607" s="145"/>
      <c r="G607" s="326"/>
      <c r="H607" s="328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</row>
    <row r="608" spans="1:26" ht="24" customHeight="1" outlineLevel="1">
      <c r="A608" s="145"/>
      <c r="B608" s="542" t="s">
        <v>1141</v>
      </c>
      <c r="C608" s="446"/>
      <c r="D608" s="446"/>
      <c r="E608" s="145"/>
      <c r="F608" s="145"/>
      <c r="G608" s="326"/>
      <c r="H608" s="328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</row>
    <row r="609" spans="1:26" ht="24" customHeight="1" outlineLevel="1">
      <c r="A609" s="132"/>
      <c r="B609" s="132" t="s">
        <v>861</v>
      </c>
      <c r="C609" s="132"/>
      <c r="D609" s="132"/>
      <c r="E609" s="543">
        <f t="shared" ref="E609:E610" si="5">E610</f>
        <v>25510</v>
      </c>
      <c r="F609" s="478"/>
      <c r="G609" s="312" t="s">
        <v>510</v>
      </c>
      <c r="H609" s="132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</row>
    <row r="610" spans="1:26" ht="24" customHeight="1" outlineLevel="1">
      <c r="A610" s="145"/>
      <c r="B610" s="540" t="s">
        <v>1089</v>
      </c>
      <c r="C610" s="446"/>
      <c r="D610" s="446"/>
      <c r="E610" s="550">
        <f t="shared" si="5"/>
        <v>25510</v>
      </c>
      <c r="F610" s="478"/>
      <c r="G610" s="339" t="s">
        <v>510</v>
      </c>
      <c r="H610" s="321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</row>
    <row r="611" spans="1:26" ht="24" customHeight="1" outlineLevel="1">
      <c r="A611" s="145"/>
      <c r="B611" s="540" t="s">
        <v>1090</v>
      </c>
      <c r="C611" s="446"/>
      <c r="D611" s="446"/>
      <c r="E611" s="550">
        <f>SUM(G615:G615)</f>
        <v>25510</v>
      </c>
      <c r="F611" s="478"/>
      <c r="G611" s="339" t="s">
        <v>510</v>
      </c>
      <c r="H611" s="321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</row>
    <row r="612" spans="1:26" ht="24" customHeight="1" outlineLevel="1">
      <c r="A612" s="163"/>
      <c r="B612" s="163"/>
      <c r="C612" s="163" t="s">
        <v>874</v>
      </c>
      <c r="D612" s="331" t="s">
        <v>1180</v>
      </c>
      <c r="E612" s="163"/>
      <c r="F612" s="163"/>
      <c r="I612" s="163"/>
      <c r="J612" s="163"/>
      <c r="K612" s="163"/>
      <c r="L612" s="163"/>
      <c r="M612" s="163"/>
      <c r="N612" s="163"/>
      <c r="O612" s="163"/>
      <c r="P612" s="163"/>
      <c r="Q612" s="163"/>
      <c r="R612" s="163"/>
      <c r="S612" s="163"/>
      <c r="T612" s="163"/>
      <c r="U612" s="163"/>
      <c r="V612" s="163"/>
      <c r="W612" s="163"/>
      <c r="X612" s="163"/>
      <c r="Y612" s="163"/>
      <c r="Z612" s="163"/>
    </row>
    <row r="613" spans="1:26" s="314" customFormat="1" ht="24" customHeight="1" outlineLevel="1">
      <c r="A613" s="336"/>
      <c r="B613" s="336"/>
      <c r="C613" s="336"/>
      <c r="D613" s="341" t="s">
        <v>1123</v>
      </c>
      <c r="E613" s="336"/>
      <c r="F613" s="336"/>
      <c r="G613" s="319"/>
      <c r="H613" s="332"/>
      <c r="I613" s="336"/>
      <c r="J613" s="336"/>
      <c r="K613" s="336"/>
      <c r="L613" s="336"/>
      <c r="M613" s="336"/>
      <c r="N613" s="336"/>
      <c r="O613" s="336"/>
      <c r="P613" s="336"/>
      <c r="Q613" s="336"/>
      <c r="R613" s="336"/>
      <c r="S613" s="336"/>
      <c r="T613" s="336"/>
      <c r="U613" s="336"/>
      <c r="V613" s="336"/>
      <c r="W613" s="336"/>
      <c r="X613" s="336"/>
      <c r="Y613" s="336"/>
      <c r="Z613" s="336"/>
    </row>
    <row r="614" spans="1:26" s="314" customFormat="1" ht="24" customHeight="1" outlineLevel="1">
      <c r="A614" s="336"/>
      <c r="B614" s="336"/>
      <c r="C614" s="336"/>
      <c r="D614" s="327" t="s">
        <v>1181</v>
      </c>
      <c r="E614" s="336"/>
      <c r="F614" s="336"/>
      <c r="G614" s="319"/>
      <c r="H614" s="332"/>
      <c r="I614" s="336"/>
      <c r="J614" s="336"/>
      <c r="K614" s="336"/>
      <c r="L614" s="336"/>
      <c r="M614" s="336"/>
      <c r="N614" s="336"/>
      <c r="O614" s="336"/>
      <c r="P614" s="336"/>
      <c r="Q614" s="336"/>
      <c r="R614" s="336"/>
      <c r="S614" s="336"/>
      <c r="T614" s="336"/>
      <c r="U614" s="336"/>
      <c r="V614" s="336"/>
      <c r="W614" s="336"/>
      <c r="X614" s="336"/>
      <c r="Y614" s="336"/>
      <c r="Z614" s="336"/>
    </row>
    <row r="615" spans="1:26" ht="24" customHeight="1">
      <c r="D615" s="329" t="s">
        <v>1182</v>
      </c>
      <c r="G615" s="319">
        <v>25510</v>
      </c>
      <c r="H615" s="332" t="s">
        <v>510</v>
      </c>
    </row>
    <row r="616" spans="1:26" s="314" customFormat="1" ht="24" customHeight="1">
      <c r="D616" s="329"/>
      <c r="G616" s="319"/>
      <c r="H616" s="332"/>
    </row>
    <row r="617" spans="1:26" s="314" customFormat="1" ht="24" customHeight="1">
      <c r="D617" s="329"/>
      <c r="G617" s="319"/>
      <c r="H617" s="332"/>
    </row>
    <row r="618" spans="1:26" s="314" customFormat="1" ht="24" customHeight="1">
      <c r="D618" s="329"/>
      <c r="G618" s="319"/>
      <c r="H618" s="332"/>
    </row>
    <row r="619" spans="1:26" s="314" customFormat="1" ht="24" customHeight="1">
      <c r="D619" s="329"/>
      <c r="G619" s="319"/>
      <c r="H619" s="332"/>
    </row>
    <row r="620" spans="1:26" s="314" customFormat="1" ht="24" customHeight="1">
      <c r="D620" s="329"/>
      <c r="G620" s="319"/>
      <c r="H620" s="332"/>
    </row>
    <row r="621" spans="1:26" s="314" customFormat="1" ht="24" customHeight="1">
      <c r="D621" s="329"/>
      <c r="G621" s="319"/>
      <c r="H621" s="332"/>
    </row>
    <row r="622" spans="1:26" s="314" customFormat="1" ht="24" customHeight="1">
      <c r="D622" s="329"/>
      <c r="G622" s="319"/>
      <c r="H622" s="332"/>
    </row>
    <row r="623" spans="1:26" s="314" customFormat="1" ht="24" customHeight="1">
      <c r="D623" s="329"/>
      <c r="G623" s="319"/>
      <c r="H623" s="332"/>
    </row>
    <row r="624" spans="1:26" s="314" customFormat="1" ht="24" customHeight="1">
      <c r="D624" s="329"/>
      <c r="G624" s="319"/>
      <c r="H624" s="332"/>
    </row>
    <row r="625" spans="1:26" s="314" customFormat="1" ht="24" customHeight="1">
      <c r="D625" s="329"/>
      <c r="G625" s="319"/>
      <c r="H625" s="332"/>
    </row>
    <row r="626" spans="1:26" s="314" customFormat="1" ht="24" customHeight="1">
      <c r="D626" s="329"/>
      <c r="G626" s="319"/>
      <c r="H626" s="332"/>
    </row>
    <row r="627" spans="1:26" s="314" customFormat="1" ht="24" customHeight="1">
      <c r="D627" s="329"/>
      <c r="G627" s="319"/>
      <c r="H627" s="332"/>
    </row>
    <row r="628" spans="1:26" s="314" customFormat="1" ht="24" customHeight="1">
      <c r="D628" s="329"/>
      <c r="G628" s="319"/>
      <c r="H628" s="332"/>
    </row>
    <row r="629" spans="1:26" s="314" customFormat="1" ht="24" customHeight="1">
      <c r="D629" s="329"/>
      <c r="G629" s="319"/>
      <c r="H629" s="332"/>
    </row>
    <row r="630" spans="1:26" s="314" customFormat="1" ht="24" customHeight="1">
      <c r="D630" s="329"/>
      <c r="G630" s="319"/>
      <c r="H630" s="332"/>
    </row>
    <row r="631" spans="1:26" ht="24" customHeight="1">
      <c r="A631" s="178"/>
      <c r="B631" s="132" t="s">
        <v>792</v>
      </c>
      <c r="C631" s="132"/>
      <c r="D631" s="132"/>
      <c r="E631" s="132"/>
      <c r="F631" s="552">
        <f>E632+E649</f>
        <v>19605600</v>
      </c>
      <c r="G631" s="478"/>
      <c r="H631" s="308" t="s">
        <v>510</v>
      </c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</row>
    <row r="632" spans="1:26" ht="24" customHeight="1" outlineLevel="1">
      <c r="A632" s="132"/>
      <c r="B632" s="132" t="s">
        <v>860</v>
      </c>
      <c r="C632" s="132"/>
      <c r="D632" s="132"/>
      <c r="E632" s="543">
        <f>E633+E646</f>
        <v>7217900</v>
      </c>
      <c r="F632" s="478"/>
      <c r="G632" s="312" t="s">
        <v>510</v>
      </c>
      <c r="H632" s="132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</row>
    <row r="633" spans="1:26" ht="24" customHeight="1" outlineLevel="1">
      <c r="A633" s="145"/>
      <c r="B633" s="540" t="s">
        <v>1049</v>
      </c>
      <c r="C633" s="446"/>
      <c r="D633" s="446"/>
      <c r="E633" s="550">
        <f>SUM(E634,E638,E642)</f>
        <v>7125100</v>
      </c>
      <c r="F633" s="478"/>
      <c r="G633" s="339" t="s">
        <v>510</v>
      </c>
      <c r="H633" s="321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</row>
    <row r="634" spans="1:26" ht="24" customHeight="1" outlineLevel="1">
      <c r="A634" s="145"/>
      <c r="B634" s="540" t="s">
        <v>1050</v>
      </c>
      <c r="C634" s="446"/>
      <c r="D634" s="446"/>
      <c r="E634" s="550">
        <v>5612800</v>
      </c>
      <c r="F634" s="478"/>
      <c r="G634" s="339" t="s">
        <v>510</v>
      </c>
      <c r="H634" s="321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</row>
    <row r="635" spans="1:26" ht="24" customHeight="1">
      <c r="A635" s="145"/>
      <c r="B635" s="145"/>
      <c r="C635" s="542" t="s">
        <v>1174</v>
      </c>
      <c r="D635" s="446"/>
      <c r="E635" s="145"/>
      <c r="F635" s="145"/>
      <c r="G635" s="326"/>
      <c r="H635" s="328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</row>
    <row r="636" spans="1:26" ht="24" customHeight="1">
      <c r="A636" s="145"/>
      <c r="B636" s="145"/>
      <c r="C636" s="542" t="s">
        <v>1176</v>
      </c>
      <c r="D636" s="446"/>
      <c r="E636" s="145"/>
      <c r="F636" s="145"/>
      <c r="G636" s="326"/>
      <c r="H636" s="328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</row>
    <row r="637" spans="1:26" ht="24" customHeight="1">
      <c r="A637" s="145"/>
      <c r="B637" s="145"/>
      <c r="C637" s="542" t="s">
        <v>1175</v>
      </c>
      <c r="D637" s="446"/>
      <c r="E637" s="145"/>
      <c r="F637" s="145"/>
      <c r="G637" s="326"/>
      <c r="H637" s="328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</row>
    <row r="638" spans="1:26" ht="24" customHeight="1">
      <c r="A638" s="145"/>
      <c r="B638" s="540" t="s">
        <v>1052</v>
      </c>
      <c r="C638" s="446"/>
      <c r="D638" s="446"/>
      <c r="E638" s="550">
        <v>447600</v>
      </c>
      <c r="F638" s="478"/>
      <c r="G638" s="339" t="s">
        <v>510</v>
      </c>
      <c r="H638" s="321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</row>
    <row r="639" spans="1:26" s="314" customFormat="1" ht="24" customHeight="1">
      <c r="A639" s="329"/>
      <c r="B639" s="321"/>
      <c r="C639" s="453" t="s">
        <v>1177</v>
      </c>
      <c r="D639" s="453"/>
      <c r="E639" s="330"/>
      <c r="G639" s="310"/>
      <c r="H639" s="321"/>
      <c r="I639" s="329"/>
      <c r="J639" s="329"/>
      <c r="K639" s="329"/>
      <c r="L639" s="329"/>
      <c r="M639" s="329"/>
      <c r="N639" s="329"/>
      <c r="O639" s="329"/>
      <c r="P639" s="329"/>
      <c r="Q639" s="329"/>
      <c r="R639" s="329"/>
      <c r="S639" s="329"/>
      <c r="T639" s="329"/>
      <c r="U639" s="329"/>
      <c r="V639" s="329"/>
      <c r="W639" s="329"/>
      <c r="X639" s="329"/>
      <c r="Y639" s="329"/>
      <c r="Z639" s="329"/>
    </row>
    <row r="640" spans="1:26" ht="24" customHeight="1" outlineLevel="1">
      <c r="A640" s="145"/>
      <c r="B640" s="145"/>
      <c r="C640" s="563" t="s">
        <v>1178</v>
      </c>
      <c r="D640" s="563"/>
      <c r="E640" s="145"/>
      <c r="F640" s="145"/>
      <c r="G640" s="326"/>
      <c r="H640" s="328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</row>
    <row r="641" spans="1:26" ht="24" customHeight="1" outlineLevel="1">
      <c r="A641" s="145"/>
      <c r="B641" s="145"/>
      <c r="C641" s="563" t="s">
        <v>1179</v>
      </c>
      <c r="D641" s="538"/>
      <c r="E641" s="145"/>
      <c r="F641" s="145"/>
      <c r="G641" s="326"/>
      <c r="H641" s="328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</row>
    <row r="642" spans="1:26" ht="24" customHeight="1" outlineLevel="1">
      <c r="A642" s="145"/>
      <c r="B642" s="540" t="s">
        <v>1055</v>
      </c>
      <c r="C642" s="446"/>
      <c r="D642" s="446"/>
      <c r="E642" s="550">
        <v>1064700</v>
      </c>
      <c r="F642" s="478"/>
      <c r="G642" s="339" t="s">
        <v>510</v>
      </c>
      <c r="H642" s="321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</row>
    <row r="643" spans="1:26" ht="24" customHeight="1" outlineLevel="1">
      <c r="A643" s="145"/>
      <c r="B643" s="145"/>
      <c r="C643" s="542" t="s">
        <v>1183</v>
      </c>
      <c r="D643" s="446"/>
      <c r="E643" s="145"/>
      <c r="F643" s="145"/>
      <c r="G643" s="326"/>
      <c r="H643" s="328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</row>
    <row r="644" spans="1:26" s="314" customFormat="1" ht="24" customHeight="1" outlineLevel="1">
      <c r="A644" s="329"/>
      <c r="B644" s="329"/>
      <c r="C644" s="542" t="s">
        <v>1184</v>
      </c>
      <c r="D644" s="446"/>
      <c r="E644" s="329"/>
      <c r="F644" s="329"/>
      <c r="G644" s="326"/>
      <c r="H644" s="328"/>
      <c r="I644" s="329"/>
      <c r="J644" s="329"/>
      <c r="K644" s="329"/>
      <c r="L644" s="329"/>
      <c r="M644" s="329"/>
      <c r="N644" s="329"/>
      <c r="O644" s="329"/>
      <c r="P644" s="329"/>
      <c r="Q644" s="329"/>
      <c r="R644" s="329"/>
      <c r="S644" s="329"/>
      <c r="T644" s="329"/>
      <c r="U644" s="329"/>
      <c r="V644" s="329"/>
      <c r="W644" s="329"/>
      <c r="X644" s="329"/>
      <c r="Y644" s="329"/>
      <c r="Z644" s="329"/>
    </row>
    <row r="645" spans="1:26" ht="24" customHeight="1" outlineLevel="1">
      <c r="A645" s="145"/>
      <c r="B645" s="145"/>
      <c r="C645" s="542" t="s">
        <v>1058</v>
      </c>
      <c r="D645" s="446"/>
      <c r="E645" s="145"/>
      <c r="F645" s="145"/>
      <c r="G645" s="326"/>
      <c r="H645" s="328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</row>
    <row r="646" spans="1:26" ht="24" customHeight="1" outlineLevel="1">
      <c r="A646" s="145"/>
      <c r="B646" s="540" t="s">
        <v>1024</v>
      </c>
      <c r="C646" s="446"/>
      <c r="D646" s="446"/>
      <c r="E646" s="550">
        <v>92800</v>
      </c>
      <c r="F646" s="478"/>
      <c r="G646" s="339" t="s">
        <v>510</v>
      </c>
      <c r="H646" s="321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</row>
    <row r="647" spans="1:26" ht="24" customHeight="1" outlineLevel="1">
      <c r="A647" s="145"/>
      <c r="B647" s="542" t="s">
        <v>1185</v>
      </c>
      <c r="C647" s="446"/>
      <c r="D647" s="446"/>
      <c r="E647" s="145"/>
      <c r="F647" s="145"/>
      <c r="G647" s="326"/>
      <c r="H647" s="328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</row>
    <row r="648" spans="1:26" s="314" customFormat="1" ht="24" customHeight="1" outlineLevel="1">
      <c r="A648" s="329"/>
      <c r="B648" s="329"/>
      <c r="C648" s="313"/>
      <c r="D648" s="313"/>
      <c r="E648" s="329"/>
      <c r="F648" s="329"/>
      <c r="G648" s="326"/>
      <c r="H648" s="328"/>
      <c r="I648" s="329"/>
      <c r="J648" s="329"/>
      <c r="K648" s="329"/>
      <c r="L648" s="329"/>
      <c r="M648" s="329"/>
      <c r="N648" s="329"/>
      <c r="O648" s="329"/>
      <c r="P648" s="329"/>
      <c r="Q648" s="329"/>
      <c r="R648" s="329"/>
      <c r="S648" s="329"/>
      <c r="T648" s="329"/>
      <c r="U648" s="329"/>
      <c r="V648" s="329"/>
      <c r="W648" s="329"/>
      <c r="X648" s="329"/>
      <c r="Y648" s="329"/>
      <c r="Z648" s="329"/>
    </row>
    <row r="649" spans="1:26" ht="24" customHeight="1" outlineLevel="1">
      <c r="A649" s="132"/>
      <c r="B649" s="472" t="s">
        <v>1034</v>
      </c>
      <c r="C649" s="451"/>
      <c r="D649" s="451"/>
      <c r="E649" s="543">
        <v>12387700</v>
      </c>
      <c r="F649" s="478"/>
      <c r="G649" s="312" t="s">
        <v>510</v>
      </c>
      <c r="H649" s="132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</row>
    <row r="650" spans="1:26" ht="24" customHeight="1" outlineLevel="1">
      <c r="A650" s="163"/>
      <c r="B650" s="163"/>
      <c r="C650" s="163" t="s">
        <v>884</v>
      </c>
      <c r="D650" s="331" t="s">
        <v>1186</v>
      </c>
      <c r="E650" s="163"/>
      <c r="F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63"/>
      <c r="Y650" s="163"/>
      <c r="Z650" s="163"/>
    </row>
    <row r="651" spans="1:26" s="314" customFormat="1" ht="24" customHeight="1" outlineLevel="1">
      <c r="A651" s="336"/>
      <c r="B651" s="336"/>
      <c r="C651" s="336"/>
      <c r="D651" s="341" t="s">
        <v>1187</v>
      </c>
      <c r="E651" s="336"/>
      <c r="F651" s="336"/>
      <c r="G651" s="319">
        <v>5970000</v>
      </c>
      <c r="H651" s="332" t="s">
        <v>510</v>
      </c>
      <c r="I651" s="336"/>
      <c r="J651" s="336"/>
      <c r="K651" s="336"/>
      <c r="L651" s="336"/>
      <c r="M651" s="336"/>
      <c r="N651" s="336"/>
      <c r="O651" s="336"/>
      <c r="P651" s="336"/>
      <c r="Q651" s="336"/>
      <c r="R651" s="336"/>
      <c r="S651" s="336"/>
      <c r="T651" s="336"/>
      <c r="U651" s="336"/>
      <c r="V651" s="336"/>
      <c r="W651" s="336"/>
      <c r="X651" s="336"/>
      <c r="Y651" s="336"/>
      <c r="Z651" s="336"/>
    </row>
    <row r="652" spans="1:26" ht="24" customHeight="1">
      <c r="C652" s="163" t="s">
        <v>871</v>
      </c>
      <c r="D652" s="331" t="s">
        <v>1188</v>
      </c>
      <c r="E652" s="163"/>
      <c r="F652" s="163"/>
    </row>
    <row r="653" spans="1:26" s="314" customFormat="1" ht="24" customHeight="1">
      <c r="C653" s="336"/>
      <c r="D653" s="341" t="s">
        <v>1189</v>
      </c>
      <c r="E653" s="336"/>
      <c r="F653" s="336"/>
      <c r="G653" s="319">
        <v>514600</v>
      </c>
      <c r="H653" s="332" t="s">
        <v>510</v>
      </c>
    </row>
    <row r="654" spans="1:26" s="314" customFormat="1" ht="24" customHeight="1">
      <c r="C654" s="163" t="s">
        <v>872</v>
      </c>
      <c r="D654" s="331" t="s">
        <v>1190</v>
      </c>
      <c r="E654" s="163"/>
      <c r="F654" s="163"/>
    </row>
    <row r="655" spans="1:26" s="314" customFormat="1" ht="24" customHeight="1">
      <c r="C655" s="336"/>
      <c r="D655" s="341" t="s">
        <v>1191</v>
      </c>
      <c r="E655" s="336"/>
      <c r="F655" s="336"/>
      <c r="G655" s="319">
        <v>585200</v>
      </c>
      <c r="H655" s="332" t="s">
        <v>510</v>
      </c>
    </row>
    <row r="656" spans="1:26" s="314" customFormat="1" ht="24" customHeight="1">
      <c r="C656" s="163" t="s">
        <v>873</v>
      </c>
      <c r="D656" s="331" t="s">
        <v>1192</v>
      </c>
      <c r="E656" s="163"/>
      <c r="F656" s="163"/>
    </row>
    <row r="657" spans="3:8" s="314" customFormat="1" ht="24" customHeight="1">
      <c r="C657" s="336"/>
      <c r="D657" s="341" t="s">
        <v>1193</v>
      </c>
      <c r="E657" s="336"/>
      <c r="F657" s="336"/>
      <c r="G657" s="319">
        <v>180000</v>
      </c>
      <c r="H657" s="332" t="s">
        <v>510</v>
      </c>
    </row>
    <row r="658" spans="3:8" s="314" customFormat="1" ht="24" customHeight="1">
      <c r="C658" s="163" t="s">
        <v>885</v>
      </c>
      <c r="D658" s="331" t="s">
        <v>1194</v>
      </c>
      <c r="E658" s="163"/>
      <c r="F658" s="163"/>
    </row>
    <row r="659" spans="3:8" s="314" customFormat="1" ht="24" customHeight="1">
      <c r="C659" s="336"/>
      <c r="D659" s="341" t="s">
        <v>1195</v>
      </c>
      <c r="E659" s="336"/>
      <c r="F659" s="336"/>
      <c r="G659" s="319">
        <v>10000</v>
      </c>
      <c r="H659" s="332" t="s">
        <v>510</v>
      </c>
    </row>
    <row r="660" spans="3:8" s="314" customFormat="1" ht="24" customHeight="1">
      <c r="C660" s="163" t="s">
        <v>886</v>
      </c>
      <c r="D660" s="477" t="s">
        <v>1199</v>
      </c>
      <c r="E660" s="538"/>
      <c r="F660" s="538"/>
      <c r="G660" s="319">
        <v>1605700</v>
      </c>
      <c r="H660" s="332" t="s">
        <v>510</v>
      </c>
    </row>
    <row r="661" spans="3:8" s="314" customFormat="1" ht="24" customHeight="1">
      <c r="C661" s="163" t="s">
        <v>887</v>
      </c>
      <c r="D661" s="331" t="s">
        <v>1196</v>
      </c>
      <c r="E661" s="163"/>
      <c r="F661" s="163"/>
      <c r="G661" s="319">
        <v>1918000</v>
      </c>
      <c r="H661" s="332" t="s">
        <v>510</v>
      </c>
    </row>
    <row r="662" spans="3:8" s="314" customFormat="1" ht="24" customHeight="1">
      <c r="C662" s="163" t="s">
        <v>888</v>
      </c>
      <c r="D662" s="331" t="s">
        <v>1197</v>
      </c>
      <c r="E662" s="163"/>
      <c r="F662" s="163"/>
    </row>
    <row r="663" spans="3:8" s="314" customFormat="1" ht="24" customHeight="1">
      <c r="C663" s="336"/>
      <c r="D663" s="341" t="s">
        <v>1198</v>
      </c>
      <c r="E663" s="336"/>
      <c r="F663" s="336"/>
      <c r="G663" s="319">
        <v>352100</v>
      </c>
      <c r="H663" s="332" t="s">
        <v>510</v>
      </c>
    </row>
    <row r="664" spans="3:8" s="378" customFormat="1" ht="24" customHeight="1">
      <c r="C664" s="377"/>
      <c r="D664" s="379"/>
      <c r="E664" s="377"/>
      <c r="F664" s="377"/>
      <c r="G664" s="319"/>
      <c r="H664" s="332"/>
    </row>
    <row r="665" spans="3:8" s="378" customFormat="1" ht="24" customHeight="1">
      <c r="C665" s="377"/>
      <c r="D665" s="379"/>
      <c r="E665" s="377"/>
      <c r="F665" s="377"/>
      <c r="G665" s="319"/>
      <c r="H665" s="332"/>
    </row>
    <row r="666" spans="3:8" s="314" customFormat="1" ht="24" customHeight="1">
      <c r="C666" s="163" t="s">
        <v>889</v>
      </c>
      <c r="D666" s="331" t="s">
        <v>1370</v>
      </c>
      <c r="E666" s="163"/>
      <c r="F666" s="163"/>
    </row>
    <row r="667" spans="3:8" s="314" customFormat="1" ht="24" customHeight="1">
      <c r="C667" s="336"/>
      <c r="D667" s="341" t="s">
        <v>1371</v>
      </c>
      <c r="E667" s="336"/>
      <c r="F667" s="336"/>
      <c r="G667" s="319">
        <v>115100</v>
      </c>
      <c r="H667" s="332" t="s">
        <v>510</v>
      </c>
    </row>
    <row r="668" spans="3:8" ht="24" customHeight="1">
      <c r="C668" s="542" t="s">
        <v>1203</v>
      </c>
      <c r="D668" s="446"/>
      <c r="E668" s="163"/>
      <c r="F668" s="163"/>
    </row>
    <row r="669" spans="3:8" s="314" customFormat="1" ht="24" customHeight="1">
      <c r="C669" s="329"/>
      <c r="D669" s="342" t="s">
        <v>1204</v>
      </c>
      <c r="E669" s="336"/>
      <c r="F669" s="336"/>
      <c r="G669" s="319">
        <v>500000</v>
      </c>
      <c r="H669" s="332" t="s">
        <v>510</v>
      </c>
    </row>
    <row r="670" spans="3:8" ht="24" customHeight="1">
      <c r="C670" s="542" t="s">
        <v>1200</v>
      </c>
      <c r="D670" s="446"/>
      <c r="E670" s="163"/>
      <c r="F670" s="163"/>
      <c r="G670" s="319">
        <v>50000</v>
      </c>
      <c r="H670" s="332" t="s">
        <v>510</v>
      </c>
    </row>
    <row r="671" spans="3:8" ht="24" customHeight="1">
      <c r="C671" s="542" t="s">
        <v>1201</v>
      </c>
      <c r="D671" s="446"/>
      <c r="E671" s="446"/>
      <c r="F671" s="163"/>
      <c r="G671" s="319">
        <v>20000</v>
      </c>
      <c r="H671" s="332" t="s">
        <v>510</v>
      </c>
    </row>
    <row r="672" spans="3:8" ht="24" customHeight="1">
      <c r="C672" s="542" t="s">
        <v>1202</v>
      </c>
      <c r="D672" s="446"/>
      <c r="E672" s="163"/>
      <c r="F672" s="163"/>
      <c r="G672" s="319">
        <v>567000</v>
      </c>
      <c r="H672" s="332" t="s">
        <v>510</v>
      </c>
    </row>
    <row r="673" spans="1:26" ht="24" customHeight="1">
      <c r="D673" s="314"/>
    </row>
    <row r="674" spans="1:26" ht="24" customHeight="1">
      <c r="B674" s="557" t="s">
        <v>1036</v>
      </c>
      <c r="C674" s="559"/>
      <c r="D674" s="559"/>
    </row>
    <row r="675" spans="1:26" s="314" customFormat="1" ht="24" customHeight="1">
      <c r="B675" s="540" t="s">
        <v>1372</v>
      </c>
      <c r="C675" s="446"/>
      <c r="D675" s="446"/>
      <c r="E675" s="132"/>
      <c r="F675" s="552">
        <f>E676</f>
        <v>200000</v>
      </c>
      <c r="G675" s="478"/>
      <c r="H675" s="308" t="s">
        <v>510</v>
      </c>
    </row>
    <row r="676" spans="1:26" s="314" customFormat="1" ht="24" customHeight="1">
      <c r="B676" s="132" t="s">
        <v>820</v>
      </c>
      <c r="C676" s="132"/>
      <c r="D676" s="132"/>
      <c r="E676" s="543">
        <f>G677</f>
        <v>200000</v>
      </c>
      <c r="F676" s="478"/>
      <c r="G676" s="312" t="s">
        <v>510</v>
      </c>
      <c r="H676" s="132"/>
    </row>
    <row r="677" spans="1:26" s="314" customFormat="1" ht="24" customHeight="1">
      <c r="B677" s="163"/>
      <c r="C677" s="163" t="s">
        <v>890</v>
      </c>
      <c r="D677" s="331" t="s">
        <v>793</v>
      </c>
      <c r="E677" s="163"/>
      <c r="F677" s="163"/>
      <c r="G677" s="319">
        <v>200000</v>
      </c>
      <c r="H677" s="332" t="s">
        <v>510</v>
      </c>
    </row>
    <row r="678" spans="1:26" s="314" customFormat="1" ht="24" customHeight="1"/>
    <row r="679" spans="1:26" ht="24" customHeight="1">
      <c r="B679" s="557" t="s">
        <v>1205</v>
      </c>
      <c r="C679" s="559"/>
      <c r="D679" s="559"/>
    </row>
    <row r="680" spans="1:26" s="314" customFormat="1" ht="24" customHeight="1">
      <c r="B680" s="557" t="s">
        <v>1206</v>
      </c>
      <c r="C680" s="446"/>
      <c r="D680" s="446"/>
      <c r="E680" s="446"/>
    </row>
    <row r="681" spans="1:26" s="314" customFormat="1" ht="24" customHeight="1">
      <c r="B681" s="557" t="s">
        <v>1207</v>
      </c>
      <c r="C681" s="559"/>
      <c r="D681" s="559"/>
      <c r="E681" s="559"/>
      <c r="F681" s="559"/>
    </row>
    <row r="682" spans="1:26" s="314" customFormat="1" ht="24" customHeight="1">
      <c r="B682" s="557" t="s">
        <v>1208</v>
      </c>
      <c r="C682" s="559"/>
      <c r="D682" s="559"/>
      <c r="E682" s="313"/>
      <c r="F682" s="313"/>
      <c r="G682" s="365">
        <v>127500</v>
      </c>
      <c r="H682" s="132" t="s">
        <v>510</v>
      </c>
    </row>
    <row r="683" spans="1:26" ht="24" customHeight="1" outlineLevel="1">
      <c r="A683" s="132"/>
      <c r="B683" s="132" t="s">
        <v>820</v>
      </c>
      <c r="C683" s="132"/>
      <c r="D683" s="132"/>
      <c r="E683" s="543">
        <f>G684</f>
        <v>127500</v>
      </c>
      <c r="F683" s="478"/>
      <c r="G683" s="312" t="s">
        <v>510</v>
      </c>
      <c r="H683" s="132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</row>
    <row r="684" spans="1:26" ht="24" customHeight="1" outlineLevel="1">
      <c r="A684" s="163"/>
      <c r="B684" s="163"/>
      <c r="C684" s="542" t="s">
        <v>1373</v>
      </c>
      <c r="D684" s="446"/>
      <c r="E684" s="163"/>
      <c r="F684" s="163"/>
      <c r="G684" s="319">
        <v>127500</v>
      </c>
      <c r="H684" s="332" t="s">
        <v>510</v>
      </c>
      <c r="I684" s="163"/>
      <c r="J684" s="163"/>
      <c r="K684" s="163"/>
      <c r="L684" s="163"/>
      <c r="M684" s="163"/>
      <c r="N684" s="163"/>
      <c r="O684" s="163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3"/>
    </row>
    <row r="685" spans="1:26" ht="24" customHeight="1">
      <c r="A685" s="178"/>
      <c r="B685" s="132"/>
      <c r="C685" s="132"/>
      <c r="D685" s="314" t="s">
        <v>1209</v>
      </c>
      <c r="E685" s="132"/>
      <c r="F685" s="309"/>
      <c r="G685" s="309"/>
      <c r="H685" s="308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</row>
    <row r="686" spans="1:26" ht="24" customHeight="1">
      <c r="A686" s="178"/>
      <c r="D686" s="130" t="s">
        <v>664</v>
      </c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</row>
    <row r="687" spans="1:26" ht="24" customHeight="1" outlineLevel="1">
      <c r="A687" s="132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</row>
    <row r="688" spans="1:26" ht="24" customHeight="1" outlineLevel="1">
      <c r="A688" s="163"/>
      <c r="I688" s="163"/>
      <c r="J688" s="163"/>
      <c r="K688" s="163"/>
      <c r="L688" s="163"/>
      <c r="M688" s="163"/>
      <c r="N688" s="163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3"/>
    </row>
    <row r="689" spans="1:26" s="314" customFormat="1" ht="24" customHeight="1" outlineLevel="1">
      <c r="A689" s="336"/>
      <c r="B689" s="336"/>
      <c r="C689" s="336"/>
      <c r="D689" s="341"/>
      <c r="E689" s="336"/>
      <c r="F689" s="336"/>
      <c r="G689" s="319"/>
      <c r="H689" s="332"/>
      <c r="I689" s="336"/>
      <c r="J689" s="336"/>
      <c r="K689" s="336"/>
      <c r="L689" s="336"/>
      <c r="M689" s="336"/>
      <c r="N689" s="336"/>
      <c r="O689" s="336"/>
      <c r="P689" s="336"/>
      <c r="Q689" s="336"/>
      <c r="R689" s="336"/>
      <c r="S689" s="336"/>
      <c r="T689" s="336"/>
      <c r="U689" s="336"/>
      <c r="V689" s="336"/>
      <c r="W689" s="336"/>
      <c r="X689" s="336"/>
      <c r="Y689" s="336"/>
      <c r="Z689" s="336"/>
    </row>
    <row r="690" spans="1:26" s="314" customFormat="1" ht="24" customHeight="1" outlineLevel="1">
      <c r="A690" s="336"/>
      <c r="B690" s="336"/>
      <c r="C690" s="336"/>
      <c r="D690" s="341"/>
      <c r="E690" s="336"/>
      <c r="F690" s="336"/>
      <c r="G690" s="319"/>
      <c r="H690" s="332"/>
      <c r="I690" s="336"/>
      <c r="J690" s="336"/>
      <c r="K690" s="336"/>
      <c r="L690" s="336"/>
      <c r="M690" s="336"/>
      <c r="N690" s="336"/>
      <c r="O690" s="336"/>
      <c r="P690" s="336"/>
      <c r="Q690" s="336"/>
      <c r="R690" s="336"/>
      <c r="S690" s="336"/>
      <c r="T690" s="336"/>
      <c r="U690" s="336"/>
      <c r="V690" s="336"/>
      <c r="W690" s="336"/>
      <c r="X690" s="336"/>
      <c r="Y690" s="336"/>
      <c r="Z690" s="336"/>
    </row>
    <row r="691" spans="1:26" s="314" customFormat="1" ht="24" customHeight="1" outlineLevel="1">
      <c r="A691" s="336"/>
      <c r="B691" s="336"/>
      <c r="C691" s="336"/>
      <c r="D691" s="341"/>
      <c r="E691" s="336"/>
      <c r="F691" s="336"/>
      <c r="G691" s="319"/>
      <c r="H691" s="332"/>
      <c r="I691" s="336"/>
      <c r="J691" s="336"/>
      <c r="K691" s="336"/>
      <c r="L691" s="336"/>
      <c r="M691" s="336"/>
      <c r="N691" s="336"/>
      <c r="O691" s="336"/>
      <c r="P691" s="336"/>
      <c r="Q691" s="336"/>
      <c r="R691" s="336"/>
      <c r="S691" s="336"/>
      <c r="T691" s="336"/>
      <c r="U691" s="336"/>
      <c r="V691" s="336"/>
      <c r="W691" s="336"/>
      <c r="X691" s="336"/>
      <c r="Y691" s="336"/>
      <c r="Z691" s="336"/>
    </row>
    <row r="692" spans="1:26" s="314" customFormat="1" ht="24" customHeight="1" outlineLevel="1">
      <c r="A692" s="336"/>
      <c r="B692" s="336"/>
      <c r="C692" s="336"/>
      <c r="D692" s="341"/>
      <c r="E692" s="336"/>
      <c r="F692" s="336"/>
      <c r="G692" s="319"/>
      <c r="H692" s="332"/>
      <c r="I692" s="336"/>
      <c r="J692" s="336"/>
      <c r="K692" s="336"/>
      <c r="L692" s="336"/>
      <c r="M692" s="336"/>
      <c r="N692" s="336"/>
      <c r="O692" s="336"/>
      <c r="P692" s="336"/>
      <c r="Q692" s="336"/>
      <c r="R692" s="336"/>
      <c r="S692" s="336"/>
      <c r="T692" s="336"/>
      <c r="U692" s="336"/>
      <c r="V692" s="336"/>
      <c r="W692" s="336"/>
      <c r="X692" s="336"/>
      <c r="Y692" s="336"/>
      <c r="Z692" s="336"/>
    </row>
    <row r="693" spans="1:26" s="314" customFormat="1" ht="24" customHeight="1" outlineLevel="1">
      <c r="A693" s="336"/>
      <c r="B693" s="336"/>
      <c r="C693" s="336"/>
      <c r="D693" s="341"/>
      <c r="E693" s="336"/>
      <c r="F693" s="336"/>
      <c r="G693" s="319"/>
      <c r="H693" s="332"/>
      <c r="I693" s="336"/>
      <c r="J693" s="336"/>
      <c r="K693" s="336"/>
      <c r="L693" s="336"/>
      <c r="M693" s="336"/>
      <c r="N693" s="336"/>
      <c r="O693" s="336"/>
      <c r="P693" s="336"/>
      <c r="Q693" s="336"/>
      <c r="R693" s="336"/>
      <c r="S693" s="336"/>
      <c r="T693" s="336"/>
      <c r="U693" s="336"/>
      <c r="V693" s="336"/>
      <c r="W693" s="336"/>
      <c r="X693" s="336"/>
      <c r="Y693" s="336"/>
      <c r="Z693" s="336"/>
    </row>
    <row r="694" spans="1:26" s="314" customFormat="1" ht="24" customHeight="1" outlineLevel="1">
      <c r="A694" s="336"/>
      <c r="B694" s="336"/>
      <c r="C694" s="336"/>
      <c r="D694" s="341"/>
      <c r="E694" s="336"/>
      <c r="F694" s="336"/>
      <c r="G694" s="319"/>
      <c r="H694" s="332"/>
      <c r="I694" s="336"/>
      <c r="J694" s="336"/>
      <c r="K694" s="336"/>
      <c r="L694" s="336"/>
      <c r="M694" s="336"/>
      <c r="N694" s="336"/>
      <c r="O694" s="336"/>
      <c r="P694" s="336"/>
      <c r="Q694" s="336"/>
      <c r="R694" s="336"/>
      <c r="S694" s="336"/>
      <c r="T694" s="336"/>
      <c r="U694" s="336"/>
      <c r="V694" s="336"/>
      <c r="W694" s="336"/>
      <c r="X694" s="336"/>
      <c r="Y694" s="336"/>
      <c r="Z694" s="336"/>
    </row>
    <row r="695" spans="1:26" s="314" customFormat="1" ht="24" customHeight="1" outlineLevel="1">
      <c r="A695" s="336"/>
      <c r="B695" s="336"/>
      <c r="C695" s="336"/>
      <c r="D695" s="341"/>
      <c r="E695" s="336"/>
      <c r="F695" s="336"/>
      <c r="G695" s="319"/>
      <c r="H695" s="332"/>
      <c r="I695" s="336"/>
      <c r="J695" s="336"/>
      <c r="K695" s="336"/>
      <c r="L695" s="336"/>
      <c r="M695" s="336"/>
      <c r="N695" s="336"/>
      <c r="O695" s="336"/>
      <c r="P695" s="336"/>
      <c r="Q695" s="336"/>
      <c r="R695" s="336"/>
      <c r="S695" s="336"/>
      <c r="T695" s="336"/>
      <c r="U695" s="336"/>
      <c r="V695" s="336"/>
      <c r="W695" s="336"/>
      <c r="X695" s="336"/>
      <c r="Y695" s="336"/>
      <c r="Z695" s="336"/>
    </row>
    <row r="696" spans="1:26" s="314" customFormat="1" ht="24" customHeight="1" outlineLevel="1">
      <c r="A696" s="336"/>
      <c r="B696" s="336"/>
      <c r="C696" s="336"/>
      <c r="D696" s="341"/>
      <c r="E696" s="336"/>
      <c r="F696" s="336"/>
      <c r="G696" s="319"/>
      <c r="H696" s="332"/>
      <c r="I696" s="336"/>
      <c r="J696" s="336"/>
      <c r="K696" s="336"/>
      <c r="L696" s="336"/>
      <c r="M696" s="336"/>
      <c r="N696" s="336"/>
      <c r="O696" s="336"/>
      <c r="P696" s="336"/>
      <c r="Q696" s="336"/>
      <c r="R696" s="336"/>
      <c r="S696" s="336"/>
      <c r="T696" s="336"/>
      <c r="U696" s="336"/>
      <c r="V696" s="336"/>
      <c r="W696" s="336"/>
      <c r="X696" s="336"/>
      <c r="Y696" s="336"/>
      <c r="Z696" s="336"/>
    </row>
    <row r="697" spans="1:26" s="314" customFormat="1" ht="24" customHeight="1" outlineLevel="1">
      <c r="A697" s="336"/>
      <c r="B697" s="336"/>
      <c r="C697" s="336"/>
      <c r="D697" s="341"/>
      <c r="E697" s="336"/>
      <c r="F697" s="336"/>
      <c r="G697" s="319"/>
      <c r="H697" s="332"/>
      <c r="I697" s="336"/>
      <c r="J697" s="336"/>
      <c r="K697" s="336"/>
      <c r="L697" s="336"/>
      <c r="M697" s="336"/>
      <c r="N697" s="336"/>
      <c r="O697" s="336"/>
      <c r="P697" s="336"/>
      <c r="Q697" s="336"/>
      <c r="R697" s="336"/>
      <c r="S697" s="336"/>
      <c r="T697" s="336"/>
      <c r="U697" s="336"/>
      <c r="V697" s="336"/>
      <c r="W697" s="336"/>
      <c r="X697" s="336"/>
      <c r="Y697" s="336"/>
      <c r="Z697" s="336"/>
    </row>
    <row r="698" spans="1:26" s="314" customFormat="1" ht="24" customHeight="1" outlineLevel="1">
      <c r="A698" s="336"/>
      <c r="B698" s="336"/>
      <c r="C698" s="336"/>
      <c r="D698" s="341"/>
      <c r="E698" s="336"/>
      <c r="F698" s="336"/>
      <c r="G698" s="319"/>
      <c r="H698" s="332"/>
      <c r="I698" s="336"/>
      <c r="J698" s="336"/>
      <c r="K698" s="336"/>
      <c r="L698" s="336"/>
      <c r="M698" s="336"/>
      <c r="N698" s="336"/>
      <c r="O698" s="336"/>
      <c r="P698" s="336"/>
      <c r="Q698" s="336"/>
      <c r="R698" s="336"/>
      <c r="S698" s="336"/>
      <c r="T698" s="336"/>
      <c r="U698" s="336"/>
      <c r="V698" s="336"/>
      <c r="W698" s="336"/>
      <c r="X698" s="336"/>
      <c r="Y698" s="336"/>
      <c r="Z698" s="336"/>
    </row>
    <row r="699" spans="1:26" s="314" customFormat="1" ht="24" customHeight="1" outlineLevel="1">
      <c r="A699" s="336"/>
      <c r="B699" s="336"/>
      <c r="C699" s="336"/>
      <c r="D699" s="341"/>
      <c r="E699" s="336"/>
      <c r="F699" s="336"/>
      <c r="G699" s="319"/>
      <c r="H699" s="332"/>
      <c r="I699" s="336"/>
      <c r="J699" s="336"/>
      <c r="K699" s="336"/>
      <c r="L699" s="336"/>
      <c r="M699" s="336"/>
      <c r="N699" s="336"/>
      <c r="O699" s="336"/>
      <c r="P699" s="336"/>
      <c r="Q699" s="336"/>
      <c r="R699" s="336"/>
      <c r="S699" s="336"/>
      <c r="T699" s="336"/>
      <c r="U699" s="336"/>
      <c r="V699" s="336"/>
      <c r="W699" s="336"/>
      <c r="X699" s="336"/>
      <c r="Y699" s="336"/>
      <c r="Z699" s="336"/>
    </row>
    <row r="700" spans="1:26" s="314" customFormat="1" ht="24" customHeight="1" outlineLevel="1">
      <c r="A700" s="336"/>
      <c r="B700" s="336"/>
      <c r="C700" s="336"/>
      <c r="D700" s="341"/>
      <c r="E700" s="336"/>
      <c r="F700" s="336"/>
      <c r="G700" s="319"/>
      <c r="H700" s="332"/>
      <c r="I700" s="336"/>
      <c r="J700" s="336"/>
      <c r="K700" s="336"/>
      <c r="L700" s="336"/>
      <c r="M700" s="336"/>
      <c r="N700" s="336"/>
      <c r="O700" s="336"/>
      <c r="P700" s="336"/>
      <c r="Q700" s="336"/>
      <c r="R700" s="336"/>
      <c r="S700" s="336"/>
      <c r="T700" s="336"/>
      <c r="U700" s="336"/>
      <c r="V700" s="336"/>
      <c r="W700" s="336"/>
      <c r="X700" s="336"/>
      <c r="Y700" s="336"/>
      <c r="Z700" s="336"/>
    </row>
    <row r="701" spans="1:26" ht="24" customHeight="1">
      <c r="A701" s="178"/>
      <c r="B701" s="132" t="s">
        <v>794</v>
      </c>
      <c r="C701" s="132"/>
      <c r="D701" s="132"/>
      <c r="E701" s="132"/>
      <c r="F701" s="552">
        <f>SUM(E702)</f>
        <v>194700</v>
      </c>
      <c r="G701" s="478"/>
      <c r="H701" s="308" t="s">
        <v>510</v>
      </c>
      <c r="I701" s="132"/>
      <c r="J701" s="132"/>
      <c r="K701" s="132"/>
      <c r="L701" s="132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</row>
    <row r="702" spans="1:26" ht="24" customHeight="1" outlineLevel="1">
      <c r="A702" s="132"/>
      <c r="B702" s="540" t="s">
        <v>817</v>
      </c>
      <c r="C702" s="446"/>
      <c r="D702" s="446"/>
      <c r="E702" s="543">
        <f>E703</f>
        <v>194700</v>
      </c>
      <c r="F702" s="478"/>
      <c r="G702" s="312" t="s">
        <v>510</v>
      </c>
      <c r="H702" s="132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</row>
    <row r="703" spans="1:26" ht="24" customHeight="1" outlineLevel="1">
      <c r="A703" s="145"/>
      <c r="B703" s="540" t="s">
        <v>1039</v>
      </c>
      <c r="C703" s="446"/>
      <c r="D703" s="446"/>
      <c r="E703" s="550">
        <f>SUM(E704,E706,E709)</f>
        <v>194700</v>
      </c>
      <c r="F703" s="478"/>
      <c r="G703" s="339" t="s">
        <v>510</v>
      </c>
      <c r="H703" s="321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</row>
    <row r="704" spans="1:26" ht="24" customHeight="1" outlineLevel="1">
      <c r="A704" s="145"/>
      <c r="B704" s="540" t="s">
        <v>1040</v>
      </c>
      <c r="C704" s="446"/>
      <c r="D704" s="446"/>
      <c r="E704" s="550">
        <v>11700</v>
      </c>
      <c r="F704" s="478"/>
      <c r="G704" s="339" t="s">
        <v>510</v>
      </c>
      <c r="H704" s="321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</row>
    <row r="705" spans="1:26" ht="24" customHeight="1">
      <c r="A705" s="145"/>
      <c r="B705" s="542" t="s">
        <v>1210</v>
      </c>
      <c r="C705" s="446"/>
      <c r="D705" s="446"/>
      <c r="E705" s="145"/>
      <c r="F705" s="145"/>
      <c r="G705" s="326"/>
      <c r="H705" s="328"/>
      <c r="I705" s="132"/>
      <c r="J705" s="132"/>
      <c r="K705" s="132"/>
      <c r="L705" s="132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</row>
    <row r="706" spans="1:26" ht="24" customHeight="1">
      <c r="A706" s="145"/>
      <c r="B706" s="321" t="s">
        <v>1042</v>
      </c>
      <c r="C706" s="321"/>
      <c r="D706" s="321"/>
      <c r="E706" s="550">
        <v>39800</v>
      </c>
      <c r="F706" s="478"/>
      <c r="G706" s="339" t="s">
        <v>510</v>
      </c>
      <c r="H706" s="321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</row>
    <row r="707" spans="1:26" ht="24" customHeight="1" outlineLevel="1">
      <c r="A707" s="145"/>
      <c r="B707" s="542" t="s">
        <v>1033</v>
      </c>
      <c r="C707" s="446"/>
      <c r="D707" s="446"/>
      <c r="E707" s="145"/>
      <c r="F707" s="145"/>
      <c r="G707" s="326"/>
      <c r="H707" s="328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</row>
    <row r="708" spans="1:26" ht="24" customHeight="1" outlineLevel="1">
      <c r="A708" s="145"/>
      <c r="B708" s="542" t="s">
        <v>1044</v>
      </c>
      <c r="C708" s="446"/>
      <c r="D708" s="446"/>
      <c r="E708" s="145"/>
      <c r="F708" s="145"/>
      <c r="G708" s="326"/>
      <c r="H708" s="328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</row>
    <row r="709" spans="1:26" ht="24" customHeight="1" outlineLevel="1">
      <c r="A709" s="145"/>
      <c r="B709" s="321" t="s">
        <v>1046</v>
      </c>
      <c r="C709" s="321"/>
      <c r="D709" s="321"/>
      <c r="E709" s="550">
        <v>143200</v>
      </c>
      <c r="F709" s="478"/>
      <c r="G709" s="339" t="s">
        <v>510</v>
      </c>
      <c r="H709" s="321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</row>
    <row r="710" spans="1:26" ht="24" customHeight="1" outlineLevel="1">
      <c r="A710" s="145"/>
      <c r="B710" s="542" t="s">
        <v>1057</v>
      </c>
      <c r="C710" s="446"/>
      <c r="D710" s="446"/>
      <c r="E710" s="145"/>
      <c r="F710" s="145"/>
      <c r="G710" s="326"/>
      <c r="H710" s="328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</row>
    <row r="711" spans="1:26" ht="24" customHeight="1" outlineLevel="1">
      <c r="A711" s="145"/>
      <c r="B711" s="542" t="s">
        <v>1211</v>
      </c>
      <c r="C711" s="446"/>
      <c r="D711" s="446"/>
      <c r="E711" s="145"/>
      <c r="F711" s="145"/>
      <c r="G711" s="326"/>
      <c r="H711" s="328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</row>
    <row r="712" spans="1:26" ht="24" customHeight="1" outlineLevel="1">
      <c r="A712" s="145"/>
      <c r="B712" s="542" t="s">
        <v>1212</v>
      </c>
      <c r="C712" s="446"/>
      <c r="D712" s="446"/>
      <c r="E712" s="145"/>
      <c r="F712" s="145"/>
      <c r="G712" s="326"/>
      <c r="H712" s="328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</row>
    <row r="713" spans="1:26" ht="24" customHeight="1" outlineLevel="1">
      <c r="A713" s="145"/>
      <c r="B713" s="145"/>
      <c r="C713" s="163"/>
      <c r="D713" s="323"/>
      <c r="E713" s="145"/>
      <c r="F713" s="145"/>
      <c r="G713" s="326"/>
      <c r="H713" s="328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</row>
    <row r="714" spans="1:26" ht="24" customHeight="1" outlineLevel="1">
      <c r="A714" s="145"/>
      <c r="B714" s="145"/>
      <c r="C714" s="163"/>
      <c r="D714" s="323"/>
      <c r="E714" s="145"/>
      <c r="F714" s="145"/>
      <c r="G714" s="326"/>
      <c r="H714" s="328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</row>
    <row r="715" spans="1:26" s="314" customFormat="1" ht="24" customHeight="1" outlineLevel="1">
      <c r="A715" s="329"/>
      <c r="B715" s="329"/>
      <c r="C715" s="336"/>
      <c r="D715" s="323"/>
      <c r="E715" s="329"/>
      <c r="F715" s="329"/>
      <c r="G715" s="326"/>
      <c r="H715" s="328"/>
      <c r="I715" s="329"/>
      <c r="J715" s="329"/>
      <c r="K715" s="329"/>
      <c r="L715" s="329"/>
      <c r="M715" s="329"/>
      <c r="N715" s="329"/>
      <c r="O715" s="329"/>
      <c r="P715" s="329"/>
      <c r="Q715" s="329"/>
      <c r="R715" s="329"/>
      <c r="S715" s="329"/>
      <c r="T715" s="329"/>
      <c r="U715" s="329"/>
      <c r="V715" s="329"/>
      <c r="W715" s="329"/>
      <c r="X715" s="329"/>
      <c r="Y715" s="329"/>
      <c r="Z715" s="329"/>
    </row>
    <row r="716" spans="1:26" s="314" customFormat="1" ht="24" customHeight="1" outlineLevel="1">
      <c r="A716" s="329"/>
      <c r="B716" s="329"/>
      <c r="C716" s="336"/>
      <c r="D716" s="323"/>
      <c r="E716" s="329"/>
      <c r="F716" s="329"/>
      <c r="G716" s="326"/>
      <c r="H716" s="328"/>
      <c r="I716" s="329"/>
      <c r="J716" s="329"/>
      <c r="K716" s="329"/>
      <c r="L716" s="329"/>
      <c r="M716" s="329"/>
      <c r="N716" s="329"/>
      <c r="O716" s="329"/>
      <c r="P716" s="329"/>
      <c r="Q716" s="329"/>
      <c r="R716" s="329"/>
      <c r="S716" s="329"/>
      <c r="T716" s="329"/>
      <c r="U716" s="329"/>
      <c r="V716" s="329"/>
      <c r="W716" s="329"/>
      <c r="X716" s="329"/>
      <c r="Y716" s="329"/>
      <c r="Z716" s="329"/>
    </row>
    <row r="717" spans="1:26" s="314" customFormat="1" ht="24" customHeight="1" outlineLevel="1">
      <c r="A717" s="329"/>
      <c r="B717" s="329"/>
      <c r="C717" s="336"/>
      <c r="D717" s="323"/>
      <c r="E717" s="329"/>
      <c r="F717" s="329"/>
      <c r="G717" s="326"/>
      <c r="H717" s="328"/>
      <c r="I717" s="329"/>
      <c r="J717" s="329"/>
      <c r="K717" s="329"/>
      <c r="L717" s="329"/>
      <c r="M717" s="329"/>
      <c r="N717" s="329"/>
      <c r="O717" s="329"/>
      <c r="P717" s="329"/>
      <c r="Q717" s="329"/>
      <c r="R717" s="329"/>
      <c r="S717" s="329"/>
      <c r="T717" s="329"/>
      <c r="U717" s="329"/>
      <c r="V717" s="329"/>
      <c r="W717" s="329"/>
      <c r="X717" s="329"/>
      <c r="Y717" s="329"/>
      <c r="Z717" s="329"/>
    </row>
    <row r="718" spans="1:26" s="314" customFormat="1" ht="24" customHeight="1" outlineLevel="1">
      <c r="A718" s="329"/>
      <c r="B718" s="329"/>
      <c r="C718" s="336"/>
      <c r="D718" s="323"/>
      <c r="E718" s="329"/>
      <c r="F718" s="329"/>
      <c r="G718" s="326"/>
      <c r="H718" s="328"/>
      <c r="I718" s="329"/>
      <c r="J718" s="329"/>
      <c r="K718" s="329"/>
      <c r="L718" s="329"/>
      <c r="M718" s="329"/>
      <c r="N718" s="329"/>
      <c r="O718" s="329"/>
      <c r="P718" s="329"/>
      <c r="Q718" s="329"/>
      <c r="R718" s="329"/>
      <c r="S718" s="329"/>
      <c r="T718" s="329"/>
      <c r="U718" s="329"/>
      <c r="V718" s="329"/>
      <c r="W718" s="329"/>
      <c r="X718" s="329"/>
      <c r="Y718" s="329"/>
      <c r="Z718" s="329"/>
    </row>
    <row r="719" spans="1:26" s="314" customFormat="1" ht="24" customHeight="1" outlineLevel="1">
      <c r="A719" s="329"/>
      <c r="B719" s="329"/>
      <c r="C719" s="336"/>
      <c r="D719" s="323"/>
      <c r="E719" s="329"/>
      <c r="F719" s="329"/>
      <c r="G719" s="326"/>
      <c r="H719" s="328"/>
      <c r="I719" s="329"/>
      <c r="J719" s="329"/>
      <c r="K719" s="329"/>
      <c r="L719" s="329"/>
      <c r="M719" s="329"/>
      <c r="N719" s="329"/>
      <c r="O719" s="329"/>
      <c r="P719" s="329"/>
      <c r="Q719" s="329"/>
      <c r="R719" s="329"/>
      <c r="S719" s="329"/>
      <c r="T719" s="329"/>
      <c r="U719" s="329"/>
      <c r="V719" s="329"/>
      <c r="W719" s="329"/>
      <c r="X719" s="329"/>
      <c r="Y719" s="329"/>
      <c r="Z719" s="329"/>
    </row>
    <row r="720" spans="1:26" s="314" customFormat="1" ht="24" customHeight="1" outlineLevel="1">
      <c r="A720" s="329"/>
      <c r="B720" s="329"/>
      <c r="C720" s="336"/>
      <c r="D720" s="323"/>
      <c r="E720" s="329"/>
      <c r="F720" s="329"/>
      <c r="G720" s="326"/>
      <c r="H720" s="328"/>
      <c r="I720" s="329"/>
      <c r="J720" s="329"/>
      <c r="K720" s="329"/>
      <c r="L720" s="329"/>
      <c r="M720" s="329"/>
      <c r="N720" s="329"/>
      <c r="O720" s="329"/>
      <c r="P720" s="329"/>
      <c r="Q720" s="329"/>
      <c r="R720" s="329"/>
      <c r="S720" s="329"/>
      <c r="T720" s="329"/>
      <c r="U720" s="329"/>
      <c r="V720" s="329"/>
      <c r="W720" s="329"/>
      <c r="X720" s="329"/>
      <c r="Y720" s="329"/>
      <c r="Z720" s="329"/>
    </row>
    <row r="721" spans="1:26" s="314" customFormat="1" ht="24" customHeight="1" outlineLevel="1">
      <c r="A721" s="329"/>
      <c r="B721" s="329"/>
      <c r="C721" s="336"/>
      <c r="D721" s="323"/>
      <c r="E721" s="329"/>
      <c r="F721" s="329"/>
      <c r="G721" s="326"/>
      <c r="H721" s="328"/>
      <c r="I721" s="329"/>
      <c r="J721" s="329"/>
      <c r="K721" s="329"/>
      <c r="L721" s="329"/>
      <c r="M721" s="329"/>
      <c r="N721" s="329"/>
      <c r="O721" s="329"/>
      <c r="P721" s="329"/>
      <c r="Q721" s="329"/>
      <c r="R721" s="329"/>
      <c r="S721" s="329"/>
      <c r="T721" s="329"/>
      <c r="U721" s="329"/>
      <c r="V721" s="329"/>
      <c r="W721" s="329"/>
      <c r="X721" s="329"/>
      <c r="Y721" s="329"/>
      <c r="Z721" s="329"/>
    </row>
    <row r="722" spans="1:26" s="314" customFormat="1" ht="24" customHeight="1" outlineLevel="1">
      <c r="A722" s="329"/>
      <c r="B722" s="329"/>
      <c r="C722" s="336"/>
      <c r="D722" s="323"/>
      <c r="E722" s="329"/>
      <c r="F722" s="329"/>
      <c r="G722" s="326"/>
      <c r="H722" s="328"/>
      <c r="I722" s="329"/>
      <c r="J722" s="329"/>
      <c r="K722" s="329"/>
      <c r="L722" s="329"/>
      <c r="M722" s="329"/>
      <c r="N722" s="329"/>
      <c r="O722" s="329"/>
      <c r="P722" s="329"/>
      <c r="Q722" s="329"/>
      <c r="R722" s="329"/>
      <c r="S722" s="329"/>
      <c r="T722" s="329"/>
      <c r="U722" s="329"/>
      <c r="V722" s="329"/>
      <c r="W722" s="329"/>
      <c r="X722" s="329"/>
      <c r="Y722" s="329"/>
      <c r="Z722" s="329"/>
    </row>
    <row r="723" spans="1:26" s="314" customFormat="1" ht="24" customHeight="1" outlineLevel="1">
      <c r="A723" s="329"/>
      <c r="B723" s="329"/>
      <c r="C723" s="336"/>
      <c r="D723" s="323"/>
      <c r="E723" s="329"/>
      <c r="F723" s="329"/>
      <c r="G723" s="326"/>
      <c r="H723" s="328"/>
      <c r="I723" s="329"/>
      <c r="J723" s="329"/>
      <c r="K723" s="329"/>
      <c r="L723" s="329"/>
      <c r="M723" s="329"/>
      <c r="N723" s="329"/>
      <c r="O723" s="329"/>
      <c r="P723" s="329"/>
      <c r="Q723" s="329"/>
      <c r="R723" s="329"/>
      <c r="S723" s="329"/>
      <c r="T723" s="329"/>
      <c r="U723" s="329"/>
      <c r="V723" s="329"/>
      <c r="W723" s="329"/>
      <c r="X723" s="329"/>
      <c r="Y723" s="329"/>
      <c r="Z723" s="329"/>
    </row>
    <row r="724" spans="1:26" s="314" customFormat="1" ht="24" customHeight="1" outlineLevel="1">
      <c r="A724" s="329"/>
      <c r="B724" s="329"/>
      <c r="C724" s="336"/>
      <c r="D724" s="323"/>
      <c r="E724" s="329"/>
      <c r="F724" s="329"/>
      <c r="G724" s="326"/>
      <c r="H724" s="328"/>
      <c r="I724" s="329"/>
      <c r="J724" s="329"/>
      <c r="K724" s="329"/>
      <c r="L724" s="329"/>
      <c r="M724" s="329"/>
      <c r="N724" s="329"/>
      <c r="O724" s="329"/>
      <c r="P724" s="329"/>
      <c r="Q724" s="329"/>
      <c r="R724" s="329"/>
      <c r="S724" s="329"/>
      <c r="T724" s="329"/>
      <c r="U724" s="329"/>
      <c r="V724" s="329"/>
      <c r="W724" s="329"/>
      <c r="X724" s="329"/>
      <c r="Y724" s="329"/>
      <c r="Z724" s="329"/>
    </row>
    <row r="725" spans="1:26" s="314" customFormat="1" ht="24" customHeight="1" outlineLevel="1">
      <c r="A725" s="329"/>
      <c r="B725" s="329"/>
      <c r="C725" s="336"/>
      <c r="D725" s="323"/>
      <c r="E725" s="329"/>
      <c r="F725" s="329"/>
      <c r="G725" s="326"/>
      <c r="H725" s="328"/>
      <c r="I725" s="329"/>
      <c r="J725" s="329"/>
      <c r="K725" s="329"/>
      <c r="L725" s="329"/>
      <c r="M725" s="329"/>
      <c r="N725" s="329"/>
      <c r="O725" s="329"/>
      <c r="P725" s="329"/>
      <c r="Q725" s="329"/>
      <c r="R725" s="329"/>
      <c r="S725" s="329"/>
      <c r="T725" s="329"/>
      <c r="U725" s="329"/>
      <c r="V725" s="329"/>
      <c r="W725" s="329"/>
      <c r="X725" s="329"/>
      <c r="Y725" s="329"/>
      <c r="Z725" s="329"/>
    </row>
    <row r="726" spans="1:26" s="314" customFormat="1" ht="24" customHeight="1" outlineLevel="1">
      <c r="A726" s="329"/>
      <c r="B726" s="329"/>
      <c r="C726" s="336"/>
      <c r="D726" s="323"/>
      <c r="E726" s="329"/>
      <c r="F726" s="329"/>
      <c r="G726" s="326"/>
      <c r="H726" s="328"/>
      <c r="I726" s="329"/>
      <c r="J726" s="329"/>
      <c r="K726" s="329"/>
      <c r="L726" s="329"/>
      <c r="M726" s="329"/>
      <c r="N726" s="329"/>
      <c r="O726" s="329"/>
      <c r="P726" s="329"/>
      <c r="Q726" s="329"/>
      <c r="R726" s="329"/>
      <c r="S726" s="329"/>
      <c r="T726" s="329"/>
      <c r="U726" s="329"/>
      <c r="V726" s="329"/>
      <c r="W726" s="329"/>
      <c r="X726" s="329"/>
      <c r="Y726" s="329"/>
      <c r="Z726" s="329"/>
    </row>
    <row r="727" spans="1:26" s="314" customFormat="1" ht="24" customHeight="1" outlineLevel="1">
      <c r="A727" s="329"/>
      <c r="B727" s="329"/>
      <c r="C727" s="336"/>
      <c r="D727" s="323"/>
      <c r="E727" s="329"/>
      <c r="F727" s="329"/>
      <c r="G727" s="326"/>
      <c r="H727" s="328"/>
      <c r="I727" s="329"/>
      <c r="J727" s="329"/>
      <c r="K727" s="329"/>
      <c r="L727" s="329"/>
      <c r="M727" s="329"/>
      <c r="N727" s="329"/>
      <c r="O727" s="329"/>
      <c r="P727" s="329"/>
      <c r="Q727" s="329"/>
      <c r="R727" s="329"/>
      <c r="S727" s="329"/>
      <c r="T727" s="329"/>
      <c r="U727" s="329"/>
      <c r="V727" s="329"/>
      <c r="W727" s="329"/>
      <c r="X727" s="329"/>
      <c r="Y727" s="329"/>
      <c r="Z727" s="329"/>
    </row>
    <row r="728" spans="1:26" s="314" customFormat="1" ht="24" customHeight="1" outlineLevel="1">
      <c r="A728" s="329"/>
      <c r="B728" s="329"/>
      <c r="C728" s="336"/>
      <c r="D728" s="323"/>
      <c r="E728" s="329"/>
      <c r="F728" s="329"/>
      <c r="G728" s="326"/>
      <c r="H728" s="328"/>
      <c r="I728" s="329"/>
      <c r="J728" s="329"/>
      <c r="K728" s="329"/>
      <c r="L728" s="329"/>
      <c r="M728" s="329"/>
      <c r="N728" s="329"/>
      <c r="O728" s="329"/>
      <c r="P728" s="329"/>
      <c r="Q728" s="329"/>
      <c r="R728" s="329"/>
      <c r="S728" s="329"/>
      <c r="T728" s="329"/>
      <c r="U728" s="329"/>
      <c r="V728" s="329"/>
      <c r="W728" s="329"/>
      <c r="X728" s="329"/>
      <c r="Y728" s="329"/>
      <c r="Z728" s="329"/>
    </row>
    <row r="729" spans="1:26" s="314" customFormat="1" ht="24" customHeight="1" outlineLevel="1">
      <c r="A729" s="329"/>
      <c r="B729" s="329"/>
      <c r="C729" s="336"/>
      <c r="D729" s="323"/>
      <c r="E729" s="329"/>
      <c r="F729" s="329"/>
      <c r="G729" s="326"/>
      <c r="H729" s="328"/>
      <c r="I729" s="329"/>
      <c r="J729" s="329"/>
      <c r="K729" s="329"/>
      <c r="L729" s="329"/>
      <c r="M729" s="329"/>
      <c r="N729" s="329"/>
      <c r="O729" s="329"/>
      <c r="P729" s="329"/>
      <c r="Q729" s="329"/>
      <c r="R729" s="329"/>
      <c r="S729" s="329"/>
      <c r="T729" s="329"/>
      <c r="U729" s="329"/>
      <c r="V729" s="329"/>
      <c r="W729" s="329"/>
      <c r="X729" s="329"/>
      <c r="Y729" s="329"/>
      <c r="Z729" s="329"/>
    </row>
    <row r="730" spans="1:26" s="314" customFormat="1" ht="24" customHeight="1" outlineLevel="1">
      <c r="A730" s="329"/>
      <c r="B730" s="329"/>
      <c r="C730" s="336"/>
      <c r="D730" s="323"/>
      <c r="E730" s="329"/>
      <c r="F730" s="329"/>
      <c r="G730" s="326"/>
      <c r="H730" s="328"/>
      <c r="I730" s="329"/>
      <c r="J730" s="329"/>
      <c r="K730" s="329"/>
      <c r="L730" s="329"/>
      <c r="M730" s="329"/>
      <c r="N730" s="329"/>
      <c r="O730" s="329"/>
      <c r="P730" s="329"/>
      <c r="Q730" s="329"/>
      <c r="R730" s="329"/>
      <c r="S730" s="329"/>
      <c r="T730" s="329"/>
      <c r="U730" s="329"/>
      <c r="V730" s="329"/>
      <c r="W730" s="329"/>
      <c r="X730" s="329"/>
      <c r="Y730" s="329"/>
      <c r="Z730" s="329"/>
    </row>
    <row r="731" spans="1:26" s="314" customFormat="1" ht="24" customHeight="1" outlineLevel="1">
      <c r="A731" s="329"/>
      <c r="B731" s="329"/>
      <c r="C731" s="336"/>
      <c r="D731" s="323"/>
      <c r="E731" s="329"/>
      <c r="F731" s="329"/>
      <c r="G731" s="326"/>
      <c r="H731" s="328"/>
      <c r="I731" s="329"/>
      <c r="J731" s="329"/>
      <c r="K731" s="329"/>
      <c r="L731" s="329"/>
      <c r="M731" s="329"/>
      <c r="N731" s="329"/>
      <c r="O731" s="329"/>
      <c r="P731" s="329"/>
      <c r="Q731" s="329"/>
      <c r="R731" s="329"/>
      <c r="S731" s="329"/>
      <c r="T731" s="329"/>
      <c r="U731" s="329"/>
      <c r="V731" s="329"/>
      <c r="W731" s="329"/>
      <c r="X731" s="329"/>
      <c r="Y731" s="329"/>
      <c r="Z731" s="329"/>
    </row>
    <row r="732" spans="1:26" s="314" customFormat="1" ht="24" customHeight="1" outlineLevel="1">
      <c r="A732" s="329"/>
      <c r="B732" s="329"/>
      <c r="C732" s="336"/>
      <c r="D732" s="323"/>
      <c r="E732" s="329"/>
      <c r="F732" s="329"/>
      <c r="G732" s="326"/>
      <c r="H732" s="328"/>
      <c r="I732" s="329"/>
      <c r="J732" s="329"/>
      <c r="K732" s="329"/>
      <c r="L732" s="329"/>
      <c r="M732" s="329"/>
      <c r="N732" s="329"/>
      <c r="O732" s="329"/>
      <c r="P732" s="329"/>
      <c r="Q732" s="329"/>
      <c r="R732" s="329"/>
      <c r="S732" s="329"/>
      <c r="T732" s="329"/>
      <c r="U732" s="329"/>
      <c r="V732" s="329"/>
      <c r="W732" s="329"/>
      <c r="X732" s="329"/>
      <c r="Y732" s="329"/>
      <c r="Z732" s="329"/>
    </row>
    <row r="733" spans="1:26" s="314" customFormat="1" ht="24" customHeight="1" outlineLevel="1">
      <c r="A733" s="329"/>
      <c r="B733" s="329"/>
      <c r="C733" s="336"/>
      <c r="D733" s="323"/>
      <c r="E733" s="329"/>
      <c r="F733" s="329"/>
      <c r="G733" s="326"/>
      <c r="H733" s="328"/>
      <c r="I733" s="329"/>
      <c r="J733" s="329"/>
      <c r="K733" s="329"/>
      <c r="L733" s="329"/>
      <c r="M733" s="329"/>
      <c r="N733" s="329"/>
      <c r="O733" s="329"/>
      <c r="P733" s="329"/>
      <c r="Q733" s="329"/>
      <c r="R733" s="329"/>
      <c r="S733" s="329"/>
      <c r="T733" s="329"/>
      <c r="U733" s="329"/>
      <c r="V733" s="329"/>
      <c r="W733" s="329"/>
      <c r="X733" s="329"/>
      <c r="Y733" s="329"/>
      <c r="Z733" s="329"/>
    </row>
    <row r="734" spans="1:26" s="314" customFormat="1" ht="24" customHeight="1" outlineLevel="1">
      <c r="A734" s="329"/>
      <c r="B734" s="329"/>
      <c r="C734" s="336"/>
      <c r="D734" s="323"/>
      <c r="E734" s="329"/>
      <c r="F734" s="329"/>
      <c r="G734" s="326"/>
      <c r="H734" s="328"/>
      <c r="I734" s="329"/>
      <c r="J734" s="329"/>
      <c r="K734" s="329"/>
      <c r="L734" s="329"/>
      <c r="M734" s="329"/>
      <c r="N734" s="329"/>
      <c r="O734" s="329"/>
      <c r="P734" s="329"/>
      <c r="Q734" s="329"/>
      <c r="R734" s="329"/>
      <c r="S734" s="329"/>
      <c r="T734" s="329"/>
      <c r="U734" s="329"/>
      <c r="V734" s="329"/>
      <c r="W734" s="329"/>
      <c r="X734" s="329"/>
      <c r="Y734" s="329"/>
      <c r="Z734" s="329"/>
    </row>
    <row r="735" spans="1:26" ht="24" customHeight="1" outlineLevel="1">
      <c r="A735" s="163"/>
      <c r="B735" s="163"/>
      <c r="C735" s="163"/>
      <c r="D735" s="331"/>
      <c r="E735" s="163"/>
      <c r="F735" s="163"/>
      <c r="G735" s="319"/>
      <c r="H735" s="332"/>
      <c r="I735" s="163"/>
      <c r="J735" s="163"/>
      <c r="K735" s="163"/>
      <c r="L735" s="163"/>
      <c r="M735" s="163"/>
      <c r="N735" s="163"/>
      <c r="O735" s="163"/>
      <c r="P735" s="163"/>
      <c r="Q735" s="163"/>
      <c r="R735" s="163"/>
      <c r="S735" s="163"/>
      <c r="T735" s="163"/>
      <c r="U735" s="163"/>
      <c r="V735" s="163"/>
      <c r="W735" s="163"/>
      <c r="X735" s="163"/>
      <c r="Y735" s="163"/>
      <c r="Z735" s="163"/>
    </row>
    <row r="736" spans="1:26" ht="24" customHeight="1">
      <c r="A736" s="178"/>
      <c r="B736" s="132" t="s">
        <v>795</v>
      </c>
      <c r="C736" s="132"/>
      <c r="D736" s="132"/>
      <c r="E736" s="132"/>
      <c r="F736" s="552">
        <f>SUM(E737,E747)</f>
        <v>1481400</v>
      </c>
      <c r="G736" s="478"/>
      <c r="H736" s="308" t="s">
        <v>510</v>
      </c>
      <c r="I736" s="132"/>
      <c r="J736" s="132"/>
      <c r="K736" s="132"/>
      <c r="L736" s="132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</row>
    <row r="737" spans="1:26" ht="24" customHeight="1" outlineLevel="1">
      <c r="A737" s="132"/>
      <c r="B737" s="132" t="s">
        <v>860</v>
      </c>
      <c r="C737" s="132"/>
      <c r="D737" s="132"/>
      <c r="E737" s="543">
        <f>E738</f>
        <v>1316300</v>
      </c>
      <c r="F737" s="478"/>
      <c r="G737" s="312" t="s">
        <v>510</v>
      </c>
      <c r="H737" s="132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</row>
    <row r="738" spans="1:26" ht="24" customHeight="1" outlineLevel="1">
      <c r="A738" s="145"/>
      <c r="B738" s="540" t="s">
        <v>1157</v>
      </c>
      <c r="C738" s="446"/>
      <c r="D738" s="446"/>
      <c r="E738" s="550">
        <f>SUM(E739,E742)</f>
        <v>1316300</v>
      </c>
      <c r="F738" s="478"/>
      <c r="G738" s="339" t="s">
        <v>510</v>
      </c>
      <c r="H738" s="321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</row>
    <row r="739" spans="1:26" ht="24" customHeight="1" outlineLevel="1">
      <c r="A739" s="145"/>
      <c r="B739" s="540" t="s">
        <v>1158</v>
      </c>
      <c r="C739" s="446"/>
      <c r="D739" s="446"/>
      <c r="E739" s="550">
        <v>1238500</v>
      </c>
      <c r="F739" s="478"/>
      <c r="G739" s="339" t="s">
        <v>510</v>
      </c>
      <c r="H739" s="321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</row>
    <row r="740" spans="1:26" ht="24" customHeight="1">
      <c r="A740" s="145"/>
      <c r="B740" s="542" t="s">
        <v>1213</v>
      </c>
      <c r="C740" s="446"/>
      <c r="D740" s="446"/>
      <c r="E740" s="145"/>
      <c r="F740" s="145"/>
      <c r="G740" s="326"/>
      <c r="H740" s="328"/>
      <c r="I740" s="132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</row>
    <row r="741" spans="1:26" ht="24" customHeight="1">
      <c r="A741" s="145"/>
      <c r="B741" s="542" t="s">
        <v>1162</v>
      </c>
      <c r="C741" s="446"/>
      <c r="D741" s="446"/>
      <c r="E741" s="145"/>
      <c r="F741" s="145"/>
      <c r="G741" s="326"/>
      <c r="H741" s="328"/>
      <c r="I741" s="132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</row>
    <row r="742" spans="1:26" ht="24" customHeight="1" outlineLevel="1">
      <c r="A742" s="145"/>
      <c r="B742" s="540" t="s">
        <v>1374</v>
      </c>
      <c r="C742" s="446"/>
      <c r="D742" s="446"/>
      <c r="E742" s="550">
        <v>77800</v>
      </c>
      <c r="F742" s="478"/>
      <c r="G742" s="339" t="s">
        <v>510</v>
      </c>
      <c r="H742" s="321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</row>
    <row r="743" spans="1:26" ht="24" customHeight="1">
      <c r="A743" s="145"/>
      <c r="B743" s="542" t="s">
        <v>1214</v>
      </c>
      <c r="C743" s="446"/>
      <c r="D743" s="446"/>
      <c r="E743" s="145"/>
      <c r="F743" s="145"/>
      <c r="G743" s="326"/>
      <c r="H743" s="328"/>
      <c r="I743" s="132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</row>
    <row r="744" spans="1:26" ht="24" customHeight="1">
      <c r="A744" s="145"/>
      <c r="B744" s="542" t="s">
        <v>1215</v>
      </c>
      <c r="C744" s="446"/>
      <c r="D744" s="446"/>
      <c r="E744" s="145"/>
      <c r="F744" s="145"/>
      <c r="G744" s="326"/>
      <c r="H744" s="328"/>
      <c r="I744" s="132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</row>
    <row r="745" spans="1:26" ht="24" customHeight="1">
      <c r="A745" s="145"/>
      <c r="B745" s="542" t="s">
        <v>1216</v>
      </c>
      <c r="C745" s="446"/>
      <c r="D745" s="446"/>
      <c r="E745" s="145"/>
      <c r="F745" s="145"/>
      <c r="G745" s="326"/>
      <c r="H745" s="328"/>
      <c r="I745" s="132"/>
      <c r="J745" s="132"/>
      <c r="K745" s="132"/>
      <c r="L745" s="132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</row>
    <row r="746" spans="1:26" ht="24" customHeight="1">
      <c r="A746" s="145"/>
      <c r="B746" s="145"/>
      <c r="C746" s="163"/>
      <c r="D746" s="323"/>
      <c r="E746" s="145"/>
      <c r="F746" s="145"/>
      <c r="G746" s="326"/>
      <c r="H746" s="328"/>
      <c r="I746" s="132"/>
      <c r="J746" s="132"/>
      <c r="K746" s="132"/>
      <c r="L746" s="132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</row>
    <row r="747" spans="1:26" ht="24" customHeight="1" outlineLevel="1">
      <c r="A747" s="132"/>
      <c r="B747" s="132" t="s">
        <v>1034</v>
      </c>
      <c r="C747" s="132"/>
      <c r="D747" s="132"/>
      <c r="E747" s="543">
        <f>G749</f>
        <v>165100</v>
      </c>
      <c r="F747" s="478"/>
      <c r="G747" s="312" t="s">
        <v>510</v>
      </c>
      <c r="H747" s="132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</row>
    <row r="748" spans="1:26" ht="24" customHeight="1" outlineLevel="1">
      <c r="A748" s="163"/>
      <c r="B748" s="163"/>
      <c r="C748" s="163" t="s">
        <v>872</v>
      </c>
      <c r="D748" s="331" t="s">
        <v>1217</v>
      </c>
      <c r="E748" s="163"/>
      <c r="F748" s="163"/>
      <c r="I748" s="163"/>
      <c r="J748" s="163"/>
      <c r="K748" s="163"/>
      <c r="L748" s="163"/>
      <c r="M748" s="163"/>
      <c r="N748" s="163"/>
      <c r="O748" s="163"/>
      <c r="P748" s="163"/>
      <c r="Q748" s="163"/>
      <c r="R748" s="163"/>
      <c r="S748" s="163"/>
      <c r="T748" s="163"/>
      <c r="U748" s="163"/>
      <c r="V748" s="163"/>
      <c r="W748" s="163"/>
      <c r="X748" s="163"/>
      <c r="Y748" s="163"/>
      <c r="Z748" s="163"/>
    </row>
    <row r="749" spans="1:26" s="314" customFormat="1" ht="24" customHeight="1" outlineLevel="1">
      <c r="A749" s="336"/>
      <c r="B749" s="336"/>
      <c r="C749" s="336"/>
      <c r="D749" s="341" t="s">
        <v>1218</v>
      </c>
      <c r="E749" s="336"/>
      <c r="F749" s="336"/>
      <c r="G749" s="319">
        <v>165100</v>
      </c>
      <c r="H749" s="332" t="s">
        <v>510</v>
      </c>
      <c r="I749" s="336"/>
      <c r="J749" s="336"/>
      <c r="K749" s="336"/>
      <c r="L749" s="336"/>
      <c r="M749" s="336"/>
      <c r="N749" s="336"/>
      <c r="O749" s="336"/>
      <c r="P749" s="336"/>
      <c r="Q749" s="336"/>
      <c r="R749" s="336"/>
      <c r="S749" s="336"/>
      <c r="T749" s="336"/>
      <c r="U749" s="336"/>
      <c r="V749" s="336"/>
      <c r="W749" s="336"/>
      <c r="X749" s="336"/>
      <c r="Y749" s="336"/>
      <c r="Z749" s="336"/>
    </row>
    <row r="750" spans="1:26" ht="24" customHeight="1" outlineLevel="1">
      <c r="A750" s="163"/>
      <c r="B750" s="163"/>
      <c r="C750" s="163"/>
      <c r="D750" s="331"/>
      <c r="E750" s="163"/>
      <c r="F750" s="163"/>
      <c r="G750" s="319"/>
      <c r="H750" s="332"/>
      <c r="I750" s="163"/>
      <c r="J750" s="163"/>
      <c r="K750" s="163"/>
      <c r="L750" s="163"/>
      <c r="M750" s="163"/>
      <c r="N750" s="163"/>
      <c r="O750" s="163"/>
      <c r="P750" s="163"/>
      <c r="Q750" s="163"/>
      <c r="R750" s="163"/>
      <c r="S750" s="163"/>
      <c r="T750" s="163"/>
      <c r="U750" s="163"/>
      <c r="V750" s="163"/>
      <c r="W750" s="163"/>
      <c r="X750" s="163"/>
      <c r="Y750" s="163"/>
      <c r="Z750" s="163"/>
    </row>
    <row r="751" spans="1:26" s="314" customFormat="1" ht="24" customHeight="1" outlineLevel="1">
      <c r="A751" s="336"/>
      <c r="B751" s="557" t="s">
        <v>1036</v>
      </c>
      <c r="C751" s="559"/>
      <c r="D751" s="559"/>
      <c r="E751" s="336"/>
      <c r="F751" s="336"/>
      <c r="G751" s="319"/>
      <c r="H751" s="332"/>
      <c r="I751" s="336"/>
      <c r="J751" s="336"/>
      <c r="K751" s="336"/>
      <c r="L751" s="336"/>
      <c r="M751" s="336"/>
      <c r="N751" s="336"/>
      <c r="O751" s="336"/>
      <c r="P751" s="336"/>
      <c r="Q751" s="336"/>
      <c r="R751" s="336"/>
      <c r="S751" s="336"/>
      <c r="T751" s="336"/>
      <c r="U751" s="336"/>
      <c r="V751" s="336"/>
      <c r="W751" s="336"/>
      <c r="X751" s="336"/>
      <c r="Y751" s="336"/>
      <c r="Z751" s="336"/>
    </row>
    <row r="752" spans="1:26" ht="24" customHeight="1">
      <c r="A752" s="178"/>
      <c r="B752" s="540" t="s">
        <v>1219</v>
      </c>
      <c r="C752" s="446"/>
      <c r="D752" s="446"/>
      <c r="E752" s="132"/>
      <c r="F752" s="552">
        <f>E753</f>
        <v>102800</v>
      </c>
      <c r="G752" s="478"/>
      <c r="H752" s="308" t="s">
        <v>510</v>
      </c>
      <c r="I752" s="132"/>
      <c r="J752" s="132"/>
      <c r="K752" s="132"/>
      <c r="L752" s="132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</row>
    <row r="753" spans="1:26" ht="24" customHeight="1" outlineLevel="1">
      <c r="A753" s="132"/>
      <c r="B753" s="132" t="s">
        <v>820</v>
      </c>
      <c r="C753" s="132"/>
      <c r="D753" s="132"/>
      <c r="E753" s="543">
        <f>G754</f>
        <v>102800</v>
      </c>
      <c r="F753" s="478"/>
      <c r="G753" s="312" t="s">
        <v>510</v>
      </c>
      <c r="H753" s="132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</row>
    <row r="754" spans="1:26" ht="24" customHeight="1" outlineLevel="1">
      <c r="A754" s="163"/>
      <c r="B754" s="163"/>
      <c r="C754" s="163" t="s">
        <v>871</v>
      </c>
      <c r="D754" s="331" t="s">
        <v>796</v>
      </c>
      <c r="E754" s="163"/>
      <c r="F754" s="163"/>
      <c r="G754" s="319">
        <v>102800</v>
      </c>
      <c r="H754" s="332" t="s">
        <v>510</v>
      </c>
      <c r="I754" s="163"/>
      <c r="J754" s="163"/>
      <c r="K754" s="163"/>
      <c r="L754" s="163"/>
      <c r="M754" s="163"/>
      <c r="N754" s="163"/>
      <c r="O754" s="163"/>
      <c r="P754" s="163"/>
      <c r="Q754" s="163"/>
      <c r="R754" s="163"/>
      <c r="S754" s="163"/>
      <c r="T754" s="163"/>
      <c r="U754" s="163"/>
      <c r="V754" s="163"/>
      <c r="W754" s="163"/>
      <c r="X754" s="163"/>
      <c r="Y754" s="163"/>
      <c r="Z754" s="163"/>
    </row>
    <row r="755" spans="1:26" s="314" customFormat="1" ht="24" customHeight="1" outlineLevel="1">
      <c r="A755" s="336"/>
      <c r="B755" s="336"/>
      <c r="C755" s="336"/>
      <c r="D755" s="341"/>
      <c r="E755" s="336"/>
      <c r="F755" s="336"/>
      <c r="G755" s="319"/>
      <c r="H755" s="332"/>
      <c r="I755" s="336"/>
      <c r="J755" s="336"/>
      <c r="K755" s="336"/>
      <c r="L755" s="336"/>
      <c r="M755" s="336"/>
      <c r="N755" s="336"/>
      <c r="O755" s="336"/>
      <c r="P755" s="336"/>
      <c r="Q755" s="336"/>
      <c r="R755" s="336"/>
      <c r="S755" s="336"/>
      <c r="T755" s="336"/>
      <c r="U755" s="336"/>
      <c r="V755" s="336"/>
      <c r="W755" s="336"/>
      <c r="X755" s="336"/>
      <c r="Y755" s="336"/>
      <c r="Z755" s="336"/>
    </row>
    <row r="756" spans="1:26" s="314" customFormat="1" ht="24" customHeight="1" outlineLevel="1">
      <c r="A756" s="336"/>
      <c r="B756" s="336"/>
      <c r="C756" s="336"/>
      <c r="D756" s="341"/>
      <c r="E756" s="336"/>
      <c r="F756" s="336"/>
      <c r="G756" s="319"/>
      <c r="H756" s="332"/>
      <c r="I756" s="336"/>
      <c r="J756" s="336"/>
      <c r="K756" s="336"/>
      <c r="L756" s="336"/>
      <c r="M756" s="336"/>
      <c r="N756" s="336"/>
      <c r="O756" s="336"/>
      <c r="P756" s="336"/>
      <c r="Q756" s="336"/>
      <c r="R756" s="336"/>
      <c r="S756" s="336"/>
      <c r="T756" s="336"/>
      <c r="U756" s="336"/>
      <c r="V756" s="336"/>
      <c r="W756" s="336"/>
      <c r="X756" s="336"/>
      <c r="Y756" s="336"/>
      <c r="Z756" s="336"/>
    </row>
    <row r="757" spans="1:26" s="314" customFormat="1" ht="24" customHeight="1" outlineLevel="1">
      <c r="A757" s="336"/>
      <c r="B757" s="336"/>
      <c r="C757" s="336"/>
      <c r="D757" s="341"/>
      <c r="E757" s="336"/>
      <c r="F757" s="336"/>
      <c r="G757" s="319"/>
      <c r="H757" s="332"/>
      <c r="I757" s="336"/>
      <c r="J757" s="336"/>
      <c r="K757" s="336"/>
      <c r="L757" s="336"/>
      <c r="M757" s="336"/>
      <c r="N757" s="336"/>
      <c r="O757" s="336"/>
      <c r="P757" s="336"/>
      <c r="Q757" s="336"/>
      <c r="R757" s="336"/>
      <c r="S757" s="336"/>
      <c r="T757" s="336"/>
      <c r="U757" s="336"/>
      <c r="V757" s="336"/>
      <c r="W757" s="336"/>
      <c r="X757" s="336"/>
      <c r="Y757" s="336"/>
      <c r="Z757" s="336"/>
    </row>
    <row r="758" spans="1:26" s="314" customFormat="1" ht="24" customHeight="1" outlineLevel="1">
      <c r="A758" s="336"/>
      <c r="B758" s="336"/>
      <c r="C758" s="336"/>
      <c r="D758" s="341"/>
      <c r="E758" s="336"/>
      <c r="F758" s="336"/>
      <c r="G758" s="319"/>
      <c r="H758" s="332"/>
      <c r="I758" s="336"/>
      <c r="J758" s="336"/>
      <c r="K758" s="336"/>
      <c r="L758" s="336"/>
      <c r="M758" s="336"/>
      <c r="N758" s="336"/>
      <c r="O758" s="336"/>
      <c r="P758" s="336"/>
      <c r="Q758" s="336"/>
      <c r="R758" s="336"/>
      <c r="S758" s="336"/>
      <c r="T758" s="336"/>
      <c r="U758" s="336"/>
      <c r="V758" s="336"/>
      <c r="W758" s="336"/>
      <c r="X758" s="336"/>
      <c r="Y758" s="336"/>
      <c r="Z758" s="336"/>
    </row>
    <row r="759" spans="1:26" s="314" customFormat="1" ht="24" customHeight="1" outlineLevel="1">
      <c r="A759" s="336"/>
      <c r="B759" s="336"/>
      <c r="C759" s="336"/>
      <c r="D759" s="341"/>
      <c r="E759" s="336"/>
      <c r="F759" s="336"/>
      <c r="G759" s="319"/>
      <c r="H759" s="332"/>
      <c r="I759" s="336"/>
      <c r="J759" s="336"/>
      <c r="K759" s="336"/>
      <c r="L759" s="336"/>
      <c r="M759" s="336"/>
      <c r="N759" s="336"/>
      <c r="O759" s="336"/>
      <c r="P759" s="336"/>
      <c r="Q759" s="336"/>
      <c r="R759" s="336"/>
      <c r="S759" s="336"/>
      <c r="T759" s="336"/>
      <c r="U759" s="336"/>
      <c r="V759" s="336"/>
      <c r="W759" s="336"/>
      <c r="X759" s="336"/>
      <c r="Y759" s="336"/>
      <c r="Z759" s="336"/>
    </row>
    <row r="760" spans="1:26" s="314" customFormat="1" ht="24" customHeight="1" outlineLevel="1">
      <c r="A760" s="336"/>
      <c r="B760" s="336"/>
      <c r="C760" s="336"/>
      <c r="D760" s="341"/>
      <c r="E760" s="336"/>
      <c r="F760" s="336"/>
      <c r="G760" s="319"/>
      <c r="H760" s="332"/>
      <c r="I760" s="336"/>
      <c r="J760" s="336"/>
      <c r="K760" s="336"/>
      <c r="L760" s="336"/>
      <c r="M760" s="336"/>
      <c r="N760" s="336"/>
      <c r="O760" s="336"/>
      <c r="P760" s="336"/>
      <c r="Q760" s="336"/>
      <c r="R760" s="336"/>
      <c r="S760" s="336"/>
      <c r="T760" s="336"/>
      <c r="U760" s="336"/>
      <c r="V760" s="336"/>
      <c r="W760" s="336"/>
      <c r="X760" s="336"/>
      <c r="Y760" s="336"/>
      <c r="Z760" s="336"/>
    </row>
    <row r="761" spans="1:26" s="314" customFormat="1" ht="24" customHeight="1" outlineLevel="1">
      <c r="A761" s="336"/>
      <c r="B761" s="336"/>
      <c r="C761" s="336"/>
      <c r="D761" s="341"/>
      <c r="E761" s="336"/>
      <c r="F761" s="336"/>
      <c r="G761" s="319"/>
      <c r="H761" s="332"/>
      <c r="I761" s="336"/>
      <c r="J761" s="336"/>
      <c r="K761" s="336"/>
      <c r="L761" s="336"/>
      <c r="M761" s="336"/>
      <c r="N761" s="336"/>
      <c r="O761" s="336"/>
      <c r="P761" s="336"/>
      <c r="Q761" s="336"/>
      <c r="R761" s="336"/>
      <c r="S761" s="336"/>
      <c r="T761" s="336"/>
      <c r="U761" s="336"/>
      <c r="V761" s="336"/>
      <c r="W761" s="336"/>
      <c r="X761" s="336"/>
      <c r="Y761" s="336"/>
      <c r="Z761" s="336"/>
    </row>
    <row r="762" spans="1:26" s="314" customFormat="1" ht="24" customHeight="1" outlineLevel="1">
      <c r="A762" s="336"/>
      <c r="B762" s="336"/>
      <c r="C762" s="336"/>
      <c r="D762" s="341"/>
      <c r="E762" s="336"/>
      <c r="F762" s="336"/>
      <c r="G762" s="319"/>
      <c r="H762" s="332"/>
      <c r="I762" s="336"/>
      <c r="J762" s="336"/>
      <c r="K762" s="336"/>
      <c r="L762" s="336"/>
      <c r="M762" s="336"/>
      <c r="N762" s="336"/>
      <c r="O762" s="336"/>
      <c r="P762" s="336"/>
      <c r="Q762" s="336"/>
      <c r="R762" s="336"/>
      <c r="S762" s="336"/>
      <c r="T762" s="336"/>
      <c r="U762" s="336"/>
      <c r="V762" s="336"/>
      <c r="W762" s="336"/>
      <c r="X762" s="336"/>
      <c r="Y762" s="336"/>
      <c r="Z762" s="336"/>
    </row>
    <row r="763" spans="1:26" s="314" customFormat="1" ht="24" customHeight="1" outlineLevel="1">
      <c r="A763" s="336"/>
      <c r="B763" s="336"/>
      <c r="C763" s="336"/>
      <c r="D763" s="341"/>
      <c r="E763" s="336"/>
      <c r="F763" s="336"/>
      <c r="G763" s="319"/>
      <c r="H763" s="332"/>
      <c r="I763" s="336"/>
      <c r="J763" s="336"/>
      <c r="K763" s="336"/>
      <c r="L763" s="336"/>
      <c r="M763" s="336"/>
      <c r="N763" s="336"/>
      <c r="O763" s="336"/>
      <c r="P763" s="336"/>
      <c r="Q763" s="336"/>
      <c r="R763" s="336"/>
      <c r="S763" s="336"/>
      <c r="T763" s="336"/>
      <c r="U763" s="336"/>
      <c r="V763" s="336"/>
      <c r="W763" s="336"/>
      <c r="X763" s="336"/>
      <c r="Y763" s="336"/>
      <c r="Z763" s="336"/>
    </row>
    <row r="764" spans="1:26" s="314" customFormat="1" ht="24" customHeight="1" outlineLevel="1">
      <c r="A764" s="336"/>
      <c r="B764" s="336"/>
      <c r="C764" s="336"/>
      <c r="D764" s="341"/>
      <c r="E764" s="336"/>
      <c r="F764" s="336"/>
      <c r="G764" s="319"/>
      <c r="H764" s="332"/>
      <c r="I764" s="336"/>
      <c r="J764" s="336"/>
      <c r="K764" s="336"/>
      <c r="L764" s="336"/>
      <c r="M764" s="336"/>
      <c r="N764" s="336"/>
      <c r="O764" s="336"/>
      <c r="P764" s="336"/>
      <c r="Q764" s="336"/>
      <c r="R764" s="336"/>
      <c r="S764" s="336"/>
      <c r="T764" s="336"/>
      <c r="U764" s="336"/>
      <c r="V764" s="336"/>
      <c r="W764" s="336"/>
      <c r="X764" s="336"/>
      <c r="Y764" s="336"/>
      <c r="Z764" s="336"/>
    </row>
    <row r="765" spans="1:26" s="314" customFormat="1" ht="24" customHeight="1" outlineLevel="1">
      <c r="A765" s="336"/>
      <c r="B765" s="336"/>
      <c r="C765" s="336"/>
      <c r="D765" s="341"/>
      <c r="E765" s="336"/>
      <c r="F765" s="336"/>
      <c r="G765" s="319"/>
      <c r="H765" s="332"/>
      <c r="I765" s="336"/>
      <c r="J765" s="336"/>
      <c r="K765" s="336"/>
      <c r="L765" s="336"/>
      <c r="M765" s="336"/>
      <c r="N765" s="336"/>
      <c r="O765" s="336"/>
      <c r="P765" s="336"/>
      <c r="Q765" s="336"/>
      <c r="R765" s="336"/>
      <c r="S765" s="336"/>
      <c r="T765" s="336"/>
      <c r="U765" s="336"/>
      <c r="V765" s="336"/>
      <c r="W765" s="336"/>
      <c r="X765" s="336"/>
      <c r="Y765" s="336"/>
      <c r="Z765" s="336"/>
    </row>
    <row r="766" spans="1:26" s="314" customFormat="1" ht="24" customHeight="1" outlineLevel="1">
      <c r="A766" s="336"/>
      <c r="B766" s="336"/>
      <c r="C766" s="336"/>
      <c r="D766" s="341"/>
      <c r="E766" s="336"/>
      <c r="F766" s="336"/>
      <c r="G766" s="319"/>
      <c r="H766" s="332"/>
      <c r="I766" s="336"/>
      <c r="J766" s="336"/>
      <c r="K766" s="336"/>
      <c r="L766" s="336"/>
      <c r="M766" s="336"/>
      <c r="N766" s="336"/>
      <c r="O766" s="336"/>
      <c r="P766" s="336"/>
      <c r="Q766" s="336"/>
      <c r="R766" s="336"/>
      <c r="S766" s="336"/>
      <c r="T766" s="336"/>
      <c r="U766" s="336"/>
      <c r="V766" s="336"/>
      <c r="W766" s="336"/>
      <c r="X766" s="336"/>
      <c r="Y766" s="336"/>
      <c r="Z766" s="336"/>
    </row>
    <row r="767" spans="1:26" s="314" customFormat="1" ht="24" customHeight="1" outlineLevel="1">
      <c r="A767" s="336"/>
      <c r="B767" s="336"/>
      <c r="C767" s="336"/>
      <c r="D767" s="341"/>
      <c r="E767" s="336"/>
      <c r="F767" s="336"/>
      <c r="G767" s="319"/>
      <c r="H767" s="332"/>
      <c r="I767" s="336"/>
      <c r="J767" s="336"/>
      <c r="K767" s="336"/>
      <c r="L767" s="336"/>
      <c r="M767" s="336"/>
      <c r="N767" s="336"/>
      <c r="O767" s="336"/>
      <c r="P767" s="336"/>
      <c r="Q767" s="336"/>
      <c r="R767" s="336"/>
      <c r="S767" s="336"/>
      <c r="T767" s="336"/>
      <c r="U767" s="336"/>
      <c r="V767" s="336"/>
      <c r="W767" s="336"/>
      <c r="X767" s="336"/>
      <c r="Y767" s="336"/>
      <c r="Z767" s="336"/>
    </row>
    <row r="768" spans="1:26" s="314" customFormat="1" ht="24" customHeight="1" outlineLevel="1">
      <c r="A768" s="336"/>
      <c r="B768" s="336"/>
      <c r="C768" s="336"/>
      <c r="D768" s="341"/>
      <c r="E768" s="336"/>
      <c r="F768" s="336"/>
      <c r="G768" s="319"/>
      <c r="H768" s="332"/>
      <c r="I768" s="336"/>
      <c r="J768" s="336"/>
      <c r="K768" s="336"/>
      <c r="L768" s="336"/>
      <c r="M768" s="336"/>
      <c r="N768" s="336"/>
      <c r="O768" s="336"/>
      <c r="P768" s="336"/>
      <c r="Q768" s="336"/>
      <c r="R768" s="336"/>
      <c r="S768" s="336"/>
      <c r="T768" s="336"/>
      <c r="U768" s="336"/>
      <c r="V768" s="336"/>
      <c r="W768" s="336"/>
      <c r="X768" s="336"/>
      <c r="Y768" s="336"/>
      <c r="Z768" s="336"/>
    </row>
    <row r="769" spans="1:26" ht="24" customHeight="1"/>
    <row r="770" spans="1:26" ht="24" customHeight="1">
      <c r="A770" s="178"/>
      <c r="B770" s="132"/>
      <c r="C770" s="132"/>
      <c r="D770" s="132"/>
      <c r="E770" s="132"/>
      <c r="F770" s="309"/>
      <c r="G770" s="309"/>
      <c r="H770" s="308"/>
      <c r="I770" s="132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</row>
    <row r="771" spans="1:26" ht="24" customHeight="1">
      <c r="A771" s="178"/>
      <c r="B771" s="132" t="s">
        <v>797</v>
      </c>
      <c r="C771" s="132"/>
      <c r="D771" s="132"/>
      <c r="E771" s="132"/>
      <c r="F771" s="552">
        <f>SUM(E772,E782)</f>
        <v>302400</v>
      </c>
      <c r="G771" s="478"/>
      <c r="H771" s="308" t="s">
        <v>510</v>
      </c>
      <c r="I771" s="132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</row>
    <row r="772" spans="1:26" ht="24" customHeight="1" outlineLevel="1">
      <c r="A772" s="132"/>
      <c r="B772" s="540" t="s">
        <v>860</v>
      </c>
      <c r="C772" s="446"/>
      <c r="D772" s="446"/>
      <c r="E772" s="543">
        <f>E773</f>
        <v>63000</v>
      </c>
      <c r="F772" s="478"/>
      <c r="G772" s="312" t="s">
        <v>510</v>
      </c>
      <c r="H772" s="132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</row>
    <row r="773" spans="1:26" ht="24" customHeight="1" outlineLevel="1">
      <c r="A773" s="145"/>
      <c r="B773" s="540" t="s">
        <v>1157</v>
      </c>
      <c r="C773" s="446"/>
      <c r="D773" s="446"/>
      <c r="E773" s="550">
        <f>SUM(E774,E777)</f>
        <v>63000</v>
      </c>
      <c r="F773" s="478"/>
      <c r="G773" s="339" t="s">
        <v>510</v>
      </c>
      <c r="H773" s="321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</row>
    <row r="774" spans="1:26" ht="24" customHeight="1" outlineLevel="1">
      <c r="A774" s="145"/>
      <c r="B774" s="540" t="s">
        <v>1158</v>
      </c>
      <c r="C774" s="446"/>
      <c r="D774" s="446"/>
      <c r="E774" s="550">
        <v>24100</v>
      </c>
      <c r="F774" s="478"/>
      <c r="G774" s="339" t="s">
        <v>510</v>
      </c>
      <c r="H774" s="321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</row>
    <row r="775" spans="1:26" ht="24" customHeight="1">
      <c r="A775" s="145"/>
      <c r="B775" s="542" t="s">
        <v>1162</v>
      </c>
      <c r="C775" s="446"/>
      <c r="D775" s="446"/>
      <c r="E775" s="145"/>
      <c r="F775" s="145"/>
      <c r="G775" s="326"/>
      <c r="H775" s="328"/>
      <c r="I775" s="132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</row>
    <row r="776" spans="1:26" ht="24" customHeight="1">
      <c r="A776" s="145"/>
      <c r="B776" s="542" t="s">
        <v>1227</v>
      </c>
      <c r="C776" s="446"/>
      <c r="D776" s="446"/>
      <c r="E776" s="145"/>
      <c r="F776" s="145"/>
      <c r="G776" s="326"/>
      <c r="H776" s="328"/>
      <c r="I776" s="132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</row>
    <row r="777" spans="1:26" ht="24" customHeight="1" outlineLevel="1">
      <c r="A777" s="145"/>
      <c r="B777" s="540" t="s">
        <v>1170</v>
      </c>
      <c r="C777" s="446"/>
      <c r="D777" s="446"/>
      <c r="E777" s="550">
        <v>38900</v>
      </c>
      <c r="F777" s="478"/>
      <c r="G777" s="339" t="s">
        <v>510</v>
      </c>
      <c r="H777" s="321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</row>
    <row r="778" spans="1:26" ht="24" customHeight="1">
      <c r="A778" s="145"/>
      <c r="B778" s="542" t="s">
        <v>1228</v>
      </c>
      <c r="C778" s="446"/>
      <c r="D778" s="446"/>
      <c r="E778" s="145"/>
      <c r="F778" s="145"/>
      <c r="G778" s="326"/>
      <c r="H778" s="328"/>
      <c r="I778" s="132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</row>
    <row r="779" spans="1:26" ht="24" customHeight="1">
      <c r="A779" s="145"/>
      <c r="B779" s="542" t="s">
        <v>1229</v>
      </c>
      <c r="C779" s="451"/>
      <c r="D779" s="451"/>
      <c r="E779" s="145"/>
      <c r="F779" s="145"/>
      <c r="G779" s="326"/>
      <c r="H779" s="328"/>
      <c r="I779" s="132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</row>
    <row r="780" spans="1:26" ht="24" customHeight="1">
      <c r="A780" s="145"/>
      <c r="B780" s="542" t="s">
        <v>1216</v>
      </c>
      <c r="C780" s="446"/>
      <c r="D780" s="446"/>
      <c r="E780" s="145"/>
      <c r="F780" s="145"/>
      <c r="G780" s="326"/>
      <c r="H780" s="328"/>
      <c r="I780" s="132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</row>
    <row r="781" spans="1:26" s="378" customFormat="1" ht="24" customHeight="1">
      <c r="A781" s="374"/>
      <c r="B781" s="374"/>
      <c r="C781" s="375"/>
      <c r="D781" s="375"/>
      <c r="E781" s="374"/>
      <c r="F781" s="374"/>
      <c r="G781" s="326"/>
      <c r="H781" s="328"/>
      <c r="I781" s="132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</row>
    <row r="782" spans="1:26" ht="24" customHeight="1" outlineLevel="1">
      <c r="A782" s="132"/>
      <c r="B782" s="132" t="s">
        <v>1034</v>
      </c>
      <c r="C782" s="132"/>
      <c r="D782" s="132"/>
      <c r="E782" s="543">
        <f>G785</f>
        <v>239400</v>
      </c>
      <c r="F782" s="478"/>
      <c r="G782" s="312" t="s">
        <v>510</v>
      </c>
      <c r="H782" s="132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</row>
    <row r="783" spans="1:26" ht="24" customHeight="1" outlineLevel="1">
      <c r="A783" s="163"/>
      <c r="B783" s="364" t="s">
        <v>1274</v>
      </c>
      <c r="C783" s="358" t="s">
        <v>885</v>
      </c>
      <c r="D783" s="358" t="s">
        <v>1275</v>
      </c>
      <c r="E783" s="352"/>
      <c r="F783" s="352"/>
      <c r="G783" s="359"/>
      <c r="H783" s="359"/>
      <c r="I783" s="163"/>
      <c r="J783" s="163"/>
      <c r="K783" s="163"/>
      <c r="L783" s="163"/>
      <c r="M783" s="163"/>
      <c r="N783" s="163"/>
      <c r="O783" s="163"/>
      <c r="P783" s="163"/>
      <c r="Q783" s="163"/>
      <c r="R783" s="163"/>
      <c r="S783" s="163"/>
      <c r="T783" s="163"/>
      <c r="U783" s="163"/>
      <c r="V783" s="163"/>
      <c r="W783" s="163"/>
      <c r="X783" s="163"/>
      <c r="Y783" s="163"/>
      <c r="Z783" s="163"/>
    </row>
    <row r="784" spans="1:26" s="314" customFormat="1" ht="24" customHeight="1" outlineLevel="1">
      <c r="A784" s="336"/>
      <c r="B784" s="355" t="s">
        <v>1141</v>
      </c>
      <c r="C784" s="358"/>
      <c r="D784" s="358" t="s">
        <v>1277</v>
      </c>
      <c r="E784" s="352"/>
      <c r="F784" s="352"/>
      <c r="G784" s="319"/>
      <c r="H784" s="332"/>
      <c r="I784" s="336"/>
      <c r="J784" s="336"/>
      <c r="K784" s="336"/>
      <c r="L784" s="336"/>
      <c r="M784" s="336"/>
      <c r="N784" s="336"/>
      <c r="O784" s="336"/>
      <c r="P784" s="336"/>
      <c r="Q784" s="336"/>
      <c r="R784" s="336"/>
      <c r="S784" s="336"/>
      <c r="T784" s="336"/>
      <c r="U784" s="336"/>
      <c r="V784" s="336"/>
      <c r="W784" s="336"/>
      <c r="X784" s="336"/>
      <c r="Y784" s="336"/>
      <c r="Z784" s="336"/>
    </row>
    <row r="785" spans="1:26" s="314" customFormat="1" ht="24" customHeight="1" outlineLevel="1">
      <c r="A785" s="336"/>
      <c r="B785" s="355" t="s">
        <v>1262</v>
      </c>
      <c r="C785" s="384"/>
      <c r="D785" s="358" t="s">
        <v>1276</v>
      </c>
      <c r="E785" s="352"/>
      <c r="F785" s="352"/>
      <c r="G785" s="319">
        <v>239400</v>
      </c>
      <c r="H785" s="332" t="s">
        <v>510</v>
      </c>
      <c r="I785" s="336"/>
      <c r="J785" s="336"/>
      <c r="K785" s="336"/>
      <c r="L785" s="336"/>
      <c r="M785" s="336"/>
      <c r="N785" s="336"/>
      <c r="O785" s="336"/>
      <c r="P785" s="336"/>
      <c r="Q785" s="336"/>
      <c r="R785" s="336"/>
      <c r="S785" s="336"/>
      <c r="T785" s="336"/>
      <c r="U785" s="336"/>
      <c r="V785" s="336"/>
      <c r="W785" s="336"/>
      <c r="X785" s="336"/>
      <c r="Y785" s="336"/>
      <c r="Z785" s="336"/>
    </row>
    <row r="786" spans="1:26" ht="25.5" customHeight="1">
      <c r="B786" s="359"/>
      <c r="C786" s="359"/>
      <c r="D786" s="359"/>
      <c r="E786" s="359"/>
      <c r="F786" s="359"/>
      <c r="G786" s="359"/>
      <c r="H786" s="359"/>
    </row>
    <row r="787" spans="1:26" s="314" customFormat="1" ht="25.5" customHeight="1">
      <c r="B787" s="557" t="s">
        <v>1036</v>
      </c>
      <c r="C787" s="559"/>
      <c r="D787" s="559"/>
    </row>
    <row r="788" spans="1:26" ht="24" customHeight="1">
      <c r="A788" s="178"/>
      <c r="B788" s="540" t="s">
        <v>1230</v>
      </c>
      <c r="C788" s="446"/>
      <c r="D788" s="446"/>
      <c r="E788" s="132"/>
      <c r="F788" s="552">
        <f>E789</f>
        <v>100000</v>
      </c>
      <c r="G788" s="478"/>
      <c r="H788" s="308" t="s">
        <v>510</v>
      </c>
      <c r="I788" s="132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</row>
    <row r="789" spans="1:26" ht="24" customHeight="1" outlineLevel="1">
      <c r="A789" s="132"/>
      <c r="B789" s="540" t="s">
        <v>820</v>
      </c>
      <c r="C789" s="446"/>
      <c r="D789" s="446"/>
      <c r="E789" s="543">
        <f>SUM(G790:G806)</f>
        <v>100000</v>
      </c>
      <c r="F789" s="478"/>
      <c r="G789" s="312" t="s">
        <v>510</v>
      </c>
      <c r="H789" s="132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</row>
    <row r="790" spans="1:26" ht="24" customHeight="1" outlineLevel="1">
      <c r="A790" s="163"/>
      <c r="B790" s="163"/>
      <c r="C790" s="163" t="s">
        <v>873</v>
      </c>
      <c r="D790" s="541" t="s">
        <v>891</v>
      </c>
      <c r="E790" s="446"/>
      <c r="F790" s="163"/>
      <c r="G790" s="319">
        <v>100000</v>
      </c>
      <c r="H790" s="332" t="s">
        <v>510</v>
      </c>
      <c r="I790" s="163"/>
      <c r="J790" s="163"/>
      <c r="K790" s="163"/>
      <c r="L790" s="163"/>
      <c r="M790" s="163"/>
      <c r="N790" s="163"/>
      <c r="O790" s="163"/>
      <c r="P790" s="163"/>
      <c r="Q790" s="163"/>
      <c r="R790" s="163"/>
      <c r="S790" s="163"/>
      <c r="T790" s="163"/>
      <c r="U790" s="163"/>
      <c r="V790" s="163"/>
      <c r="W790" s="163"/>
      <c r="X790" s="163"/>
      <c r="Y790" s="163"/>
      <c r="Z790" s="163"/>
    </row>
    <row r="791" spans="1:26" s="314" customFormat="1" ht="24" customHeight="1" outlineLevel="1">
      <c r="A791" s="336"/>
      <c r="B791" s="336"/>
      <c r="C791" s="336"/>
      <c r="D791" s="327"/>
      <c r="E791" s="313"/>
      <c r="F791" s="336"/>
      <c r="G791" s="319"/>
      <c r="H791" s="332"/>
      <c r="I791" s="336"/>
      <c r="J791" s="336"/>
      <c r="K791" s="336"/>
      <c r="L791" s="336"/>
      <c r="M791" s="336"/>
      <c r="N791" s="336"/>
      <c r="O791" s="336"/>
      <c r="P791" s="336"/>
      <c r="Q791" s="336"/>
      <c r="R791" s="336"/>
      <c r="S791" s="336"/>
      <c r="T791" s="336"/>
      <c r="U791" s="336"/>
      <c r="V791" s="336"/>
      <c r="W791" s="336"/>
      <c r="X791" s="336"/>
      <c r="Y791" s="336"/>
      <c r="Z791" s="336"/>
    </row>
    <row r="792" spans="1:26" s="314" customFormat="1" ht="24" customHeight="1" outlineLevel="1">
      <c r="A792" s="336"/>
      <c r="B792" s="336"/>
      <c r="C792" s="336"/>
      <c r="D792" s="327"/>
      <c r="E792" s="313"/>
      <c r="F792" s="336"/>
      <c r="G792" s="319"/>
      <c r="H792" s="332"/>
      <c r="I792" s="336"/>
      <c r="J792" s="336"/>
      <c r="K792" s="336"/>
      <c r="L792" s="336"/>
      <c r="M792" s="336"/>
      <c r="N792" s="336"/>
      <c r="O792" s="336"/>
      <c r="P792" s="336"/>
      <c r="Q792" s="336"/>
      <c r="R792" s="336"/>
      <c r="S792" s="336"/>
      <c r="T792" s="336"/>
      <c r="U792" s="336"/>
      <c r="V792" s="336"/>
      <c r="W792" s="336"/>
      <c r="X792" s="336"/>
      <c r="Y792" s="336"/>
      <c r="Z792" s="336"/>
    </row>
    <row r="793" spans="1:26" s="314" customFormat="1" ht="24" customHeight="1" outlineLevel="1">
      <c r="A793" s="336"/>
      <c r="B793" s="336"/>
      <c r="C793" s="336"/>
      <c r="D793" s="327"/>
      <c r="E793" s="313"/>
      <c r="F793" s="336"/>
      <c r="G793" s="319"/>
      <c r="H793" s="332"/>
      <c r="I793" s="336"/>
      <c r="J793" s="336"/>
      <c r="K793" s="336"/>
      <c r="L793" s="336"/>
      <c r="M793" s="336"/>
      <c r="N793" s="336"/>
      <c r="O793" s="336"/>
      <c r="P793" s="336"/>
      <c r="Q793" s="336"/>
      <c r="R793" s="336"/>
      <c r="S793" s="336"/>
      <c r="T793" s="336"/>
      <c r="U793" s="336"/>
      <c r="V793" s="336"/>
      <c r="W793" s="336"/>
      <c r="X793" s="336"/>
      <c r="Y793" s="336"/>
      <c r="Z793" s="336"/>
    </row>
    <row r="794" spans="1:26" s="314" customFormat="1" ht="24" customHeight="1" outlineLevel="1">
      <c r="A794" s="336"/>
      <c r="B794" s="336"/>
      <c r="C794" s="336"/>
      <c r="D794" s="327"/>
      <c r="E794" s="313"/>
      <c r="F794" s="336"/>
      <c r="G794" s="319"/>
      <c r="H794" s="332"/>
      <c r="I794" s="336"/>
      <c r="J794" s="336"/>
      <c r="K794" s="336"/>
      <c r="L794" s="336"/>
      <c r="M794" s="336"/>
      <c r="N794" s="336"/>
      <c r="O794" s="336"/>
      <c r="P794" s="336"/>
      <c r="Q794" s="336"/>
      <c r="R794" s="336"/>
      <c r="S794" s="336"/>
      <c r="T794" s="336"/>
      <c r="U794" s="336"/>
      <c r="V794" s="336"/>
      <c r="W794" s="336"/>
      <c r="X794" s="336"/>
      <c r="Y794" s="336"/>
      <c r="Z794" s="336"/>
    </row>
    <row r="795" spans="1:26" s="314" customFormat="1" ht="24" customHeight="1" outlineLevel="1">
      <c r="A795" s="336"/>
      <c r="B795" s="336"/>
      <c r="C795" s="336"/>
      <c r="D795" s="327"/>
      <c r="E795" s="313"/>
      <c r="F795" s="336"/>
      <c r="G795" s="319"/>
      <c r="H795" s="332"/>
      <c r="I795" s="336"/>
      <c r="J795" s="336"/>
      <c r="K795" s="336"/>
      <c r="L795" s="336"/>
      <c r="M795" s="336"/>
      <c r="N795" s="336"/>
      <c r="O795" s="336"/>
      <c r="P795" s="336"/>
      <c r="Q795" s="336"/>
      <c r="R795" s="336"/>
      <c r="S795" s="336"/>
      <c r="T795" s="336"/>
      <c r="U795" s="336"/>
      <c r="V795" s="336"/>
      <c r="W795" s="336"/>
      <c r="X795" s="336"/>
      <c r="Y795" s="336"/>
      <c r="Z795" s="336"/>
    </row>
    <row r="796" spans="1:26" s="314" customFormat="1" ht="24" customHeight="1" outlineLevel="1">
      <c r="A796" s="336"/>
      <c r="B796" s="336"/>
      <c r="C796" s="336"/>
      <c r="D796" s="327"/>
      <c r="E796" s="313"/>
      <c r="F796" s="336"/>
      <c r="G796" s="319"/>
      <c r="H796" s="332"/>
      <c r="I796" s="336"/>
      <c r="J796" s="336"/>
      <c r="K796" s="336"/>
      <c r="L796" s="336"/>
      <c r="M796" s="336"/>
      <c r="N796" s="336"/>
      <c r="O796" s="336"/>
      <c r="P796" s="336"/>
      <c r="Q796" s="336"/>
      <c r="R796" s="336"/>
      <c r="S796" s="336"/>
      <c r="T796" s="336"/>
      <c r="U796" s="336"/>
      <c r="V796" s="336"/>
      <c r="W796" s="336"/>
      <c r="X796" s="336"/>
      <c r="Y796" s="336"/>
      <c r="Z796" s="336"/>
    </row>
    <row r="797" spans="1:26" s="314" customFormat="1" ht="24" customHeight="1" outlineLevel="1">
      <c r="A797" s="336"/>
      <c r="B797" s="336"/>
      <c r="C797" s="336"/>
      <c r="D797" s="327"/>
      <c r="E797" s="313"/>
      <c r="F797" s="336"/>
      <c r="G797" s="319"/>
      <c r="H797" s="332"/>
      <c r="I797" s="336"/>
      <c r="J797" s="336"/>
      <c r="K797" s="336"/>
      <c r="L797" s="336"/>
      <c r="M797" s="336"/>
      <c r="N797" s="336"/>
      <c r="O797" s="336"/>
      <c r="P797" s="336"/>
      <c r="Q797" s="336"/>
      <c r="R797" s="336"/>
      <c r="S797" s="336"/>
      <c r="T797" s="336"/>
      <c r="U797" s="336"/>
      <c r="V797" s="336"/>
      <c r="W797" s="336"/>
      <c r="X797" s="336"/>
      <c r="Y797" s="336"/>
      <c r="Z797" s="336"/>
    </row>
    <row r="798" spans="1:26" s="314" customFormat="1" ht="24" customHeight="1" outlineLevel="1">
      <c r="A798" s="336"/>
      <c r="B798" s="336"/>
      <c r="C798" s="336"/>
      <c r="D798" s="327"/>
      <c r="E798" s="313"/>
      <c r="F798" s="336"/>
      <c r="G798" s="319"/>
      <c r="H798" s="332"/>
      <c r="I798" s="336"/>
      <c r="J798" s="336"/>
      <c r="K798" s="336"/>
      <c r="L798" s="336"/>
      <c r="M798" s="336"/>
      <c r="N798" s="336"/>
      <c r="O798" s="336"/>
      <c r="P798" s="336"/>
      <c r="Q798" s="336"/>
      <c r="R798" s="336"/>
      <c r="S798" s="336"/>
      <c r="T798" s="336"/>
      <c r="U798" s="336"/>
      <c r="V798" s="336"/>
      <c r="W798" s="336"/>
      <c r="X798" s="336"/>
      <c r="Y798" s="336"/>
      <c r="Z798" s="336"/>
    </row>
    <row r="799" spans="1:26" s="314" customFormat="1" ht="24" customHeight="1" outlineLevel="1">
      <c r="A799" s="336"/>
      <c r="B799" s="336"/>
      <c r="C799" s="336"/>
      <c r="D799" s="327"/>
      <c r="E799" s="313"/>
      <c r="F799" s="336"/>
      <c r="G799" s="319"/>
      <c r="H799" s="332"/>
      <c r="I799" s="336"/>
      <c r="J799" s="336"/>
      <c r="K799" s="336"/>
      <c r="L799" s="336"/>
      <c r="M799" s="336"/>
      <c r="N799" s="336"/>
      <c r="O799" s="336"/>
      <c r="P799" s="336"/>
      <c r="Q799" s="336"/>
      <c r="R799" s="336"/>
      <c r="S799" s="336"/>
      <c r="T799" s="336"/>
      <c r="U799" s="336"/>
      <c r="V799" s="336"/>
      <c r="W799" s="336"/>
      <c r="X799" s="336"/>
      <c r="Y799" s="336"/>
      <c r="Z799" s="336"/>
    </row>
    <row r="800" spans="1:26" s="314" customFormat="1" ht="24" customHeight="1" outlineLevel="1">
      <c r="A800" s="336"/>
      <c r="B800" s="336"/>
      <c r="C800" s="336"/>
      <c r="D800" s="327"/>
      <c r="E800" s="313"/>
      <c r="F800" s="336"/>
      <c r="G800" s="319"/>
      <c r="H800" s="332"/>
      <c r="I800" s="336"/>
      <c r="J800" s="336"/>
      <c r="K800" s="336"/>
      <c r="L800" s="336"/>
      <c r="M800" s="336"/>
      <c r="N800" s="336"/>
      <c r="O800" s="336"/>
      <c r="P800" s="336"/>
      <c r="Q800" s="336"/>
      <c r="R800" s="336"/>
      <c r="S800" s="336"/>
      <c r="T800" s="336"/>
      <c r="U800" s="336"/>
      <c r="V800" s="336"/>
      <c r="W800" s="336"/>
      <c r="X800" s="336"/>
      <c r="Y800" s="336"/>
      <c r="Z800" s="336"/>
    </row>
    <row r="801" spans="1:26" s="314" customFormat="1" ht="24" customHeight="1" outlineLevel="1">
      <c r="A801" s="336"/>
      <c r="B801" s="336"/>
      <c r="C801" s="336"/>
      <c r="D801" s="327"/>
      <c r="E801" s="313"/>
      <c r="F801" s="336"/>
      <c r="G801" s="319"/>
      <c r="H801" s="332"/>
      <c r="I801" s="336"/>
      <c r="J801" s="336"/>
      <c r="K801" s="336"/>
      <c r="L801" s="336"/>
      <c r="M801" s="336"/>
      <c r="N801" s="336"/>
      <c r="O801" s="336"/>
      <c r="P801" s="336"/>
      <c r="Q801" s="336"/>
      <c r="R801" s="336"/>
      <c r="S801" s="336"/>
      <c r="T801" s="336"/>
      <c r="U801" s="336"/>
      <c r="V801" s="336"/>
      <c r="W801" s="336"/>
      <c r="X801" s="336"/>
      <c r="Y801" s="336"/>
      <c r="Z801" s="336"/>
    </row>
    <row r="802" spans="1:26" s="314" customFormat="1" ht="24" customHeight="1" outlineLevel="1">
      <c r="A802" s="336"/>
      <c r="B802" s="336"/>
      <c r="C802" s="336"/>
      <c r="D802" s="327"/>
      <c r="E802" s="313"/>
      <c r="F802" s="336"/>
      <c r="G802" s="319"/>
      <c r="H802" s="332"/>
      <c r="I802" s="336"/>
      <c r="J802" s="336"/>
      <c r="K802" s="336"/>
      <c r="L802" s="336"/>
      <c r="M802" s="336"/>
      <c r="N802" s="336"/>
      <c r="O802" s="336"/>
      <c r="P802" s="336"/>
      <c r="Q802" s="336"/>
      <c r="R802" s="336"/>
      <c r="S802" s="336"/>
      <c r="T802" s="336"/>
      <c r="U802" s="336"/>
      <c r="V802" s="336"/>
      <c r="W802" s="336"/>
      <c r="X802" s="336"/>
      <c r="Y802" s="336"/>
      <c r="Z802" s="336"/>
    </row>
    <row r="803" spans="1:26" s="314" customFormat="1" ht="24" customHeight="1" outlineLevel="1">
      <c r="A803" s="336"/>
      <c r="B803" s="336"/>
      <c r="C803" s="336"/>
      <c r="D803" s="327"/>
      <c r="E803" s="313"/>
      <c r="F803" s="336"/>
      <c r="G803" s="319"/>
      <c r="H803" s="332"/>
      <c r="I803" s="336"/>
      <c r="J803" s="336"/>
      <c r="K803" s="336"/>
      <c r="L803" s="336"/>
      <c r="M803" s="336"/>
      <c r="N803" s="336"/>
      <c r="O803" s="336"/>
      <c r="P803" s="336"/>
      <c r="Q803" s="336"/>
      <c r="R803" s="336"/>
      <c r="S803" s="336"/>
      <c r="T803" s="336"/>
      <c r="U803" s="336"/>
      <c r="V803" s="336"/>
      <c r="W803" s="336"/>
      <c r="X803" s="336"/>
      <c r="Y803" s="336"/>
      <c r="Z803" s="336"/>
    </row>
    <row r="804" spans="1:26" s="314" customFormat="1" ht="24" customHeight="1" outlineLevel="1">
      <c r="A804" s="336"/>
      <c r="B804" s="336"/>
      <c r="C804" s="336"/>
      <c r="D804" s="327"/>
      <c r="E804" s="313"/>
      <c r="F804" s="336"/>
      <c r="G804" s="319"/>
      <c r="H804" s="332"/>
      <c r="I804" s="336"/>
      <c r="J804" s="336"/>
      <c r="K804" s="336"/>
      <c r="L804" s="336"/>
      <c r="M804" s="336"/>
      <c r="N804" s="336"/>
      <c r="O804" s="336"/>
      <c r="P804" s="336"/>
      <c r="Q804" s="336"/>
      <c r="R804" s="336"/>
      <c r="S804" s="336"/>
      <c r="T804" s="336"/>
      <c r="U804" s="336"/>
      <c r="V804" s="336"/>
      <c r="W804" s="336"/>
      <c r="X804" s="336"/>
      <c r="Y804" s="336"/>
      <c r="Z804" s="336"/>
    </row>
    <row r="805" spans="1:26" s="314" customFormat="1" ht="24" customHeight="1" outlineLevel="1">
      <c r="A805" s="336"/>
      <c r="B805" s="336"/>
      <c r="C805" s="336"/>
      <c r="D805" s="327"/>
      <c r="E805" s="313"/>
      <c r="F805" s="336"/>
      <c r="G805" s="319"/>
      <c r="H805" s="332"/>
      <c r="I805" s="336"/>
      <c r="J805" s="336"/>
      <c r="K805" s="336"/>
      <c r="L805" s="336"/>
      <c r="M805" s="336"/>
      <c r="N805" s="336"/>
      <c r="O805" s="336"/>
      <c r="P805" s="336"/>
      <c r="Q805" s="336"/>
      <c r="R805" s="336"/>
      <c r="S805" s="336"/>
      <c r="T805" s="336"/>
      <c r="U805" s="336"/>
      <c r="V805" s="336"/>
      <c r="W805" s="336"/>
      <c r="X805" s="336"/>
      <c r="Y805" s="336"/>
      <c r="Z805" s="336"/>
    </row>
    <row r="806" spans="1:26" s="314" customFormat="1" ht="24" customHeight="1" outlineLevel="1">
      <c r="A806" s="336"/>
      <c r="B806" s="336"/>
      <c r="C806" s="336"/>
      <c r="D806" s="327"/>
      <c r="E806" s="313"/>
      <c r="F806" s="336"/>
      <c r="G806" s="319"/>
      <c r="H806" s="332"/>
      <c r="I806" s="336"/>
      <c r="J806" s="336"/>
      <c r="K806" s="336"/>
      <c r="L806" s="336"/>
      <c r="M806" s="336"/>
      <c r="N806" s="336"/>
      <c r="O806" s="336"/>
      <c r="P806" s="336"/>
      <c r="Q806" s="336"/>
      <c r="R806" s="336"/>
      <c r="S806" s="336"/>
      <c r="T806" s="336"/>
      <c r="U806" s="336"/>
      <c r="V806" s="336"/>
      <c r="W806" s="336"/>
      <c r="X806" s="336"/>
      <c r="Y806" s="336"/>
      <c r="Z806" s="336"/>
    </row>
    <row r="807" spans="1:26" ht="24" customHeight="1">
      <c r="A807" s="178"/>
      <c r="B807" s="132" t="s">
        <v>798</v>
      </c>
      <c r="C807" s="132"/>
      <c r="D807" s="132"/>
      <c r="E807" s="132"/>
      <c r="F807" s="552">
        <f>SUM(E808+E820)</f>
        <v>569920</v>
      </c>
      <c r="G807" s="478"/>
      <c r="H807" s="308" t="s">
        <v>510</v>
      </c>
      <c r="I807" s="132"/>
      <c r="J807" s="132"/>
      <c r="K807" s="132"/>
      <c r="L807" s="132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</row>
    <row r="808" spans="1:26" ht="24" customHeight="1" outlineLevel="1">
      <c r="A808" s="132"/>
      <c r="B808" s="132" t="s">
        <v>860</v>
      </c>
      <c r="C808" s="132"/>
      <c r="D808" s="132"/>
      <c r="E808" s="543">
        <f>E809</f>
        <v>445600</v>
      </c>
      <c r="F808" s="478"/>
      <c r="G808" s="312" t="s">
        <v>510</v>
      </c>
      <c r="H808" s="132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</row>
    <row r="809" spans="1:26" ht="24" customHeight="1" outlineLevel="1">
      <c r="A809" s="145"/>
      <c r="B809" s="540" t="s">
        <v>1157</v>
      </c>
      <c r="C809" s="446"/>
      <c r="D809" s="446"/>
      <c r="E809" s="550">
        <f>SUM(E810,E812,E815)</f>
        <v>445600</v>
      </c>
      <c r="F809" s="478"/>
      <c r="G809" s="339" t="s">
        <v>510</v>
      </c>
      <c r="H809" s="321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</row>
    <row r="810" spans="1:26" ht="24" customHeight="1" outlineLevel="1">
      <c r="A810" s="145"/>
      <c r="B810" s="540" t="s">
        <v>1168</v>
      </c>
      <c r="C810" s="446"/>
      <c r="D810" s="446"/>
      <c r="E810" s="550">
        <v>284000</v>
      </c>
      <c r="F810" s="478"/>
      <c r="G810" s="339" t="s">
        <v>510</v>
      </c>
      <c r="H810" s="321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</row>
    <row r="811" spans="1:26" ht="24" customHeight="1">
      <c r="A811" s="145"/>
      <c r="B811" s="542" t="s">
        <v>1234</v>
      </c>
      <c r="C811" s="446"/>
      <c r="D811" s="446"/>
      <c r="E811" s="145"/>
      <c r="F811" s="145"/>
      <c r="G811" s="326"/>
      <c r="H811" s="328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</row>
    <row r="812" spans="1:26" ht="24" customHeight="1">
      <c r="A812" s="145"/>
      <c r="B812" s="540" t="s">
        <v>1170</v>
      </c>
      <c r="C812" s="446"/>
      <c r="D812" s="321"/>
      <c r="E812" s="550">
        <v>40900</v>
      </c>
      <c r="F812" s="478"/>
      <c r="G812" s="339" t="s">
        <v>510</v>
      </c>
      <c r="H812" s="321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</row>
    <row r="813" spans="1:26" ht="24" customHeight="1" outlineLevel="1">
      <c r="A813" s="145"/>
      <c r="B813" s="542" t="s">
        <v>1171</v>
      </c>
      <c r="C813" s="446"/>
      <c r="D813" s="446"/>
      <c r="E813" s="145"/>
      <c r="F813" s="145"/>
      <c r="G813" s="326"/>
      <c r="H813" s="328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</row>
    <row r="814" spans="1:26" ht="24" customHeight="1" outlineLevel="1">
      <c r="A814" s="145"/>
      <c r="B814" s="542" t="s">
        <v>1162</v>
      </c>
      <c r="C814" s="446"/>
      <c r="D814" s="446"/>
      <c r="E814" s="145"/>
      <c r="F814" s="145"/>
      <c r="G814" s="326"/>
      <c r="H814" s="328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</row>
    <row r="815" spans="1:26" ht="24" customHeight="1" outlineLevel="1">
      <c r="A815" s="145"/>
      <c r="B815" s="540" t="s">
        <v>1172</v>
      </c>
      <c r="C815" s="446"/>
      <c r="D815" s="321"/>
      <c r="E815" s="550">
        <v>120700</v>
      </c>
      <c r="F815" s="478"/>
      <c r="G815" s="339" t="s">
        <v>510</v>
      </c>
      <c r="H815" s="321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</row>
    <row r="816" spans="1:26" ht="24" customHeight="1" outlineLevel="1">
      <c r="A816" s="145"/>
      <c r="B816" s="542" t="s">
        <v>1235</v>
      </c>
      <c r="C816" s="446"/>
      <c r="D816" s="446"/>
      <c r="E816" s="145"/>
      <c r="F816" s="145"/>
      <c r="G816" s="326"/>
      <c r="H816" s="328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</row>
    <row r="817" spans="1:26" ht="24" customHeight="1" outlineLevel="1">
      <c r="A817" s="145"/>
      <c r="B817" s="542" t="s">
        <v>1228</v>
      </c>
      <c r="C817" s="446"/>
      <c r="D817" s="446"/>
      <c r="E817" s="145"/>
      <c r="F817" s="145"/>
      <c r="G817" s="326"/>
      <c r="H817" s="328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</row>
    <row r="818" spans="1:26" ht="24" customHeight="1" outlineLevel="1">
      <c r="A818" s="145"/>
      <c r="B818" s="542" t="s">
        <v>1236</v>
      </c>
      <c r="C818" s="446"/>
      <c r="D818" s="446"/>
      <c r="E818" s="145"/>
      <c r="F818" s="145"/>
      <c r="G818" s="326"/>
      <c r="H818" s="328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</row>
    <row r="819" spans="1:26" ht="24" customHeight="1" outlineLevel="1">
      <c r="A819" s="145"/>
      <c r="B819" s="145"/>
      <c r="C819" s="163"/>
      <c r="D819" s="323"/>
      <c r="E819" s="145"/>
      <c r="F819" s="145"/>
      <c r="G819" s="326"/>
      <c r="H819" s="328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</row>
    <row r="820" spans="1:26" ht="24" customHeight="1" outlineLevel="1">
      <c r="A820" s="132"/>
      <c r="B820" s="132" t="s">
        <v>861</v>
      </c>
      <c r="C820" s="132"/>
      <c r="D820" s="132"/>
      <c r="E820" s="543">
        <f>E821</f>
        <v>124320</v>
      </c>
      <c r="F820" s="478"/>
      <c r="G820" s="312" t="s">
        <v>510</v>
      </c>
      <c r="H820" s="132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</row>
    <row r="821" spans="1:26" ht="24" customHeight="1" outlineLevel="1">
      <c r="A821" s="145"/>
      <c r="B821" s="540" t="s">
        <v>1089</v>
      </c>
      <c r="C821" s="446"/>
      <c r="D821" s="446"/>
      <c r="E821" s="550">
        <f>E822</f>
        <v>124320</v>
      </c>
      <c r="F821" s="478"/>
      <c r="G821" s="339" t="s">
        <v>510</v>
      </c>
      <c r="H821" s="321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</row>
    <row r="822" spans="1:26" ht="24" customHeight="1" outlineLevel="1">
      <c r="A822" s="145"/>
      <c r="B822" s="540" t="s">
        <v>1090</v>
      </c>
      <c r="C822" s="446"/>
      <c r="D822" s="446"/>
      <c r="E822" s="550">
        <f>SUM(G824:G831)</f>
        <v>124320</v>
      </c>
      <c r="F822" s="478"/>
      <c r="G822" s="339" t="s">
        <v>510</v>
      </c>
      <c r="H822" s="321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</row>
    <row r="823" spans="1:26" ht="24" customHeight="1" outlineLevel="1">
      <c r="A823" s="163"/>
      <c r="B823" s="163"/>
      <c r="C823" s="163" t="s">
        <v>863</v>
      </c>
      <c r="D823" s="331" t="s">
        <v>1231</v>
      </c>
      <c r="E823" s="163"/>
      <c r="F823" s="163"/>
      <c r="I823" s="163"/>
      <c r="J823" s="163"/>
      <c r="K823" s="163"/>
      <c r="L823" s="163"/>
      <c r="M823" s="163"/>
      <c r="N823" s="163"/>
      <c r="O823" s="163"/>
      <c r="P823" s="163"/>
      <c r="Q823" s="163"/>
      <c r="R823" s="163"/>
      <c r="S823" s="163"/>
      <c r="T823" s="163"/>
      <c r="U823" s="163"/>
      <c r="V823" s="163"/>
      <c r="W823" s="163"/>
      <c r="X823" s="163"/>
      <c r="Y823" s="163"/>
      <c r="Z823" s="163"/>
    </row>
    <row r="824" spans="1:26" s="314" customFormat="1" ht="24" customHeight="1" outlineLevel="1">
      <c r="A824" s="336"/>
      <c r="B824" s="336"/>
      <c r="C824" s="336"/>
      <c r="D824" s="341" t="s">
        <v>1068</v>
      </c>
      <c r="E824" s="336"/>
      <c r="F824" s="336"/>
      <c r="G824" s="319"/>
      <c r="H824" s="332"/>
      <c r="I824" s="336"/>
      <c r="J824" s="336"/>
      <c r="K824" s="336"/>
      <c r="L824" s="336"/>
      <c r="M824" s="336"/>
      <c r="N824" s="336"/>
      <c r="O824" s="336"/>
      <c r="P824" s="336"/>
      <c r="Q824" s="336"/>
      <c r="R824" s="336"/>
      <c r="S824" s="336"/>
      <c r="T824" s="336"/>
      <c r="U824" s="336"/>
      <c r="V824" s="336"/>
      <c r="W824" s="336"/>
      <c r="X824" s="336"/>
      <c r="Y824" s="336"/>
      <c r="Z824" s="336"/>
    </row>
    <row r="825" spans="1:26" s="314" customFormat="1" ht="24" customHeight="1" outlineLevel="1">
      <c r="A825" s="336"/>
      <c r="B825" s="336"/>
      <c r="C825" s="336"/>
      <c r="D825" s="341" t="s">
        <v>1232</v>
      </c>
      <c r="E825" s="336"/>
      <c r="F825" s="336"/>
      <c r="G825" s="319">
        <v>64400</v>
      </c>
      <c r="H825" s="332" t="s">
        <v>510</v>
      </c>
      <c r="I825" s="336"/>
      <c r="J825" s="336"/>
      <c r="K825" s="336"/>
      <c r="L825" s="336"/>
      <c r="M825" s="336"/>
      <c r="N825" s="336"/>
      <c r="O825" s="336"/>
      <c r="P825" s="336"/>
      <c r="Q825" s="336"/>
      <c r="R825" s="336"/>
      <c r="S825" s="336"/>
      <c r="T825" s="336"/>
      <c r="U825" s="336"/>
      <c r="V825" s="336"/>
      <c r="W825" s="336"/>
      <c r="X825" s="336"/>
      <c r="Y825" s="336"/>
      <c r="Z825" s="336"/>
    </row>
    <row r="826" spans="1:26" ht="24" customHeight="1" outlineLevel="1">
      <c r="A826" s="163"/>
      <c r="B826" s="163"/>
      <c r="C826" s="163" t="s">
        <v>874</v>
      </c>
      <c r="D826" s="331" t="s">
        <v>1233</v>
      </c>
      <c r="E826" s="163"/>
      <c r="F826" s="163"/>
      <c r="H826" s="332"/>
      <c r="I826" s="163"/>
      <c r="J826" s="163"/>
      <c r="K826" s="163"/>
      <c r="L826" s="163"/>
      <c r="M826" s="163"/>
      <c r="N826" s="163"/>
      <c r="O826" s="163"/>
      <c r="P826" s="163"/>
      <c r="Q826" s="163"/>
      <c r="R826" s="163"/>
      <c r="S826" s="163"/>
      <c r="T826" s="163"/>
      <c r="U826" s="163"/>
      <c r="V826" s="163"/>
      <c r="W826" s="163"/>
      <c r="X826" s="163"/>
      <c r="Y826" s="163"/>
      <c r="Z826" s="163"/>
    </row>
    <row r="827" spans="1:26" s="314" customFormat="1" ht="24" customHeight="1" outlineLevel="1">
      <c r="A827" s="336"/>
      <c r="B827" s="336"/>
      <c r="C827" s="336"/>
      <c r="D827" s="341" t="s">
        <v>1062</v>
      </c>
      <c r="E827" s="336"/>
      <c r="F827" s="336"/>
      <c r="G827" s="319"/>
      <c r="H827" s="332"/>
      <c r="I827" s="336"/>
      <c r="J827" s="336"/>
      <c r="K827" s="336"/>
      <c r="L827" s="336"/>
      <c r="M827" s="336"/>
      <c r="N827" s="336"/>
      <c r="O827" s="336"/>
      <c r="P827" s="336"/>
      <c r="Q827" s="336"/>
      <c r="R827" s="336"/>
      <c r="S827" s="336"/>
      <c r="T827" s="336"/>
      <c r="U827" s="336"/>
      <c r="V827" s="336"/>
      <c r="W827" s="336"/>
      <c r="X827" s="336"/>
      <c r="Y827" s="336"/>
      <c r="Z827" s="336"/>
    </row>
    <row r="828" spans="1:26" s="314" customFormat="1" ht="24" customHeight="1" outlineLevel="1">
      <c r="A828" s="336"/>
      <c r="B828" s="336"/>
      <c r="C828" s="336"/>
      <c r="D828" s="479" t="s">
        <v>1376</v>
      </c>
      <c r="E828" s="538"/>
      <c r="F828" s="336"/>
      <c r="I828" s="336"/>
      <c r="J828" s="336"/>
      <c r="K828" s="336"/>
      <c r="L828" s="336"/>
      <c r="M828" s="336"/>
      <c r="N828" s="336"/>
      <c r="O828" s="336"/>
      <c r="P828" s="336"/>
      <c r="Q828" s="336"/>
      <c r="R828" s="336"/>
      <c r="S828" s="336"/>
      <c r="T828" s="336"/>
      <c r="U828" s="336"/>
      <c r="V828" s="336"/>
      <c r="W828" s="336"/>
      <c r="X828" s="336"/>
      <c r="Y828" s="336"/>
      <c r="Z828" s="336"/>
    </row>
    <row r="829" spans="1:26" s="378" customFormat="1" ht="24" customHeight="1" outlineLevel="1">
      <c r="A829" s="377"/>
      <c r="B829" s="377"/>
      <c r="C829" s="377"/>
      <c r="D829" s="379" t="s">
        <v>1375</v>
      </c>
      <c r="E829" s="377"/>
      <c r="F829" s="377"/>
      <c r="G829" s="319">
        <v>51020</v>
      </c>
      <c r="H829" s="332" t="s">
        <v>510</v>
      </c>
      <c r="I829" s="377"/>
      <c r="J829" s="377"/>
      <c r="K829" s="377"/>
      <c r="L829" s="377"/>
      <c r="M829" s="377"/>
      <c r="N829" s="377"/>
      <c r="O829" s="377"/>
      <c r="P829" s="377"/>
      <c r="Q829" s="377"/>
      <c r="R829" s="377"/>
      <c r="S829" s="377"/>
      <c r="T829" s="377"/>
      <c r="U829" s="377"/>
      <c r="V829" s="377"/>
      <c r="W829" s="377"/>
      <c r="X829" s="377"/>
      <c r="Y829" s="377"/>
      <c r="Z829" s="377"/>
    </row>
    <row r="830" spans="1:26" ht="24" customHeight="1" outlineLevel="1">
      <c r="A830" s="163"/>
      <c r="B830" s="163"/>
      <c r="C830" s="163" t="s">
        <v>875</v>
      </c>
      <c r="D830" s="331" t="s">
        <v>1237</v>
      </c>
      <c r="E830" s="163"/>
      <c r="F830" s="163"/>
      <c r="I830" s="163"/>
      <c r="J830" s="163"/>
      <c r="K830" s="163"/>
      <c r="L830" s="163"/>
      <c r="M830" s="163"/>
      <c r="N830" s="163"/>
      <c r="O830" s="163"/>
      <c r="P830" s="163"/>
      <c r="Q830" s="163"/>
      <c r="R830" s="163"/>
      <c r="S830" s="163"/>
      <c r="T830" s="163"/>
      <c r="U830" s="163"/>
      <c r="V830" s="163"/>
      <c r="W830" s="163"/>
      <c r="X830" s="163"/>
      <c r="Y830" s="163"/>
      <c r="Z830" s="163"/>
    </row>
    <row r="831" spans="1:26" s="314" customFormat="1" ht="24" customHeight="1" outlineLevel="1">
      <c r="A831" s="336"/>
      <c r="B831" s="336"/>
      <c r="C831" s="336"/>
      <c r="D831" s="327" t="s">
        <v>1238</v>
      </c>
      <c r="E831" s="336"/>
      <c r="F831" s="336"/>
      <c r="G831" s="319">
        <v>8900</v>
      </c>
      <c r="H831" s="332" t="s">
        <v>510</v>
      </c>
      <c r="I831" s="336"/>
      <c r="J831" s="336"/>
      <c r="K831" s="336"/>
      <c r="L831" s="336"/>
      <c r="M831" s="336"/>
      <c r="N831" s="336"/>
      <c r="O831" s="336"/>
      <c r="P831" s="336"/>
      <c r="Q831" s="336"/>
      <c r="R831" s="336"/>
      <c r="S831" s="336"/>
      <c r="T831" s="336"/>
      <c r="U831" s="336"/>
      <c r="V831" s="336"/>
      <c r="W831" s="336"/>
      <c r="X831" s="336"/>
      <c r="Y831" s="336"/>
      <c r="Z831" s="336"/>
    </row>
    <row r="832" spans="1:26" s="314" customFormat="1" ht="24" customHeight="1" outlineLevel="1">
      <c r="A832" s="336"/>
      <c r="B832" s="336"/>
      <c r="C832" s="336"/>
      <c r="D832" s="341"/>
      <c r="E832" s="336"/>
      <c r="F832" s="336"/>
      <c r="G832" s="319"/>
      <c r="H832" s="332"/>
      <c r="I832" s="336"/>
      <c r="J832" s="336"/>
      <c r="K832" s="336"/>
      <c r="L832" s="336"/>
      <c r="M832" s="336"/>
      <c r="N832" s="336"/>
      <c r="O832" s="336"/>
      <c r="P832" s="336"/>
      <c r="Q832" s="336"/>
      <c r="R832" s="336"/>
      <c r="S832" s="336"/>
      <c r="T832" s="336"/>
      <c r="U832" s="336"/>
      <c r="V832" s="336"/>
      <c r="W832" s="336"/>
      <c r="X832" s="336"/>
      <c r="Y832" s="336"/>
      <c r="Z832" s="336"/>
    </row>
    <row r="833" spans="1:26" s="314" customFormat="1" ht="24" customHeight="1" outlineLevel="1">
      <c r="A833" s="336"/>
      <c r="B833" s="336"/>
      <c r="C833" s="336"/>
      <c r="D833" s="341"/>
      <c r="E833" s="336"/>
      <c r="F833" s="336"/>
      <c r="G833" s="319"/>
      <c r="H833" s="332"/>
      <c r="I833" s="336"/>
      <c r="J833" s="336"/>
      <c r="K833" s="336"/>
      <c r="L833" s="336"/>
      <c r="M833" s="336"/>
      <c r="N833" s="336"/>
      <c r="O833" s="336"/>
      <c r="P833" s="336"/>
      <c r="Q833" s="336"/>
      <c r="R833" s="336"/>
      <c r="S833" s="336"/>
      <c r="T833" s="336"/>
      <c r="U833" s="336"/>
      <c r="V833" s="336"/>
      <c r="W833" s="336"/>
      <c r="X833" s="336"/>
      <c r="Y833" s="336"/>
      <c r="Z833" s="336"/>
    </row>
    <row r="834" spans="1:26" s="314" customFormat="1" ht="24" customHeight="1" outlineLevel="1">
      <c r="A834" s="336"/>
      <c r="B834" s="336"/>
      <c r="C834" s="336"/>
      <c r="D834" s="341"/>
      <c r="E834" s="336"/>
      <c r="F834" s="336"/>
      <c r="G834" s="319"/>
      <c r="H834" s="332"/>
      <c r="I834" s="336"/>
      <c r="J834" s="336"/>
      <c r="K834" s="336"/>
      <c r="L834" s="336"/>
      <c r="M834" s="336"/>
      <c r="N834" s="336"/>
      <c r="O834" s="336"/>
      <c r="P834" s="336"/>
      <c r="Q834" s="336"/>
      <c r="R834" s="336"/>
      <c r="S834" s="336"/>
      <c r="T834" s="336"/>
      <c r="U834" s="336"/>
      <c r="V834" s="336"/>
      <c r="W834" s="336"/>
      <c r="X834" s="336"/>
      <c r="Y834" s="336"/>
      <c r="Z834" s="336"/>
    </row>
    <row r="835" spans="1:26" s="314" customFormat="1" ht="24" customHeight="1" outlineLevel="1">
      <c r="A835" s="336"/>
      <c r="B835" s="336"/>
      <c r="C835" s="336"/>
      <c r="D835" s="341"/>
      <c r="E835" s="336"/>
      <c r="F835" s="336"/>
      <c r="G835" s="319"/>
      <c r="H835" s="332"/>
      <c r="I835" s="336"/>
      <c r="J835" s="336"/>
      <c r="K835" s="336"/>
      <c r="L835" s="336"/>
      <c r="M835" s="336"/>
      <c r="N835" s="336"/>
      <c r="O835" s="336"/>
      <c r="P835" s="336"/>
      <c r="Q835" s="336"/>
      <c r="R835" s="336"/>
      <c r="S835" s="336"/>
      <c r="T835" s="336"/>
      <c r="U835" s="336"/>
      <c r="V835" s="336"/>
      <c r="W835" s="336"/>
      <c r="X835" s="336"/>
      <c r="Y835" s="336"/>
      <c r="Z835" s="336"/>
    </row>
    <row r="836" spans="1:26" s="314" customFormat="1" ht="24" customHeight="1" outlineLevel="1">
      <c r="A836" s="336"/>
      <c r="B836" s="336"/>
      <c r="C836" s="336"/>
      <c r="D836" s="341"/>
      <c r="E836" s="336"/>
      <c r="F836" s="336"/>
      <c r="G836" s="319"/>
      <c r="H836" s="332"/>
      <c r="I836" s="336"/>
      <c r="J836" s="336"/>
      <c r="K836" s="336"/>
      <c r="L836" s="336"/>
      <c r="M836" s="336"/>
      <c r="N836" s="336"/>
      <c r="O836" s="336"/>
      <c r="P836" s="336"/>
      <c r="Q836" s="336"/>
      <c r="R836" s="336"/>
      <c r="S836" s="336"/>
      <c r="T836" s="336"/>
      <c r="U836" s="336"/>
      <c r="V836" s="336"/>
      <c r="W836" s="336"/>
      <c r="X836" s="336"/>
      <c r="Y836" s="336"/>
      <c r="Z836" s="336"/>
    </row>
    <row r="837" spans="1:26" s="314" customFormat="1" ht="24" customHeight="1" outlineLevel="1">
      <c r="A837" s="336"/>
      <c r="B837" s="336"/>
      <c r="C837" s="336"/>
      <c r="D837" s="341"/>
      <c r="E837" s="336"/>
      <c r="F837" s="336"/>
      <c r="G837" s="319"/>
      <c r="H837" s="332"/>
      <c r="I837" s="336"/>
      <c r="J837" s="336"/>
      <c r="K837" s="336"/>
      <c r="L837" s="336"/>
      <c r="M837" s="336"/>
      <c r="N837" s="336"/>
      <c r="O837" s="336"/>
      <c r="P837" s="336"/>
      <c r="Q837" s="336"/>
      <c r="R837" s="336"/>
      <c r="S837" s="336"/>
      <c r="T837" s="336"/>
      <c r="U837" s="336"/>
      <c r="V837" s="336"/>
      <c r="W837" s="336"/>
      <c r="X837" s="336"/>
      <c r="Y837" s="336"/>
      <c r="Z837" s="336"/>
    </row>
    <row r="838" spans="1:26" s="314" customFormat="1" ht="24" customHeight="1" outlineLevel="1">
      <c r="A838" s="336"/>
      <c r="B838" s="336"/>
      <c r="C838" s="336"/>
      <c r="D838" s="341"/>
      <c r="E838" s="336"/>
      <c r="F838" s="336"/>
      <c r="G838" s="319"/>
      <c r="H838" s="332"/>
      <c r="I838" s="336"/>
      <c r="J838" s="336"/>
      <c r="K838" s="336"/>
      <c r="L838" s="336"/>
      <c r="M838" s="336"/>
      <c r="N838" s="336"/>
      <c r="O838" s="336"/>
      <c r="P838" s="336"/>
      <c r="Q838" s="336"/>
      <c r="R838" s="336"/>
      <c r="S838" s="336"/>
      <c r="T838" s="336"/>
      <c r="U838" s="336"/>
      <c r="V838" s="336"/>
      <c r="W838" s="336"/>
      <c r="X838" s="336"/>
      <c r="Y838" s="336"/>
      <c r="Z838" s="336"/>
    </row>
    <row r="839" spans="1:26" s="314" customFormat="1" ht="24" customHeight="1" outlineLevel="1">
      <c r="A839" s="336"/>
      <c r="B839" s="336"/>
      <c r="C839" s="336"/>
      <c r="D839" s="341"/>
      <c r="E839" s="336"/>
      <c r="F839" s="336"/>
      <c r="G839" s="319"/>
      <c r="H839" s="332"/>
      <c r="I839" s="336"/>
      <c r="J839" s="336"/>
      <c r="K839" s="336"/>
      <c r="L839" s="336"/>
      <c r="M839" s="336"/>
      <c r="N839" s="336"/>
      <c r="O839" s="336"/>
      <c r="P839" s="336"/>
      <c r="Q839" s="336"/>
      <c r="R839" s="336"/>
      <c r="S839" s="336"/>
      <c r="T839" s="336"/>
      <c r="U839" s="336"/>
      <c r="V839" s="336"/>
      <c r="W839" s="336"/>
      <c r="X839" s="336"/>
      <c r="Y839" s="336"/>
      <c r="Z839" s="336"/>
    </row>
    <row r="840" spans="1:26" s="314" customFormat="1" ht="24" customHeight="1" outlineLevel="1">
      <c r="A840" s="336"/>
      <c r="B840" s="336"/>
      <c r="C840" s="336"/>
      <c r="D840" s="341"/>
      <c r="E840" s="336"/>
      <c r="F840" s="336"/>
      <c r="G840" s="319"/>
      <c r="H840" s="332"/>
      <c r="I840" s="336"/>
      <c r="J840" s="336"/>
      <c r="K840" s="336"/>
      <c r="L840" s="336"/>
      <c r="M840" s="336"/>
      <c r="N840" s="336"/>
      <c r="O840" s="336"/>
      <c r="P840" s="336"/>
      <c r="Q840" s="336"/>
      <c r="R840" s="336"/>
      <c r="S840" s="336"/>
      <c r="T840" s="336"/>
      <c r="U840" s="336"/>
      <c r="V840" s="336"/>
      <c r="W840" s="336"/>
      <c r="X840" s="336"/>
      <c r="Y840" s="336"/>
      <c r="Z840" s="336"/>
    </row>
    <row r="841" spans="1:26" ht="24" customHeight="1">
      <c r="A841" s="178"/>
      <c r="B841" s="132" t="s">
        <v>799</v>
      </c>
      <c r="C841" s="132"/>
      <c r="D841" s="132"/>
      <c r="E841" s="132"/>
      <c r="F841" s="552">
        <f>SUM(E842,E858,E876,E880)</f>
        <v>48776900</v>
      </c>
      <c r="G841" s="478"/>
      <c r="H841" s="308" t="s">
        <v>510</v>
      </c>
      <c r="I841" s="132"/>
      <c r="J841" s="132"/>
      <c r="K841" s="132"/>
      <c r="L841" s="132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</row>
    <row r="842" spans="1:26" ht="24" customHeight="1" outlineLevel="1">
      <c r="A842" s="132"/>
      <c r="B842" s="540" t="s">
        <v>860</v>
      </c>
      <c r="C842" s="446"/>
      <c r="D842" s="446"/>
      <c r="E842" s="543">
        <f>SUM(E843,E854)</f>
        <v>11666700</v>
      </c>
      <c r="F842" s="478"/>
      <c r="G842" s="363" t="s">
        <v>510</v>
      </c>
      <c r="H842" s="132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</row>
    <row r="843" spans="1:26" ht="24" customHeight="1" outlineLevel="1">
      <c r="A843" s="145"/>
      <c r="B843" s="540" t="s">
        <v>1049</v>
      </c>
      <c r="C843" s="446"/>
      <c r="D843" s="446"/>
      <c r="E843" s="550">
        <f>SUM(E844,E846,E850)</f>
        <v>8283800</v>
      </c>
      <c r="F843" s="478"/>
      <c r="G843" s="357" t="s">
        <v>510</v>
      </c>
      <c r="H843" s="321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</row>
    <row r="844" spans="1:26" ht="24" customHeight="1" outlineLevel="1">
      <c r="A844" s="145"/>
      <c r="B844" s="540" t="s">
        <v>1050</v>
      </c>
      <c r="C844" s="446"/>
      <c r="D844" s="446"/>
      <c r="E844" s="550">
        <v>1680000</v>
      </c>
      <c r="F844" s="478"/>
      <c r="G844" s="357" t="s">
        <v>510</v>
      </c>
      <c r="H844" s="321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</row>
    <row r="845" spans="1:26" ht="24" customHeight="1">
      <c r="A845" s="145"/>
      <c r="B845" s="145"/>
      <c r="C845" s="542" t="s">
        <v>1239</v>
      </c>
      <c r="D845" s="446"/>
      <c r="E845" s="145"/>
      <c r="F845" s="145"/>
      <c r="G845" s="326"/>
      <c r="H845" s="328"/>
      <c r="I845" s="132"/>
      <c r="J845" s="132"/>
      <c r="K845" s="132"/>
      <c r="L845" s="132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</row>
    <row r="846" spans="1:26" ht="18" customHeight="1">
      <c r="A846" s="145"/>
      <c r="B846" s="540" t="s">
        <v>1052</v>
      </c>
      <c r="C846" s="446"/>
      <c r="D846" s="446"/>
      <c r="E846" s="550">
        <v>6104600</v>
      </c>
      <c r="F846" s="478"/>
      <c r="G846" s="357" t="s">
        <v>510</v>
      </c>
      <c r="H846" s="321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</row>
    <row r="847" spans="1:26" ht="24" customHeight="1" outlineLevel="1">
      <c r="A847" s="145"/>
      <c r="B847" s="145"/>
      <c r="C847" s="542" t="s">
        <v>1241</v>
      </c>
      <c r="D847" s="446"/>
      <c r="E847" s="145"/>
      <c r="F847" s="145"/>
      <c r="G847" s="319"/>
      <c r="H847" s="332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</row>
    <row r="848" spans="1:26" s="359" customFormat="1" ht="24" customHeight="1" outlineLevel="1">
      <c r="A848" s="355"/>
      <c r="B848" s="355"/>
      <c r="C848" s="542" t="s">
        <v>1240</v>
      </c>
      <c r="D848" s="446"/>
      <c r="E848" s="355"/>
      <c r="F848" s="355"/>
      <c r="G848" s="319"/>
      <c r="H848" s="332"/>
      <c r="I848" s="355"/>
      <c r="J848" s="355"/>
      <c r="K848" s="355"/>
      <c r="L848" s="355"/>
      <c r="M848" s="355"/>
      <c r="N848" s="355"/>
      <c r="O848" s="355"/>
      <c r="P848" s="355"/>
      <c r="Q848" s="355"/>
      <c r="R848" s="355"/>
      <c r="S848" s="355"/>
      <c r="T848" s="355"/>
      <c r="U848" s="355"/>
      <c r="V848" s="355"/>
      <c r="W848" s="355"/>
      <c r="X848" s="355"/>
      <c r="Y848" s="355"/>
      <c r="Z848" s="355"/>
    </row>
    <row r="849" spans="1:26" ht="24" customHeight="1" outlineLevel="1">
      <c r="A849" s="145"/>
      <c r="B849" s="145"/>
      <c r="C849" s="542" t="s">
        <v>1242</v>
      </c>
      <c r="D849" s="446"/>
      <c r="E849" s="145"/>
      <c r="F849" s="145"/>
      <c r="G849" s="319"/>
      <c r="H849" s="332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</row>
    <row r="850" spans="1:26" ht="24" customHeight="1" outlineLevel="1">
      <c r="A850" s="145"/>
      <c r="B850" s="540" t="s">
        <v>1055</v>
      </c>
      <c r="C850" s="446"/>
      <c r="D850" s="446"/>
      <c r="E850" s="550">
        <v>499200</v>
      </c>
      <c r="F850" s="478"/>
      <c r="G850" s="357" t="s">
        <v>510</v>
      </c>
      <c r="H850" s="321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</row>
    <row r="851" spans="1:26" ht="24" customHeight="1" outlineLevel="1">
      <c r="A851" s="145"/>
      <c r="B851" s="145"/>
      <c r="C851" s="542" t="s">
        <v>1243</v>
      </c>
      <c r="D851" s="446"/>
      <c r="E851" s="145"/>
      <c r="F851" s="145"/>
      <c r="G851" s="326"/>
      <c r="H851" s="328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</row>
    <row r="852" spans="1:26" s="359" customFormat="1" ht="24" customHeight="1" outlineLevel="1">
      <c r="A852" s="355"/>
      <c r="B852" s="355"/>
      <c r="C852" s="542" t="s">
        <v>1244</v>
      </c>
      <c r="D852" s="446"/>
      <c r="E852" s="355"/>
      <c r="F852" s="355"/>
      <c r="G852" s="326"/>
      <c r="H852" s="328"/>
      <c r="I852" s="355"/>
      <c r="J852" s="355"/>
      <c r="K852" s="355"/>
      <c r="L852" s="355"/>
      <c r="M852" s="355"/>
      <c r="N852" s="355"/>
      <c r="O852" s="355"/>
      <c r="P852" s="355"/>
      <c r="Q852" s="355"/>
      <c r="R852" s="355"/>
      <c r="S852" s="355"/>
      <c r="T852" s="355"/>
      <c r="U852" s="355"/>
      <c r="V852" s="355"/>
      <c r="W852" s="355"/>
      <c r="X852" s="355"/>
      <c r="Y852" s="355"/>
      <c r="Z852" s="355"/>
    </row>
    <row r="853" spans="1:26" s="359" customFormat="1" ht="24" customHeight="1" outlineLevel="1">
      <c r="A853" s="355"/>
      <c r="B853" s="355"/>
      <c r="C853" s="542" t="s">
        <v>1245</v>
      </c>
      <c r="D853" s="446"/>
      <c r="E853" s="355"/>
      <c r="F853" s="355"/>
      <c r="G853" s="326"/>
      <c r="H853" s="328"/>
      <c r="I853" s="355"/>
      <c r="J853" s="355"/>
      <c r="K853" s="355"/>
      <c r="L853" s="355"/>
      <c r="M853" s="355"/>
      <c r="N853" s="355"/>
      <c r="O853" s="355"/>
      <c r="P853" s="355"/>
      <c r="Q853" s="355"/>
      <c r="R853" s="355"/>
      <c r="S853" s="355"/>
      <c r="T853" s="355"/>
      <c r="U853" s="355"/>
      <c r="V853" s="355"/>
      <c r="W853" s="355"/>
      <c r="X853" s="355"/>
      <c r="Y853" s="355"/>
      <c r="Z853" s="355"/>
    </row>
    <row r="854" spans="1:26" ht="24" customHeight="1" outlineLevel="1">
      <c r="A854" s="145"/>
      <c r="B854" s="540" t="s">
        <v>1108</v>
      </c>
      <c r="C854" s="446"/>
      <c r="D854" s="446"/>
      <c r="E854" s="550">
        <v>3382900</v>
      </c>
      <c r="F854" s="478"/>
      <c r="G854" s="357" t="s">
        <v>510</v>
      </c>
      <c r="H854" s="321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</row>
    <row r="855" spans="1:26" ht="24" customHeight="1" outlineLevel="1">
      <c r="A855" s="145"/>
      <c r="B855" s="542" t="s">
        <v>1246</v>
      </c>
      <c r="C855" s="446"/>
      <c r="D855" s="446"/>
      <c r="E855" s="145"/>
      <c r="F855" s="145"/>
      <c r="G855" s="326"/>
      <c r="H855" s="328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</row>
    <row r="856" spans="1:26" ht="24" customHeight="1" outlineLevel="1">
      <c r="A856" s="145"/>
      <c r="B856" s="542" t="s">
        <v>1247</v>
      </c>
      <c r="C856" s="446"/>
      <c r="D856" s="446"/>
      <c r="E856" s="145"/>
      <c r="F856" s="145"/>
      <c r="G856" s="326"/>
      <c r="H856" s="328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</row>
    <row r="857" spans="1:26" s="359" customFormat="1" ht="24" customHeight="1" outlineLevel="1">
      <c r="A857" s="355"/>
      <c r="B857" s="355"/>
      <c r="C857" s="354"/>
      <c r="D857" s="354"/>
      <c r="E857" s="355"/>
      <c r="F857" s="355"/>
      <c r="G857" s="326"/>
      <c r="H857" s="328"/>
      <c r="I857" s="355"/>
      <c r="J857" s="355"/>
      <c r="K857" s="355"/>
      <c r="L857" s="355"/>
      <c r="M857" s="355"/>
      <c r="N857" s="355"/>
      <c r="O857" s="355"/>
      <c r="P857" s="355"/>
      <c r="Q857" s="355"/>
      <c r="R857" s="355"/>
      <c r="S857" s="355"/>
      <c r="T857" s="355"/>
      <c r="U857" s="355"/>
      <c r="V857" s="355"/>
      <c r="W857" s="355"/>
      <c r="X857" s="355"/>
      <c r="Y857" s="355"/>
      <c r="Z857" s="355"/>
    </row>
    <row r="858" spans="1:26" ht="24" customHeight="1" outlineLevel="1">
      <c r="A858" s="132"/>
      <c r="B858" s="132" t="s">
        <v>861</v>
      </c>
      <c r="C858" s="132"/>
      <c r="D858" s="132"/>
      <c r="E858" s="543">
        <f>SUM(E860,)</f>
        <v>294500</v>
      </c>
      <c r="F858" s="478"/>
      <c r="G858" s="363" t="s">
        <v>510</v>
      </c>
      <c r="H858" s="132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</row>
    <row r="859" spans="1:26" ht="24" customHeight="1" outlineLevel="1">
      <c r="A859" s="145"/>
      <c r="B859" s="540" t="s">
        <v>1089</v>
      </c>
      <c r="C859" s="446"/>
      <c r="D859" s="446"/>
      <c r="E859" s="550">
        <f>E860</f>
        <v>294500</v>
      </c>
      <c r="F859" s="478"/>
      <c r="G859" s="357" t="s">
        <v>510</v>
      </c>
      <c r="H859" s="321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</row>
    <row r="860" spans="1:26" ht="24" customHeight="1" outlineLevel="1">
      <c r="A860" s="145"/>
      <c r="B860" s="540" t="s">
        <v>1090</v>
      </c>
      <c r="C860" s="446"/>
      <c r="D860" s="446"/>
      <c r="E860" s="550">
        <f>SUM(G863:G872)</f>
        <v>294500</v>
      </c>
      <c r="F860" s="478"/>
      <c r="G860" s="357" t="s">
        <v>510</v>
      </c>
      <c r="H860" s="321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</row>
    <row r="861" spans="1:26" s="359" customFormat="1" ht="24" customHeight="1" outlineLevel="1">
      <c r="A861" s="355"/>
      <c r="B861" s="540" t="s">
        <v>1248</v>
      </c>
      <c r="C861" s="446"/>
      <c r="D861" s="446"/>
      <c r="E861" s="362"/>
      <c r="G861" s="357"/>
      <c r="H861" s="353"/>
      <c r="I861" s="355"/>
      <c r="J861" s="355"/>
      <c r="K861" s="355"/>
      <c r="L861" s="355"/>
      <c r="M861" s="355"/>
      <c r="N861" s="355"/>
      <c r="O861" s="355"/>
      <c r="P861" s="355"/>
      <c r="Q861" s="355"/>
      <c r="R861" s="355"/>
      <c r="S861" s="355"/>
      <c r="T861" s="355"/>
      <c r="U861" s="355"/>
      <c r="V861" s="355"/>
      <c r="W861" s="355"/>
      <c r="X861" s="355"/>
      <c r="Y861" s="355"/>
      <c r="Z861" s="355"/>
    </row>
    <row r="862" spans="1:26" ht="24" customHeight="1" outlineLevel="1">
      <c r="A862" s="163"/>
      <c r="B862" s="163"/>
      <c r="C862" s="163" t="s">
        <v>892</v>
      </c>
      <c r="D862" s="331" t="s">
        <v>1249</v>
      </c>
      <c r="E862" s="163"/>
      <c r="F862" s="163"/>
      <c r="I862" s="163"/>
      <c r="J862" s="163"/>
      <c r="K862" s="163"/>
      <c r="L862" s="163"/>
      <c r="M862" s="163"/>
      <c r="N862" s="163"/>
      <c r="O862" s="163"/>
      <c r="P862" s="163"/>
      <c r="Q862" s="163"/>
      <c r="R862" s="163"/>
      <c r="S862" s="163"/>
      <c r="T862" s="163"/>
      <c r="U862" s="163"/>
      <c r="V862" s="163"/>
      <c r="W862" s="163"/>
      <c r="X862" s="163"/>
      <c r="Y862" s="163"/>
      <c r="Z862" s="163"/>
    </row>
    <row r="863" spans="1:26" s="359" customFormat="1" ht="24" customHeight="1" outlineLevel="1">
      <c r="A863" s="352"/>
      <c r="B863" s="352"/>
      <c r="C863" s="352"/>
      <c r="D863" s="356" t="s">
        <v>1250</v>
      </c>
      <c r="E863" s="352"/>
      <c r="F863" s="352"/>
      <c r="G863" s="319">
        <v>18000</v>
      </c>
      <c r="H863" s="332" t="s">
        <v>510</v>
      </c>
      <c r="I863" s="352"/>
      <c r="J863" s="352"/>
      <c r="K863" s="352"/>
      <c r="L863" s="352"/>
      <c r="M863" s="352"/>
      <c r="N863" s="352"/>
      <c r="O863" s="352"/>
      <c r="P863" s="352"/>
      <c r="Q863" s="352"/>
      <c r="R863" s="352"/>
      <c r="S863" s="352"/>
      <c r="T863" s="352"/>
      <c r="U863" s="352"/>
      <c r="V863" s="352"/>
      <c r="W863" s="352"/>
      <c r="X863" s="352"/>
      <c r="Y863" s="352"/>
      <c r="Z863" s="352"/>
    </row>
    <row r="864" spans="1:26" ht="24" customHeight="1" outlineLevel="1">
      <c r="A864" s="163"/>
      <c r="B864" s="163"/>
      <c r="C864" s="542" t="s">
        <v>1251</v>
      </c>
      <c r="D864" s="446"/>
      <c r="E864" s="163"/>
      <c r="F864" s="163"/>
      <c r="I864" s="163"/>
      <c r="J864" s="163"/>
      <c r="K864" s="163"/>
      <c r="L864" s="163"/>
      <c r="M864" s="163"/>
      <c r="N864" s="163"/>
      <c r="O864" s="163"/>
      <c r="P864" s="163"/>
      <c r="Q864" s="163"/>
      <c r="R864" s="163"/>
      <c r="S864" s="163"/>
      <c r="T864" s="163"/>
      <c r="U864" s="163"/>
      <c r="V864" s="163"/>
      <c r="W864" s="163"/>
      <c r="X864" s="163"/>
      <c r="Y864" s="163"/>
      <c r="Z864" s="163"/>
    </row>
    <row r="865" spans="1:26" s="359" customFormat="1" ht="24" customHeight="1" outlineLevel="1">
      <c r="A865" s="352"/>
      <c r="B865" s="352"/>
      <c r="C865" s="352"/>
      <c r="D865" s="356" t="s">
        <v>1252</v>
      </c>
      <c r="E865" s="352"/>
      <c r="F865" s="352"/>
      <c r="G865" s="319">
        <v>14200</v>
      </c>
      <c r="H865" s="332" t="s">
        <v>510</v>
      </c>
      <c r="I865" s="352"/>
      <c r="J865" s="352"/>
      <c r="K865" s="352"/>
      <c r="L865" s="352"/>
      <c r="M865" s="352"/>
      <c r="N865" s="352"/>
      <c r="O865" s="352"/>
      <c r="P865" s="352"/>
      <c r="Q865" s="352"/>
      <c r="R865" s="352"/>
      <c r="S865" s="352"/>
      <c r="T865" s="352"/>
      <c r="U865" s="352"/>
      <c r="V865" s="352"/>
      <c r="W865" s="352"/>
      <c r="X865" s="352"/>
      <c r="Y865" s="352"/>
      <c r="Z865" s="352"/>
    </row>
    <row r="866" spans="1:26" s="359" customFormat="1" ht="24" customHeight="1" outlineLevel="1">
      <c r="A866" s="352"/>
      <c r="B866" s="542" t="s">
        <v>1253</v>
      </c>
      <c r="C866" s="446"/>
      <c r="D866" s="446"/>
      <c r="E866" s="352"/>
      <c r="F866" s="352"/>
      <c r="G866" s="319"/>
      <c r="H866" s="332"/>
      <c r="I866" s="352"/>
      <c r="J866" s="352"/>
      <c r="K866" s="352"/>
      <c r="L866" s="352"/>
      <c r="M866" s="352"/>
      <c r="N866" s="352"/>
      <c r="O866" s="352"/>
      <c r="P866" s="352"/>
      <c r="Q866" s="352"/>
      <c r="R866" s="352"/>
      <c r="S866" s="352"/>
      <c r="T866" s="352"/>
      <c r="U866" s="352"/>
      <c r="V866" s="352"/>
      <c r="W866" s="352"/>
      <c r="X866" s="352"/>
      <c r="Y866" s="352"/>
      <c r="Z866" s="352"/>
    </row>
    <row r="867" spans="1:26" ht="24" customHeight="1" outlineLevel="1">
      <c r="A867" s="163"/>
      <c r="B867" s="163"/>
      <c r="C867" s="163" t="s">
        <v>893</v>
      </c>
      <c r="D867" s="431" t="s">
        <v>1254</v>
      </c>
      <c r="E867" s="163"/>
      <c r="F867" s="163"/>
      <c r="G867" s="319">
        <v>110000</v>
      </c>
      <c r="H867" s="332" t="s">
        <v>510</v>
      </c>
      <c r="I867" s="163"/>
      <c r="J867" s="163"/>
      <c r="K867" s="163"/>
      <c r="L867" s="163"/>
      <c r="M867" s="163"/>
      <c r="N867" s="163"/>
      <c r="O867" s="163"/>
      <c r="P867" s="163"/>
      <c r="Q867" s="163"/>
      <c r="R867" s="163"/>
      <c r="S867" s="163"/>
      <c r="T867" s="163"/>
      <c r="U867" s="163"/>
      <c r="V867" s="163"/>
      <c r="W867" s="163"/>
      <c r="X867" s="163"/>
      <c r="Y867" s="163"/>
      <c r="Z867" s="163"/>
    </row>
    <row r="868" spans="1:26" s="359" customFormat="1" ht="24" customHeight="1" outlineLevel="1">
      <c r="A868" s="352"/>
      <c r="B868" s="540" t="s">
        <v>1255</v>
      </c>
      <c r="C868" s="446"/>
      <c r="D868" s="446"/>
      <c r="E868" s="352"/>
      <c r="F868" s="352"/>
      <c r="G868" s="319"/>
      <c r="H868" s="332"/>
      <c r="I868" s="352"/>
      <c r="J868" s="352"/>
      <c r="K868" s="352"/>
      <c r="L868" s="352"/>
      <c r="M868" s="352"/>
      <c r="N868" s="352"/>
      <c r="O868" s="352"/>
      <c r="P868" s="352"/>
      <c r="Q868" s="352"/>
      <c r="R868" s="352"/>
      <c r="S868" s="352"/>
      <c r="T868" s="352"/>
      <c r="U868" s="352"/>
      <c r="V868" s="352"/>
      <c r="W868" s="352"/>
      <c r="X868" s="352"/>
      <c r="Y868" s="352"/>
      <c r="Z868" s="352"/>
    </row>
    <row r="869" spans="1:26" ht="24" customHeight="1" outlineLevel="1">
      <c r="A869" s="163"/>
      <c r="B869" s="163"/>
      <c r="C869" s="163" t="s">
        <v>894</v>
      </c>
      <c r="D869" s="541" t="s">
        <v>1256</v>
      </c>
      <c r="E869" s="446"/>
      <c r="F869" s="446"/>
      <c r="I869" s="163"/>
      <c r="J869" s="163"/>
      <c r="K869" s="163"/>
      <c r="L869" s="163"/>
      <c r="M869" s="163"/>
      <c r="N869" s="163"/>
      <c r="O869" s="163"/>
      <c r="P869" s="163"/>
      <c r="Q869" s="163"/>
      <c r="R869" s="163"/>
      <c r="S869" s="163"/>
      <c r="T869" s="163"/>
      <c r="U869" s="163"/>
      <c r="V869" s="163"/>
      <c r="W869" s="163"/>
      <c r="X869" s="163"/>
      <c r="Y869" s="163"/>
      <c r="Z869" s="163"/>
    </row>
    <row r="870" spans="1:26" s="359" customFormat="1" ht="24" customHeight="1" outlineLevel="1">
      <c r="A870" s="352"/>
      <c r="B870" s="542" t="s">
        <v>1257</v>
      </c>
      <c r="C870" s="446"/>
      <c r="D870" s="446"/>
      <c r="E870" s="354"/>
      <c r="F870" s="354"/>
      <c r="G870" s="319">
        <v>41300</v>
      </c>
      <c r="H870" s="332" t="s">
        <v>510</v>
      </c>
      <c r="I870" s="352"/>
      <c r="J870" s="352"/>
      <c r="K870" s="352"/>
      <c r="L870" s="352"/>
      <c r="M870" s="352"/>
      <c r="N870" s="352"/>
      <c r="O870" s="352"/>
      <c r="P870" s="352"/>
      <c r="Q870" s="352"/>
      <c r="R870" s="352"/>
      <c r="S870" s="352"/>
      <c r="T870" s="352"/>
      <c r="U870" s="352"/>
      <c r="V870" s="352"/>
      <c r="W870" s="352"/>
      <c r="X870" s="352"/>
      <c r="Y870" s="352"/>
      <c r="Z870" s="352"/>
    </row>
    <row r="871" spans="1:26" ht="24" customHeight="1" outlineLevel="1">
      <c r="A871" s="163"/>
      <c r="B871" s="163"/>
      <c r="C871" s="163" t="s">
        <v>895</v>
      </c>
      <c r="D871" s="331" t="s">
        <v>1258</v>
      </c>
      <c r="E871" s="163"/>
      <c r="F871" s="163"/>
      <c r="I871" s="163"/>
      <c r="J871" s="163"/>
      <c r="K871" s="163"/>
      <c r="L871" s="163"/>
      <c r="M871" s="163"/>
      <c r="N871" s="163"/>
      <c r="O871" s="163"/>
      <c r="P871" s="163"/>
      <c r="Q871" s="163"/>
      <c r="R871" s="163"/>
      <c r="S871" s="163"/>
      <c r="T871" s="163"/>
      <c r="U871" s="163"/>
      <c r="V871" s="163"/>
      <c r="W871" s="163"/>
      <c r="X871" s="163"/>
      <c r="Y871" s="163"/>
      <c r="Z871" s="163"/>
    </row>
    <row r="872" spans="1:26" s="359" customFormat="1" ht="24" customHeight="1" outlineLevel="1">
      <c r="A872" s="352"/>
      <c r="B872" s="352"/>
      <c r="C872" s="352"/>
      <c r="D872" s="325" t="s">
        <v>1259</v>
      </c>
      <c r="E872" s="352"/>
      <c r="F872" s="352"/>
      <c r="G872" s="319">
        <v>111000</v>
      </c>
      <c r="H872" s="332" t="s">
        <v>510</v>
      </c>
      <c r="I872" s="352"/>
      <c r="J872" s="352"/>
      <c r="K872" s="352"/>
      <c r="L872" s="352"/>
      <c r="M872" s="352"/>
      <c r="N872" s="352"/>
      <c r="O872" s="352"/>
      <c r="P872" s="352"/>
      <c r="Q872" s="352"/>
      <c r="R872" s="352"/>
      <c r="S872" s="352"/>
      <c r="T872" s="352"/>
      <c r="U872" s="352"/>
      <c r="V872" s="352"/>
      <c r="W872" s="352"/>
      <c r="X872" s="352"/>
      <c r="Y872" s="352"/>
      <c r="Z872" s="352"/>
    </row>
    <row r="873" spans="1:26" s="378" customFormat="1" ht="24" customHeight="1" outlineLevel="1">
      <c r="A873" s="377"/>
      <c r="B873" s="377"/>
      <c r="C873" s="377"/>
      <c r="D873" s="383"/>
      <c r="E873" s="377"/>
      <c r="F873" s="377"/>
      <c r="G873" s="319"/>
      <c r="H873" s="332"/>
      <c r="I873" s="377"/>
      <c r="J873" s="377"/>
      <c r="K873" s="377"/>
      <c r="L873" s="377"/>
      <c r="M873" s="377"/>
      <c r="N873" s="377"/>
      <c r="O873" s="377"/>
      <c r="P873" s="377"/>
      <c r="Q873" s="377"/>
      <c r="R873" s="377"/>
      <c r="S873" s="377"/>
      <c r="T873" s="377"/>
      <c r="U873" s="377"/>
      <c r="V873" s="377"/>
      <c r="W873" s="377"/>
      <c r="X873" s="377"/>
      <c r="Y873" s="377"/>
      <c r="Z873" s="377"/>
    </row>
    <row r="874" spans="1:26" s="378" customFormat="1" ht="24" customHeight="1" outlineLevel="1">
      <c r="A874" s="377"/>
      <c r="B874" s="377"/>
      <c r="C874" s="377"/>
      <c r="D874" s="383"/>
      <c r="E874" s="377"/>
      <c r="F874" s="377"/>
      <c r="G874" s="319"/>
      <c r="H874" s="332"/>
      <c r="I874" s="377"/>
      <c r="J874" s="377"/>
      <c r="K874" s="377"/>
      <c r="L874" s="377"/>
      <c r="M874" s="377"/>
      <c r="N874" s="377"/>
      <c r="O874" s="377"/>
      <c r="P874" s="377"/>
      <c r="Q874" s="377"/>
      <c r="R874" s="377"/>
      <c r="S874" s="377"/>
      <c r="T874" s="377"/>
      <c r="U874" s="377"/>
      <c r="V874" s="377"/>
      <c r="W874" s="377"/>
      <c r="X874" s="377"/>
      <c r="Y874" s="377"/>
      <c r="Z874" s="377"/>
    </row>
    <row r="875" spans="1:26" ht="24" customHeight="1" outlineLevel="1">
      <c r="A875" s="163"/>
      <c r="B875" s="163"/>
      <c r="C875" s="163"/>
      <c r="D875" s="331"/>
      <c r="E875" s="163"/>
      <c r="F875" s="163"/>
      <c r="G875" s="319"/>
      <c r="H875" s="332"/>
      <c r="I875" s="163"/>
      <c r="J875" s="163"/>
      <c r="K875" s="163"/>
      <c r="L875" s="163"/>
      <c r="M875" s="163"/>
      <c r="N875" s="163"/>
      <c r="O875" s="163"/>
      <c r="P875" s="163"/>
      <c r="Q875" s="163"/>
      <c r="R875" s="163"/>
      <c r="S875" s="163"/>
      <c r="T875" s="163"/>
      <c r="U875" s="163"/>
      <c r="V875" s="163"/>
      <c r="W875" s="163"/>
      <c r="X875" s="163"/>
      <c r="Y875" s="163"/>
      <c r="Z875" s="163"/>
    </row>
    <row r="876" spans="1:26" ht="24" customHeight="1" outlineLevel="1">
      <c r="A876" s="132"/>
      <c r="B876" s="540" t="s">
        <v>896</v>
      </c>
      <c r="C876" s="446"/>
      <c r="D876" s="446"/>
      <c r="E876" s="543">
        <f>SUM(G877:G878)</f>
        <v>25186600</v>
      </c>
      <c r="F876" s="478"/>
      <c r="G876" s="363" t="s">
        <v>510</v>
      </c>
      <c r="H876" s="132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</row>
    <row r="877" spans="1:26" ht="24" customHeight="1" outlineLevel="1">
      <c r="A877" s="163"/>
      <c r="B877" s="163"/>
      <c r="C877" s="163" t="s">
        <v>897</v>
      </c>
      <c r="D877" s="331" t="s">
        <v>1260</v>
      </c>
      <c r="E877" s="163"/>
      <c r="F877" s="163"/>
      <c r="G877" s="319">
        <v>7666600</v>
      </c>
      <c r="H877" s="332" t="s">
        <v>510</v>
      </c>
      <c r="I877" s="163"/>
      <c r="J877" s="163"/>
      <c r="K877" s="163"/>
      <c r="L877" s="163"/>
      <c r="M877" s="163"/>
      <c r="N877" s="163"/>
      <c r="O877" s="163"/>
      <c r="P877" s="163"/>
      <c r="Q877" s="163"/>
      <c r="R877" s="163"/>
      <c r="S877" s="163"/>
      <c r="T877" s="163"/>
      <c r="U877" s="163"/>
      <c r="V877" s="163"/>
      <c r="W877" s="163"/>
      <c r="X877" s="163"/>
      <c r="Y877" s="163"/>
      <c r="Z877" s="163"/>
    </row>
    <row r="878" spans="1:26" ht="24" customHeight="1" outlineLevel="1">
      <c r="A878" s="163"/>
      <c r="B878" s="163"/>
      <c r="C878" s="163" t="s">
        <v>898</v>
      </c>
      <c r="D878" s="331" t="s">
        <v>1261</v>
      </c>
      <c r="E878" s="163"/>
      <c r="F878" s="163"/>
      <c r="G878" s="319">
        <v>17520000</v>
      </c>
      <c r="H878" s="332" t="s">
        <v>510</v>
      </c>
      <c r="I878" s="163"/>
      <c r="J878" s="163"/>
      <c r="K878" s="163"/>
      <c r="L878" s="163"/>
      <c r="M878" s="163"/>
      <c r="N878" s="163"/>
      <c r="O878" s="163"/>
      <c r="P878" s="163"/>
      <c r="Q878" s="163"/>
      <c r="R878" s="163"/>
      <c r="S878" s="163"/>
      <c r="T878" s="163"/>
      <c r="U878" s="163"/>
      <c r="V878" s="163"/>
      <c r="W878" s="163"/>
      <c r="X878" s="163"/>
      <c r="Y878" s="163"/>
      <c r="Z878" s="163"/>
    </row>
    <row r="879" spans="1:26" ht="24" customHeight="1"/>
    <row r="880" spans="1:26" ht="24" customHeight="1" outlineLevel="1">
      <c r="A880" s="132"/>
      <c r="B880" s="132" t="s">
        <v>870</v>
      </c>
      <c r="C880" s="132"/>
      <c r="D880" s="132"/>
      <c r="E880" s="543">
        <v>11629100</v>
      </c>
      <c r="F880" s="478"/>
      <c r="G880" s="380" t="s">
        <v>510</v>
      </c>
      <c r="H880" s="132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</row>
    <row r="881" spans="1:26" ht="24" customHeight="1" outlineLevel="1">
      <c r="A881" s="163"/>
      <c r="B881" s="163"/>
      <c r="C881" s="163" t="s">
        <v>899</v>
      </c>
      <c r="D881" s="410" t="s">
        <v>1382</v>
      </c>
      <c r="E881" s="163"/>
      <c r="F881" s="163"/>
      <c r="G881" s="319">
        <v>8900</v>
      </c>
      <c r="H881" s="332" t="s">
        <v>510</v>
      </c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  <c r="W881" s="163"/>
      <c r="X881" s="163"/>
      <c r="Y881" s="163"/>
      <c r="Z881" s="163"/>
    </row>
    <row r="882" spans="1:26" ht="24" customHeight="1" outlineLevel="1">
      <c r="A882" s="163"/>
      <c r="B882" s="163"/>
      <c r="C882" s="163" t="s">
        <v>900</v>
      </c>
      <c r="D882" s="410" t="s">
        <v>1383</v>
      </c>
      <c r="E882" s="163"/>
      <c r="F882" s="163"/>
      <c r="I882" s="163"/>
      <c r="J882" s="163"/>
      <c r="K882" s="163"/>
      <c r="L882" s="163"/>
      <c r="M882" s="163"/>
      <c r="N882" s="163"/>
      <c r="O882" s="163"/>
      <c r="P882" s="163"/>
      <c r="Q882" s="163"/>
      <c r="R882" s="163"/>
      <c r="S882" s="163"/>
      <c r="T882" s="163"/>
      <c r="U882" s="163"/>
      <c r="V882" s="163"/>
      <c r="W882" s="163"/>
      <c r="X882" s="163"/>
      <c r="Y882" s="163"/>
      <c r="Z882" s="163"/>
    </row>
    <row r="883" spans="1:26" s="359" customFormat="1" ht="24" customHeight="1" outlineLevel="1">
      <c r="A883" s="352"/>
      <c r="B883" s="352"/>
      <c r="C883" s="352"/>
      <c r="D883" s="410" t="s">
        <v>1384</v>
      </c>
      <c r="E883" s="352"/>
      <c r="F883" s="352"/>
      <c r="G883" s="319">
        <v>169500</v>
      </c>
      <c r="H883" s="332" t="s">
        <v>510</v>
      </c>
      <c r="I883" s="352"/>
      <c r="J883" s="352"/>
      <c r="K883" s="352"/>
      <c r="L883" s="352"/>
      <c r="M883" s="352"/>
      <c r="N883" s="352"/>
      <c r="O883" s="352"/>
      <c r="P883" s="352"/>
      <c r="Q883" s="352"/>
      <c r="R883" s="352"/>
      <c r="S883" s="352"/>
      <c r="T883" s="352"/>
      <c r="U883" s="352"/>
      <c r="V883" s="352"/>
      <c r="W883" s="352"/>
      <c r="X883" s="352"/>
      <c r="Y883" s="352"/>
      <c r="Z883" s="352"/>
    </row>
    <row r="884" spans="1:26" ht="24" customHeight="1" outlineLevel="1">
      <c r="A884" s="163"/>
      <c r="B884" s="163"/>
      <c r="C884" s="163" t="s">
        <v>901</v>
      </c>
      <c r="D884" s="410" t="s">
        <v>1391</v>
      </c>
      <c r="E884" s="163"/>
      <c r="F884" s="163"/>
      <c r="I884" s="163"/>
      <c r="J884" s="163"/>
      <c r="K884" s="163"/>
      <c r="L884" s="163"/>
      <c r="M884" s="163"/>
      <c r="N884" s="163"/>
      <c r="O884" s="163"/>
      <c r="P884" s="163"/>
      <c r="Q884" s="163"/>
      <c r="R884" s="163"/>
      <c r="S884" s="163"/>
      <c r="T884" s="163"/>
      <c r="U884" s="163"/>
      <c r="V884" s="163"/>
      <c r="W884" s="163"/>
      <c r="X884" s="163"/>
      <c r="Y884" s="163"/>
      <c r="Z884" s="163"/>
    </row>
    <row r="885" spans="1:26" s="359" customFormat="1" ht="24" customHeight="1" outlineLevel="1">
      <c r="A885" s="352"/>
      <c r="B885" s="352"/>
      <c r="C885" s="352"/>
      <c r="D885" s="410" t="s">
        <v>1390</v>
      </c>
      <c r="E885" s="352"/>
      <c r="F885" s="352"/>
      <c r="G885" s="319">
        <v>3504000</v>
      </c>
      <c r="H885" s="332" t="s">
        <v>510</v>
      </c>
      <c r="I885" s="352"/>
      <c r="J885" s="352"/>
      <c r="K885" s="352"/>
      <c r="L885" s="352"/>
      <c r="M885" s="352"/>
      <c r="N885" s="352"/>
      <c r="O885" s="352"/>
      <c r="P885" s="352"/>
      <c r="Q885" s="352"/>
      <c r="R885" s="352"/>
      <c r="S885" s="352"/>
      <c r="T885" s="352"/>
      <c r="U885" s="352"/>
      <c r="V885" s="352"/>
      <c r="W885" s="352"/>
      <c r="X885" s="352"/>
      <c r="Y885" s="352"/>
      <c r="Z885" s="352"/>
    </row>
    <row r="886" spans="1:26" ht="24" customHeight="1" outlineLevel="1">
      <c r="A886" s="163"/>
      <c r="B886" s="163"/>
      <c r="C886" s="163" t="s">
        <v>902</v>
      </c>
      <c r="D886" s="410" t="s">
        <v>1389</v>
      </c>
      <c r="E886" s="163"/>
      <c r="F886" s="163"/>
      <c r="I886" s="163"/>
      <c r="J886" s="163"/>
      <c r="K886" s="163"/>
      <c r="L886" s="163"/>
      <c r="M886" s="163"/>
      <c r="N886" s="163"/>
      <c r="O886" s="163"/>
      <c r="P886" s="163"/>
      <c r="Q886" s="163"/>
      <c r="R886" s="163"/>
      <c r="S886" s="163"/>
      <c r="T886" s="163"/>
      <c r="U886" s="163"/>
      <c r="V886" s="163"/>
      <c r="W886" s="163"/>
      <c r="X886" s="163"/>
      <c r="Y886" s="163"/>
      <c r="Z886" s="163"/>
    </row>
    <row r="887" spans="1:26" s="359" customFormat="1" ht="24" customHeight="1" outlineLevel="1">
      <c r="A887" s="352"/>
      <c r="B887" s="352"/>
      <c r="C887" s="352"/>
      <c r="D887" s="410" t="s">
        <v>1388</v>
      </c>
      <c r="E887" s="352"/>
      <c r="F887" s="352"/>
      <c r="G887" s="319">
        <v>25000</v>
      </c>
      <c r="H887" s="332" t="s">
        <v>510</v>
      </c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  <c r="Z887" s="352"/>
    </row>
    <row r="888" spans="1:26" ht="24" customHeight="1" outlineLevel="1">
      <c r="A888" s="163"/>
      <c r="B888" s="163"/>
      <c r="C888" s="163" t="s">
        <v>903</v>
      </c>
      <c r="D888" s="479" t="s">
        <v>1387</v>
      </c>
      <c r="E888" s="538"/>
      <c r="F888" s="163"/>
      <c r="I888" s="163"/>
      <c r="J888" s="163"/>
      <c r="K888" s="163"/>
      <c r="L888" s="163"/>
      <c r="M888" s="163"/>
      <c r="N888" s="163"/>
      <c r="O888" s="163"/>
      <c r="P888" s="163"/>
      <c r="Q888" s="163"/>
      <c r="R888" s="163"/>
      <c r="S888" s="163"/>
      <c r="T888" s="163"/>
      <c r="U888" s="163"/>
      <c r="V888" s="163"/>
      <c r="W888" s="163"/>
      <c r="X888" s="163"/>
      <c r="Y888" s="163"/>
      <c r="Z888" s="163"/>
    </row>
    <row r="889" spans="1:26" s="359" customFormat="1" ht="24" customHeight="1" outlineLevel="1">
      <c r="A889" s="352"/>
      <c r="B889" s="352"/>
      <c r="C889" s="352"/>
      <c r="D889" s="541" t="s">
        <v>1414</v>
      </c>
      <c r="E889" s="446"/>
      <c r="F889" s="352"/>
      <c r="G889" s="319">
        <v>54900</v>
      </c>
      <c r="H889" s="332" t="s">
        <v>510</v>
      </c>
      <c r="I889" s="352"/>
      <c r="J889" s="352"/>
      <c r="K889" s="352"/>
      <c r="L889" s="352"/>
      <c r="M889" s="352"/>
      <c r="N889" s="352"/>
      <c r="O889" s="352"/>
      <c r="P889" s="352"/>
      <c r="Q889" s="352"/>
      <c r="R889" s="352"/>
      <c r="S889" s="352"/>
      <c r="T889" s="352"/>
      <c r="U889" s="352"/>
      <c r="V889" s="352"/>
      <c r="W889" s="352"/>
      <c r="X889" s="352"/>
      <c r="Y889" s="352"/>
      <c r="Z889" s="352"/>
    </row>
    <row r="890" spans="1:26" ht="24" customHeight="1" outlineLevel="1">
      <c r="A890" s="163"/>
      <c r="B890" s="163"/>
      <c r="C890" s="163" t="s">
        <v>904</v>
      </c>
      <c r="D890" s="479" t="s">
        <v>1413</v>
      </c>
      <c r="E890" s="538"/>
      <c r="F890" s="163"/>
      <c r="I890" s="163"/>
      <c r="J890" s="163"/>
      <c r="K890" s="163"/>
      <c r="L890" s="163"/>
      <c r="M890" s="163"/>
      <c r="N890" s="163"/>
      <c r="O890" s="163"/>
      <c r="P890" s="163"/>
      <c r="Q890" s="163"/>
      <c r="R890" s="163"/>
      <c r="S890" s="163"/>
      <c r="T890" s="163"/>
      <c r="U890" s="163"/>
      <c r="V890" s="163"/>
      <c r="W890" s="163"/>
      <c r="X890" s="163"/>
      <c r="Y890" s="163"/>
      <c r="Z890" s="163"/>
    </row>
    <row r="891" spans="1:26" s="359" customFormat="1" ht="24" customHeight="1" outlineLevel="1">
      <c r="A891" s="352"/>
      <c r="B891" s="352"/>
      <c r="C891" s="352"/>
      <c r="D891" s="479" t="s">
        <v>1415</v>
      </c>
      <c r="E891" s="538"/>
      <c r="F891" s="538"/>
      <c r="G891" s="319">
        <v>12300</v>
      </c>
      <c r="H891" s="332" t="s">
        <v>510</v>
      </c>
      <c r="I891" s="352"/>
      <c r="J891" s="352"/>
      <c r="K891" s="352"/>
      <c r="L891" s="352"/>
      <c r="M891" s="352"/>
      <c r="N891" s="352"/>
      <c r="O891" s="352"/>
      <c r="P891" s="352"/>
      <c r="Q891" s="352"/>
      <c r="R891" s="352"/>
      <c r="S891" s="352"/>
      <c r="T891" s="352"/>
      <c r="U891" s="352"/>
      <c r="V891" s="352"/>
      <c r="W891" s="352"/>
      <c r="X891" s="352"/>
      <c r="Y891" s="352"/>
      <c r="Z891" s="352"/>
    </row>
    <row r="892" spans="1:26" ht="24" customHeight="1" outlineLevel="1">
      <c r="A892" s="163"/>
      <c r="B892" s="163"/>
      <c r="C892" s="163" t="s">
        <v>905</v>
      </c>
      <c r="D892" s="410" t="s">
        <v>1386</v>
      </c>
      <c r="E892" s="163"/>
      <c r="F892" s="163"/>
      <c r="I892" s="163"/>
      <c r="J892" s="163"/>
      <c r="K892" s="163"/>
      <c r="L892" s="163"/>
      <c r="M892" s="163"/>
      <c r="N892" s="163"/>
      <c r="O892" s="163"/>
      <c r="P892" s="163"/>
      <c r="Q892" s="163"/>
      <c r="R892" s="163"/>
      <c r="S892" s="163"/>
      <c r="T892" s="163"/>
      <c r="U892" s="163"/>
      <c r="V892" s="163"/>
      <c r="W892" s="163"/>
      <c r="X892" s="163"/>
      <c r="Y892" s="163"/>
      <c r="Z892" s="163"/>
    </row>
    <row r="893" spans="1:26" s="359" customFormat="1" ht="24" customHeight="1" outlineLevel="1">
      <c r="A893" s="352"/>
      <c r="B893" s="352"/>
      <c r="C893" s="352"/>
      <c r="D893" s="410" t="s">
        <v>1385</v>
      </c>
      <c r="E893" s="352"/>
      <c r="F893" s="352"/>
      <c r="G893" s="319">
        <v>69500</v>
      </c>
      <c r="H893" s="332" t="s">
        <v>510</v>
      </c>
      <c r="I893" s="352"/>
      <c r="J893" s="352"/>
      <c r="K893" s="352"/>
      <c r="L893" s="352"/>
      <c r="M893" s="352"/>
      <c r="N893" s="352"/>
      <c r="O893" s="352"/>
      <c r="P893" s="352"/>
      <c r="Q893" s="352"/>
      <c r="R893" s="352"/>
      <c r="S893" s="352"/>
      <c r="T893" s="352"/>
      <c r="U893" s="352"/>
      <c r="V893" s="352"/>
      <c r="W893" s="352"/>
      <c r="X893" s="352"/>
      <c r="Y893" s="352"/>
      <c r="Z893" s="352"/>
    </row>
    <row r="894" spans="1:26" ht="24" customHeight="1" outlineLevel="1">
      <c r="A894" s="163"/>
      <c r="B894" s="163"/>
      <c r="C894" s="163" t="s">
        <v>871</v>
      </c>
      <c r="D894" s="410" t="s">
        <v>1381</v>
      </c>
      <c r="E894" s="163"/>
      <c r="F894" s="163"/>
      <c r="G894" s="319">
        <v>2292000</v>
      </c>
      <c r="H894" s="332" t="s">
        <v>510</v>
      </c>
      <c r="I894" s="163"/>
      <c r="J894" s="163"/>
      <c r="K894" s="163"/>
      <c r="L894" s="163"/>
      <c r="M894" s="163"/>
      <c r="N894" s="163"/>
      <c r="O894" s="163"/>
      <c r="P894" s="163"/>
      <c r="Q894" s="163"/>
      <c r="R894" s="163"/>
      <c r="S894" s="163"/>
      <c r="T894" s="163"/>
      <c r="U894" s="163"/>
      <c r="V894" s="163"/>
      <c r="W894" s="163"/>
      <c r="X894" s="163"/>
      <c r="Y894" s="163"/>
      <c r="Z894" s="163"/>
    </row>
    <row r="895" spans="1:26" ht="24" customHeight="1" outlineLevel="1">
      <c r="A895" s="163"/>
      <c r="B895" s="163"/>
      <c r="C895" s="163" t="s">
        <v>872</v>
      </c>
      <c r="D895" s="410" t="s">
        <v>1380</v>
      </c>
      <c r="E895" s="163"/>
      <c r="F895" s="163"/>
      <c r="G895" s="319">
        <v>4644000</v>
      </c>
      <c r="H895" s="332" t="s">
        <v>510</v>
      </c>
      <c r="I895" s="163"/>
      <c r="J895" s="163"/>
      <c r="K895" s="163"/>
      <c r="L895" s="163"/>
      <c r="M895" s="163"/>
      <c r="N895" s="163"/>
      <c r="O895" s="163"/>
      <c r="P895" s="163"/>
      <c r="Q895" s="163"/>
      <c r="R895" s="163"/>
      <c r="S895" s="163"/>
      <c r="T895" s="163"/>
      <c r="U895" s="163"/>
      <c r="V895" s="163"/>
      <c r="W895" s="163"/>
      <c r="X895" s="163"/>
      <c r="Y895" s="163"/>
      <c r="Z895" s="163"/>
    </row>
    <row r="896" spans="1:26" ht="24" customHeight="1" outlineLevel="1">
      <c r="A896" s="163"/>
      <c r="B896" s="163"/>
      <c r="C896" s="163" t="s">
        <v>873</v>
      </c>
      <c r="D896" s="408" t="s">
        <v>1412</v>
      </c>
      <c r="E896" s="163"/>
      <c r="F896" s="163"/>
      <c r="I896" s="163"/>
      <c r="J896" s="163"/>
      <c r="K896" s="163"/>
      <c r="L896" s="163"/>
      <c r="M896" s="163"/>
      <c r="N896" s="163"/>
      <c r="O896" s="163"/>
      <c r="P896" s="163"/>
      <c r="Q896" s="163"/>
      <c r="R896" s="163"/>
      <c r="S896" s="163"/>
      <c r="T896" s="163"/>
      <c r="U896" s="163"/>
      <c r="V896" s="163"/>
      <c r="W896" s="163"/>
      <c r="X896" s="163"/>
      <c r="Y896" s="163"/>
      <c r="Z896" s="163"/>
    </row>
    <row r="897" spans="1:26" s="359" customFormat="1" ht="24" customHeight="1" outlineLevel="1">
      <c r="A897" s="352"/>
      <c r="B897" s="352"/>
      <c r="C897" s="352"/>
      <c r="D897" s="410" t="s">
        <v>1377</v>
      </c>
      <c r="E897" s="352"/>
      <c r="F897" s="352"/>
      <c r="G897" s="319"/>
      <c r="H897" s="332"/>
      <c r="I897" s="352"/>
      <c r="J897" s="352"/>
      <c r="K897" s="352"/>
      <c r="L897" s="352"/>
      <c r="M897" s="352"/>
      <c r="N897" s="352"/>
      <c r="O897" s="352"/>
      <c r="P897" s="352"/>
      <c r="Q897" s="352"/>
      <c r="R897" s="352"/>
      <c r="S897" s="352"/>
      <c r="T897" s="352"/>
      <c r="U897" s="352"/>
      <c r="V897" s="352"/>
      <c r="W897" s="352"/>
      <c r="X897" s="352"/>
      <c r="Y897" s="352"/>
      <c r="Z897" s="352"/>
    </row>
    <row r="898" spans="1:26" s="359" customFormat="1" ht="24" customHeight="1" outlineLevel="1">
      <c r="A898" s="352"/>
      <c r="B898" s="352"/>
      <c r="C898" s="352"/>
      <c r="D898" s="479" t="s">
        <v>1378</v>
      </c>
      <c r="E898" s="538"/>
      <c r="F898" s="352"/>
      <c r="I898" s="352"/>
      <c r="J898" s="352"/>
      <c r="K898" s="352"/>
      <c r="L898" s="352"/>
      <c r="M898" s="352"/>
      <c r="N898" s="352"/>
      <c r="O898" s="352"/>
      <c r="P898" s="352"/>
      <c r="Q898" s="352"/>
      <c r="R898" s="352"/>
      <c r="S898" s="352"/>
      <c r="T898" s="352"/>
      <c r="U898" s="352"/>
      <c r="V898" s="352"/>
      <c r="W898" s="352"/>
      <c r="X898" s="352"/>
      <c r="Y898" s="352"/>
      <c r="Z898" s="352"/>
    </row>
    <row r="899" spans="1:26" s="378" customFormat="1" ht="24" customHeight="1" outlineLevel="1">
      <c r="A899" s="377"/>
      <c r="B899" s="377"/>
      <c r="C899" s="377"/>
      <c r="D899" s="410" t="s">
        <v>1379</v>
      </c>
      <c r="E899" s="377"/>
      <c r="F899" s="377"/>
      <c r="G899" s="319">
        <v>14000</v>
      </c>
      <c r="H899" s="332" t="s">
        <v>510</v>
      </c>
      <c r="I899" s="377"/>
      <c r="J899" s="377"/>
      <c r="K899" s="377"/>
      <c r="L899" s="377"/>
      <c r="M899" s="377"/>
      <c r="N899" s="377"/>
      <c r="O899" s="377"/>
      <c r="P899" s="377"/>
      <c r="Q899" s="377"/>
      <c r="R899" s="377"/>
      <c r="S899" s="377"/>
      <c r="T899" s="377"/>
      <c r="U899" s="377"/>
      <c r="V899" s="377"/>
      <c r="W899" s="377"/>
      <c r="X899" s="377"/>
      <c r="Y899" s="377"/>
      <c r="Z899" s="377"/>
    </row>
    <row r="900" spans="1:26" ht="24" customHeight="1" outlineLevel="1">
      <c r="A900" s="163"/>
      <c r="B900" s="163"/>
      <c r="C900" s="163" t="s">
        <v>885</v>
      </c>
      <c r="D900" s="410" t="s">
        <v>1263</v>
      </c>
      <c r="E900" s="163"/>
      <c r="F900" s="163"/>
      <c r="I900" s="163"/>
      <c r="J900" s="163"/>
      <c r="K900" s="163"/>
      <c r="L900" s="163"/>
      <c r="M900" s="163"/>
      <c r="N900" s="163"/>
      <c r="O900" s="163"/>
      <c r="P900" s="163"/>
      <c r="Q900" s="163"/>
      <c r="R900" s="163"/>
      <c r="S900" s="163"/>
      <c r="T900" s="163"/>
      <c r="U900" s="163"/>
      <c r="V900" s="163"/>
      <c r="W900" s="163"/>
      <c r="X900" s="163"/>
      <c r="Y900" s="163"/>
      <c r="Z900" s="163"/>
    </row>
    <row r="901" spans="1:26" s="359" customFormat="1" ht="24" customHeight="1" outlineLevel="1">
      <c r="A901" s="352"/>
      <c r="B901" s="352"/>
      <c r="C901" s="352"/>
      <c r="D901" s="410" t="s">
        <v>1264</v>
      </c>
      <c r="E901" s="352"/>
      <c r="F901" s="352"/>
      <c r="G901" s="319">
        <v>90000</v>
      </c>
      <c r="H901" s="332" t="s">
        <v>510</v>
      </c>
      <c r="I901" s="352"/>
      <c r="J901" s="352"/>
      <c r="K901" s="352"/>
      <c r="L901" s="352"/>
      <c r="M901" s="352"/>
      <c r="N901" s="352"/>
      <c r="O901" s="352"/>
      <c r="P901" s="352"/>
      <c r="Q901" s="352"/>
      <c r="R901" s="352"/>
      <c r="S901" s="352"/>
      <c r="T901" s="352"/>
      <c r="U901" s="352"/>
      <c r="V901" s="352"/>
      <c r="W901" s="352"/>
      <c r="X901" s="352"/>
      <c r="Y901" s="352"/>
      <c r="Z901" s="352"/>
    </row>
    <row r="902" spans="1:26" ht="24" customHeight="1" outlineLevel="1">
      <c r="A902" s="163"/>
      <c r="B902" s="163"/>
      <c r="C902" s="163" t="s">
        <v>890</v>
      </c>
      <c r="D902" s="410" t="s">
        <v>1265</v>
      </c>
      <c r="E902" s="163"/>
      <c r="F902" s="163"/>
      <c r="I902" s="163"/>
      <c r="J902" s="163"/>
      <c r="K902" s="163"/>
      <c r="L902" s="163"/>
      <c r="M902" s="163"/>
      <c r="N902" s="163"/>
      <c r="O902" s="163"/>
      <c r="P902" s="163"/>
      <c r="Q902" s="163"/>
      <c r="R902" s="163"/>
      <c r="S902" s="163"/>
      <c r="T902" s="163"/>
      <c r="U902" s="163"/>
      <c r="V902" s="163"/>
      <c r="W902" s="163"/>
      <c r="X902" s="163"/>
      <c r="Y902" s="163"/>
      <c r="Z902" s="163"/>
    </row>
    <row r="903" spans="1:26" s="359" customFormat="1" ht="24" customHeight="1" outlineLevel="1">
      <c r="A903" s="352"/>
      <c r="B903" s="352"/>
      <c r="C903" s="352"/>
      <c r="D903" s="410" t="s">
        <v>1266</v>
      </c>
      <c r="E903" s="352"/>
      <c r="F903" s="352"/>
      <c r="G903" s="319">
        <v>56200</v>
      </c>
      <c r="H903" s="332" t="s">
        <v>510</v>
      </c>
      <c r="I903" s="352"/>
      <c r="J903" s="352"/>
      <c r="K903" s="352"/>
      <c r="L903" s="352"/>
      <c r="M903" s="352"/>
      <c r="N903" s="352"/>
      <c r="O903" s="352"/>
      <c r="P903" s="352"/>
      <c r="Q903" s="352"/>
      <c r="R903" s="352"/>
      <c r="S903" s="352"/>
      <c r="T903" s="352"/>
      <c r="U903" s="352"/>
      <c r="V903" s="352"/>
      <c r="W903" s="352"/>
      <c r="X903" s="352"/>
      <c r="Y903" s="352"/>
      <c r="Z903" s="352"/>
    </row>
    <row r="904" spans="1:26" ht="24" customHeight="1" outlineLevel="1">
      <c r="A904" s="163"/>
      <c r="B904" s="163"/>
      <c r="C904" s="163" t="s">
        <v>886</v>
      </c>
      <c r="D904" s="410" t="s">
        <v>1267</v>
      </c>
      <c r="E904" s="163"/>
      <c r="F904" s="163"/>
      <c r="I904" s="163"/>
      <c r="J904" s="163"/>
      <c r="K904" s="163"/>
      <c r="L904" s="163"/>
      <c r="M904" s="163"/>
      <c r="N904" s="163"/>
      <c r="O904" s="163"/>
      <c r="P904" s="163"/>
      <c r="Q904" s="163"/>
      <c r="R904" s="163"/>
      <c r="S904" s="163"/>
      <c r="T904" s="163"/>
      <c r="U904" s="163"/>
      <c r="V904" s="163"/>
      <c r="W904" s="163"/>
      <c r="X904" s="163"/>
      <c r="Y904" s="163"/>
      <c r="Z904" s="163"/>
    </row>
    <row r="905" spans="1:26" s="359" customFormat="1" ht="24" customHeight="1" outlineLevel="1">
      <c r="A905" s="352"/>
      <c r="B905" s="352"/>
      <c r="C905" s="352"/>
      <c r="D905" s="410" t="s">
        <v>1268</v>
      </c>
      <c r="E905" s="352"/>
      <c r="F905" s="352"/>
      <c r="G905" s="319">
        <v>51600</v>
      </c>
      <c r="H905" s="332" t="s">
        <v>510</v>
      </c>
      <c r="I905" s="352"/>
      <c r="J905" s="352"/>
      <c r="K905" s="352"/>
      <c r="L905" s="352"/>
      <c r="M905" s="352"/>
      <c r="N905" s="352"/>
      <c r="O905" s="352"/>
      <c r="P905" s="352"/>
      <c r="Q905" s="352"/>
      <c r="R905" s="352"/>
      <c r="S905" s="352"/>
      <c r="T905" s="352"/>
      <c r="U905" s="352"/>
      <c r="V905" s="352"/>
      <c r="W905" s="352"/>
      <c r="X905" s="352"/>
      <c r="Y905" s="352"/>
      <c r="Z905" s="352"/>
    </row>
    <row r="906" spans="1:26" ht="24" customHeight="1" outlineLevel="1">
      <c r="A906" s="163"/>
      <c r="B906" s="163"/>
      <c r="C906" s="163" t="s">
        <v>887</v>
      </c>
      <c r="D906" s="410" t="s">
        <v>1269</v>
      </c>
      <c r="E906" s="163"/>
      <c r="F906" s="163"/>
      <c r="I906" s="163"/>
      <c r="J906" s="163"/>
      <c r="K906" s="163"/>
      <c r="L906" s="163"/>
      <c r="M906" s="163"/>
      <c r="N906" s="163"/>
      <c r="O906" s="163"/>
      <c r="P906" s="163"/>
      <c r="Q906" s="163"/>
      <c r="R906" s="163"/>
      <c r="S906" s="163"/>
      <c r="T906" s="163"/>
      <c r="U906" s="163"/>
      <c r="V906" s="163"/>
      <c r="W906" s="163"/>
      <c r="X906" s="163"/>
      <c r="Y906" s="163"/>
      <c r="Z906" s="163"/>
    </row>
    <row r="907" spans="1:26" s="359" customFormat="1" ht="24" customHeight="1" outlineLevel="1">
      <c r="A907" s="352"/>
      <c r="B907" s="352"/>
      <c r="C907" s="352"/>
      <c r="D907" s="410" t="s">
        <v>1270</v>
      </c>
      <c r="E907" s="352"/>
      <c r="F907" s="352"/>
      <c r="G907" s="319">
        <v>146800</v>
      </c>
      <c r="H907" s="332" t="s">
        <v>510</v>
      </c>
      <c r="I907" s="352"/>
      <c r="J907" s="352"/>
      <c r="K907" s="352"/>
      <c r="L907" s="352"/>
      <c r="M907" s="352"/>
      <c r="N907" s="352"/>
      <c r="O907" s="352"/>
      <c r="P907" s="352"/>
      <c r="Q907" s="352"/>
      <c r="R907" s="352"/>
      <c r="S907" s="352"/>
      <c r="T907" s="352"/>
      <c r="U907" s="352"/>
      <c r="V907" s="352"/>
      <c r="W907" s="352"/>
      <c r="X907" s="352"/>
      <c r="Y907" s="352"/>
      <c r="Z907" s="352"/>
    </row>
    <row r="908" spans="1:26" ht="24" customHeight="1" outlineLevel="1">
      <c r="A908" s="163"/>
      <c r="B908" s="163"/>
      <c r="C908" s="163" t="s">
        <v>888</v>
      </c>
      <c r="D908" s="410" t="s">
        <v>1271</v>
      </c>
      <c r="E908" s="163"/>
      <c r="F908" s="163"/>
      <c r="G908" s="319">
        <v>480400</v>
      </c>
      <c r="H908" s="332" t="s">
        <v>510</v>
      </c>
      <c r="I908" s="163"/>
      <c r="J908" s="163"/>
      <c r="K908" s="163"/>
      <c r="L908" s="163"/>
      <c r="M908" s="163"/>
      <c r="N908" s="163"/>
      <c r="O908" s="163"/>
      <c r="P908" s="163"/>
      <c r="Q908" s="163"/>
      <c r="R908" s="163"/>
      <c r="S908" s="163"/>
      <c r="T908" s="163"/>
      <c r="U908" s="163"/>
      <c r="V908" s="163"/>
      <c r="W908" s="163"/>
      <c r="X908" s="163"/>
      <c r="Y908" s="163"/>
      <c r="Z908" s="163"/>
    </row>
    <row r="909" spans="1:26" ht="24" customHeight="1">
      <c r="C909" s="163" t="s">
        <v>889</v>
      </c>
      <c r="D909" s="541" t="s">
        <v>1272</v>
      </c>
      <c r="E909" s="446"/>
      <c r="F909" s="163"/>
      <c r="G909" s="319">
        <v>10000</v>
      </c>
      <c r="H909" s="332" t="s">
        <v>510</v>
      </c>
    </row>
    <row r="910" spans="1:26" s="359" customFormat="1" ht="24" customHeight="1">
      <c r="C910" s="352"/>
      <c r="D910" s="356"/>
      <c r="E910" s="352"/>
      <c r="F910" s="352"/>
      <c r="G910" s="319"/>
      <c r="H910" s="332"/>
    </row>
    <row r="911" spans="1:26" ht="24" customHeight="1">
      <c r="A911" s="181"/>
      <c r="B911" s="182" t="s">
        <v>767</v>
      </c>
      <c r="C911" s="183"/>
      <c r="D911" s="183"/>
      <c r="E911" s="183"/>
      <c r="F911" s="560">
        <f>SUM(G916)</f>
        <v>31466800</v>
      </c>
      <c r="G911" s="560"/>
      <c r="H911" s="184" t="s">
        <v>510</v>
      </c>
      <c r="I911" s="132"/>
      <c r="J911" s="132"/>
      <c r="K911" s="132"/>
      <c r="L911" s="132"/>
      <c r="M911" s="132"/>
      <c r="N911" s="132"/>
      <c r="O911" s="132"/>
      <c r="P911" s="132"/>
      <c r="Q911" s="132"/>
      <c r="R911" s="132"/>
      <c r="S911" s="132"/>
      <c r="T911" s="132"/>
      <c r="U911" s="132"/>
      <c r="V911" s="132"/>
      <c r="W911" s="132"/>
      <c r="X911" s="132"/>
      <c r="Y911" s="132"/>
      <c r="Z911" s="132"/>
    </row>
    <row r="912" spans="1:26" s="378" customFormat="1" ht="24" customHeight="1">
      <c r="A912" s="181"/>
      <c r="B912" s="564" t="s">
        <v>820</v>
      </c>
      <c r="C912" s="451"/>
      <c r="D912" s="183"/>
      <c r="E912" s="183"/>
      <c r="F912" s="365">
        <v>31466800</v>
      </c>
      <c r="G912" s="432" t="s">
        <v>510</v>
      </c>
      <c r="H912" s="184"/>
      <c r="I912" s="132"/>
      <c r="J912" s="132"/>
      <c r="K912" s="132"/>
      <c r="L912" s="132"/>
      <c r="M912" s="132"/>
      <c r="N912" s="132"/>
      <c r="O912" s="132"/>
      <c r="P912" s="132"/>
      <c r="Q912" s="132"/>
      <c r="R912" s="132"/>
      <c r="S912" s="132"/>
      <c r="T912" s="132"/>
      <c r="U912" s="132"/>
      <c r="V912" s="132"/>
      <c r="W912" s="132"/>
      <c r="X912" s="132"/>
      <c r="Y912" s="132"/>
      <c r="Z912" s="132"/>
    </row>
    <row r="913" spans="3:8" ht="24.6">
      <c r="C913" s="163" t="s">
        <v>906</v>
      </c>
      <c r="D913" s="331" t="s">
        <v>1421</v>
      </c>
      <c r="E913" s="163"/>
      <c r="F913" s="163"/>
    </row>
    <row r="914" spans="3:8" ht="24" customHeight="1">
      <c r="D914" s="130" t="s">
        <v>1422</v>
      </c>
    </row>
    <row r="915" spans="3:8" ht="24" customHeight="1">
      <c r="D915" s="539" t="s">
        <v>1423</v>
      </c>
      <c r="E915" s="451"/>
    </row>
    <row r="916" spans="3:8" ht="24" customHeight="1">
      <c r="D916" s="130" t="s">
        <v>1273</v>
      </c>
      <c r="G916" s="319">
        <v>31466800</v>
      </c>
      <c r="H916" s="332" t="s">
        <v>510</v>
      </c>
    </row>
    <row r="917" spans="3:8" ht="24" customHeight="1"/>
    <row r="918" spans="3:8" ht="24" customHeight="1"/>
    <row r="919" spans="3:8" ht="24" customHeight="1"/>
    <row r="920" spans="3:8" ht="24" customHeight="1"/>
    <row r="921" spans="3:8" ht="24" customHeight="1"/>
    <row r="922" spans="3:8" ht="24" customHeight="1"/>
    <row r="923" spans="3:8" ht="24" customHeight="1"/>
    <row r="924" spans="3:8" ht="24" customHeight="1"/>
    <row r="925" spans="3:8" ht="24" customHeight="1"/>
    <row r="926" spans="3:8" ht="24" customHeight="1"/>
    <row r="927" spans="3:8" ht="24" customHeight="1"/>
    <row r="928" spans="3: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  <row r="1001" ht="24" customHeight="1"/>
    <row r="1002" ht="24" customHeight="1"/>
    <row r="1003" ht="24" customHeight="1"/>
    <row r="1004" ht="24" customHeight="1"/>
    <row r="1005" ht="24" customHeight="1"/>
    <row r="1006" ht="24" customHeight="1"/>
    <row r="1007" ht="24" customHeight="1"/>
    <row r="1008" ht="24" customHeight="1"/>
    <row r="1009" ht="24" customHeight="1"/>
    <row r="1010" ht="24" customHeight="1"/>
    <row r="1011" ht="24" customHeight="1"/>
    <row r="1012" ht="24" customHeight="1"/>
    <row r="1013" ht="24" customHeight="1"/>
    <row r="1014" ht="24" customHeight="1"/>
    <row r="1015" ht="24" customHeight="1"/>
    <row r="1016" ht="24" customHeight="1"/>
    <row r="1017" ht="24" customHeight="1"/>
    <row r="1018" ht="24" customHeight="1"/>
    <row r="1019" ht="24" customHeight="1"/>
    <row r="1020" ht="24" customHeight="1"/>
    <row r="1021" ht="24" customHeight="1"/>
    <row r="1022" ht="24" customHeight="1"/>
    <row r="1023" ht="24" customHeight="1"/>
    <row r="1024" ht="24" customHeight="1"/>
    <row r="1025" ht="24" customHeight="1"/>
    <row r="1026" ht="24" customHeight="1"/>
    <row r="1027" ht="24" customHeight="1"/>
    <row r="1028" ht="24" customHeight="1"/>
    <row r="1029" ht="24" customHeight="1"/>
    <row r="1030" ht="24" customHeight="1"/>
    <row r="1031" ht="24" customHeight="1"/>
    <row r="1032" ht="24" customHeight="1"/>
    <row r="1033" ht="24" customHeight="1"/>
    <row r="1034" ht="24" customHeight="1"/>
    <row r="1035" ht="24" customHeight="1"/>
    <row r="1036" ht="24" customHeight="1"/>
    <row r="1037" ht="24" customHeight="1"/>
    <row r="1038" ht="24" customHeight="1"/>
    <row r="1039" ht="24" customHeight="1"/>
    <row r="1040" ht="24" customHeight="1"/>
    <row r="1041" ht="24" customHeight="1"/>
    <row r="1042" ht="24" customHeight="1"/>
    <row r="1043" ht="24" customHeight="1"/>
    <row r="1044" ht="24" customHeight="1"/>
    <row r="1045" ht="24" customHeight="1"/>
    <row r="1046" ht="24" customHeight="1"/>
    <row r="1047" ht="24" customHeight="1"/>
    <row r="1048" ht="24" customHeight="1"/>
    <row r="1049" ht="24" customHeight="1"/>
    <row r="1050" ht="24" customHeight="1"/>
    <row r="1051" ht="24" customHeight="1"/>
    <row r="1052" ht="24" customHeight="1"/>
    <row r="1053" ht="24" customHeight="1"/>
    <row r="1054" ht="24" customHeight="1"/>
    <row r="1055" ht="24" customHeight="1"/>
    <row r="1056" ht="24" customHeight="1"/>
    <row r="1057" ht="24" customHeight="1"/>
    <row r="1058" ht="24" customHeight="1"/>
    <row r="1059" ht="24" customHeight="1"/>
    <row r="1060" ht="24" customHeight="1"/>
    <row r="1061" ht="24" customHeight="1"/>
    <row r="1062" ht="24" customHeight="1"/>
    <row r="1063" ht="24" customHeight="1"/>
    <row r="1064" ht="24" customHeight="1"/>
    <row r="1065" ht="24" customHeight="1"/>
    <row r="1066" ht="24" customHeight="1"/>
    <row r="1067" ht="24" customHeight="1"/>
    <row r="1068" ht="24" customHeight="1"/>
    <row r="1069" ht="24" customHeight="1"/>
    <row r="1070" ht="24" customHeight="1"/>
    <row r="1071" ht="24" customHeight="1"/>
    <row r="1072" ht="24" customHeight="1"/>
    <row r="1073" ht="24" customHeight="1"/>
    <row r="1074" ht="24" customHeight="1"/>
    <row r="1075" ht="24" customHeight="1"/>
    <row r="1076" ht="24" customHeight="1"/>
    <row r="1077" ht="24" customHeight="1"/>
    <row r="1078" ht="24" customHeight="1"/>
    <row r="1079" ht="24" customHeight="1"/>
    <row r="1080" ht="24" customHeight="1"/>
    <row r="1081" ht="24" customHeight="1"/>
    <row r="1082" ht="24" customHeight="1"/>
    <row r="1083" ht="24" customHeight="1"/>
    <row r="1084" ht="24" customHeight="1"/>
    <row r="1085" ht="24" customHeight="1"/>
    <row r="1086" ht="24" customHeight="1"/>
    <row r="1087" ht="24" customHeight="1"/>
    <row r="1088" ht="24" customHeight="1"/>
    <row r="1089" ht="24" customHeight="1"/>
    <row r="1090" ht="24" customHeight="1"/>
    <row r="1091" ht="24" customHeight="1"/>
    <row r="1092" ht="24" customHeight="1"/>
    <row r="1093" ht="24" customHeight="1"/>
    <row r="1094" ht="24" customHeight="1"/>
    <row r="1095" ht="24" customHeight="1"/>
    <row r="1096" ht="24" customHeight="1"/>
    <row r="1097" ht="24" customHeight="1"/>
    <row r="1098" ht="24" customHeight="1"/>
    <row r="1099" ht="24" customHeight="1"/>
    <row r="1100" ht="24" customHeight="1"/>
    <row r="1101" ht="24" customHeight="1"/>
    <row r="1102" ht="24" customHeight="1"/>
    <row r="1103" ht="24" customHeight="1"/>
    <row r="1104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  <row r="1114" ht="24" customHeight="1"/>
    <row r="1115" ht="24" customHeight="1"/>
    <row r="1116" ht="24" customHeight="1"/>
    <row r="1117" ht="24" customHeight="1"/>
    <row r="1118" ht="24" customHeight="1"/>
    <row r="1119" ht="24" customHeight="1"/>
    <row r="1120" ht="24" customHeight="1"/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" customHeight="1"/>
    <row r="1129" ht="24" customHeight="1"/>
    <row r="1130" ht="24" customHeight="1"/>
    <row r="1131" ht="24" customHeight="1"/>
    <row r="1132" ht="24" customHeight="1"/>
    <row r="1133" ht="24" customHeight="1"/>
    <row r="1134" ht="24" customHeight="1"/>
    <row r="1135" ht="24" customHeight="1"/>
    <row r="1136" ht="24" customHeight="1"/>
    <row r="1137" ht="24" customHeight="1"/>
    <row r="1138" ht="24" customHeight="1"/>
    <row r="1139" ht="24" customHeight="1"/>
    <row r="1140" ht="24" customHeight="1"/>
    <row r="1141" ht="24" customHeight="1"/>
    <row r="1142" ht="24" customHeight="1"/>
    <row r="1143" ht="24" customHeight="1"/>
    <row r="1144" ht="24" customHeight="1"/>
    <row r="1145" ht="24" customHeight="1"/>
    <row r="1146" ht="24" customHeight="1"/>
    <row r="1147" ht="24" customHeight="1"/>
    <row r="1148" ht="24" customHeight="1"/>
    <row r="1149" ht="24" customHeight="1"/>
    <row r="1150" ht="24" customHeight="1"/>
    <row r="1151" ht="24" customHeight="1"/>
    <row r="1152" ht="24" customHeight="1"/>
    <row r="1153" ht="24" customHeight="1"/>
    <row r="1154" ht="24" customHeight="1"/>
    <row r="1155" ht="24" customHeight="1"/>
    <row r="1156" ht="24" customHeight="1"/>
    <row r="1157" ht="24" customHeight="1"/>
    <row r="1158" ht="24" customHeight="1"/>
    <row r="1159" ht="24" customHeight="1"/>
    <row r="1160" ht="24" customHeight="1"/>
    <row r="1161" ht="24" customHeight="1"/>
    <row r="1162" ht="24" customHeight="1"/>
    <row r="1163" ht="24" customHeight="1"/>
    <row r="1164" ht="24" customHeight="1"/>
    <row r="1165" ht="24" customHeight="1"/>
    <row r="1166" ht="24" customHeight="1"/>
    <row r="1167" ht="24" customHeight="1"/>
    <row r="1168" ht="24" customHeight="1"/>
    <row r="1169" ht="24" customHeight="1"/>
    <row r="1170" ht="24" customHeight="1"/>
    <row r="1171" ht="24" customHeight="1"/>
    <row r="1172" ht="24" customHeight="1"/>
    <row r="1173" ht="24" customHeight="1"/>
    <row r="1174" ht="24" customHeight="1"/>
    <row r="1175" ht="24" customHeight="1"/>
    <row r="1176" ht="24" customHeight="1"/>
    <row r="1177" ht="24" customHeight="1"/>
    <row r="1178" ht="24" customHeight="1"/>
    <row r="1179" ht="24" customHeight="1"/>
    <row r="1180" ht="24" customHeight="1"/>
    <row r="1181" ht="24" customHeight="1"/>
    <row r="1182" ht="24" customHeight="1"/>
    <row r="1183" ht="24" customHeight="1"/>
    <row r="1184" ht="24" customHeight="1"/>
    <row r="1185" ht="24" customHeight="1"/>
    <row r="1186" ht="24" customHeight="1"/>
    <row r="1187" ht="24" customHeight="1"/>
    <row r="1188" ht="24" customHeight="1"/>
    <row r="1189" ht="24" customHeight="1"/>
    <row r="1190" ht="24" customHeight="1"/>
    <row r="1191" ht="24" customHeight="1"/>
    <row r="1192" ht="24" customHeight="1"/>
    <row r="1193" ht="24" customHeight="1"/>
    <row r="1194" ht="24" customHeight="1"/>
    <row r="1195" ht="24" customHeight="1"/>
    <row r="1196" ht="24" customHeight="1"/>
    <row r="1197" ht="24" customHeight="1"/>
    <row r="1198" ht="24" customHeight="1"/>
    <row r="1199" ht="24" customHeight="1"/>
    <row r="1200" ht="24" customHeight="1"/>
    <row r="1201" ht="24" customHeight="1"/>
    <row r="1202" ht="24" customHeight="1"/>
    <row r="1203" ht="24" customHeight="1"/>
    <row r="1204" ht="24" customHeight="1"/>
    <row r="1205" ht="24" customHeight="1"/>
    <row r="1206" ht="24" customHeight="1"/>
    <row r="1207" ht="24" customHeight="1"/>
    <row r="1208" ht="24" customHeight="1"/>
    <row r="1209" ht="24" customHeight="1"/>
    <row r="1210" ht="24" customHeight="1"/>
    <row r="1211" ht="24" customHeight="1"/>
    <row r="1212" ht="24" customHeight="1"/>
    <row r="1213" ht="24" customHeight="1"/>
    <row r="1214" ht="24" customHeight="1"/>
    <row r="1215" ht="24" customHeight="1"/>
    <row r="1216" ht="24" customHeight="1"/>
    <row r="1217" ht="24" customHeight="1"/>
    <row r="1218" ht="24" customHeight="1"/>
    <row r="1219" ht="24" customHeight="1"/>
    <row r="1220" ht="24" customHeight="1"/>
    <row r="1221" ht="24" customHeight="1"/>
    <row r="1222" ht="24" customHeight="1"/>
    <row r="1223" ht="24" customHeight="1"/>
    <row r="1224" ht="24" customHeight="1"/>
    <row r="1225" ht="24" customHeight="1"/>
    <row r="1226" ht="24" customHeight="1"/>
    <row r="1227" ht="24" customHeight="1"/>
    <row r="1228" ht="24" customHeight="1"/>
    <row r="1229" ht="24" customHeight="1"/>
    <row r="1230" ht="24" customHeight="1"/>
    <row r="1231" ht="24" customHeight="1"/>
    <row r="1232" ht="24" customHeight="1"/>
    <row r="1233" ht="24" customHeight="1"/>
    <row r="1234" ht="24" customHeight="1"/>
    <row r="1235" ht="24" customHeight="1"/>
    <row r="1236" ht="24" customHeight="1"/>
    <row r="1237" ht="24" customHeight="1"/>
    <row r="1238" ht="24" customHeight="1"/>
    <row r="1239" ht="24" customHeight="1"/>
    <row r="1240" ht="24" customHeight="1"/>
    <row r="1241" ht="24" customHeight="1"/>
    <row r="1242" ht="24" customHeight="1"/>
    <row r="1243" ht="24" customHeight="1"/>
    <row r="1244" ht="24" customHeight="1"/>
    <row r="1245" ht="24" customHeight="1"/>
    <row r="1246" ht="24" customHeight="1"/>
    <row r="1247" ht="24" customHeight="1"/>
    <row r="1248" ht="24" customHeight="1"/>
    <row r="1249" ht="24" customHeight="1"/>
    <row r="1250" ht="24" customHeight="1"/>
    <row r="1251" ht="24" customHeight="1"/>
    <row r="1252" ht="24" customHeight="1"/>
    <row r="1253" ht="24" customHeight="1"/>
    <row r="1254" ht="24" customHeight="1"/>
    <row r="1255" ht="24" customHeight="1"/>
    <row r="1256" ht="24" customHeight="1"/>
    <row r="1257" ht="24" customHeight="1"/>
    <row r="1258" ht="24" customHeight="1"/>
    <row r="1259" ht="24" customHeight="1"/>
    <row r="1260" ht="24" customHeight="1"/>
    <row r="1261" ht="24" customHeight="1"/>
    <row r="1262" ht="24" customHeight="1"/>
    <row r="1263" ht="24" customHeight="1"/>
    <row r="1264" ht="24" customHeight="1"/>
    <row r="1265" ht="24" customHeight="1"/>
    <row r="1266" ht="24" customHeight="1"/>
    <row r="1267" ht="24" customHeight="1"/>
    <row r="1268" ht="24" customHeight="1"/>
    <row r="1269" ht="24" customHeight="1"/>
    <row r="1270" ht="24" customHeight="1"/>
    <row r="1271" ht="24" customHeight="1"/>
    <row r="1272" ht="24" customHeight="1"/>
    <row r="1273" ht="24" customHeight="1"/>
    <row r="1274" ht="24" customHeight="1"/>
  </sheetData>
  <mergeCells count="505">
    <mergeCell ref="B742:D742"/>
    <mergeCell ref="B675:D675"/>
    <mergeCell ref="B912:C912"/>
    <mergeCell ref="F2:G2"/>
    <mergeCell ref="E821:F821"/>
    <mergeCell ref="B789:D789"/>
    <mergeCell ref="B109:D109"/>
    <mergeCell ref="B111:D111"/>
    <mergeCell ref="B112:D112"/>
    <mergeCell ref="B113:D113"/>
    <mergeCell ref="B250:D250"/>
    <mergeCell ref="B255:D255"/>
    <mergeCell ref="B256:D256"/>
    <mergeCell ref="B257:D257"/>
    <mergeCell ref="B258:D258"/>
    <mergeCell ref="B259:D259"/>
    <mergeCell ref="B320:D320"/>
    <mergeCell ref="B321:D321"/>
    <mergeCell ref="B323:D323"/>
    <mergeCell ref="B324:E324"/>
    <mergeCell ref="B325:D325"/>
    <mergeCell ref="B327:D327"/>
    <mergeCell ref="B328:D328"/>
    <mergeCell ref="B329:D329"/>
    <mergeCell ref="E809:F809"/>
    <mergeCell ref="E810:F810"/>
    <mergeCell ref="E812:F812"/>
    <mergeCell ref="E815:F815"/>
    <mergeCell ref="E820:F820"/>
    <mergeCell ref="B357:D357"/>
    <mergeCell ref="B358:D358"/>
    <mergeCell ref="B776:D776"/>
    <mergeCell ref="B777:D777"/>
    <mergeCell ref="B778:D778"/>
    <mergeCell ref="B779:D779"/>
    <mergeCell ref="B780:D780"/>
    <mergeCell ref="B787:D787"/>
    <mergeCell ref="B788:D788"/>
    <mergeCell ref="B743:D743"/>
    <mergeCell ref="B744:D744"/>
    <mergeCell ref="B745:D745"/>
    <mergeCell ref="B752:D752"/>
    <mergeCell ref="B751:D751"/>
    <mergeCell ref="B773:D773"/>
    <mergeCell ref="B772:D772"/>
    <mergeCell ref="B774:D774"/>
    <mergeCell ref="B775:D775"/>
    <mergeCell ref="B711:D711"/>
    <mergeCell ref="B821:D821"/>
    <mergeCell ref="B809:D809"/>
    <mergeCell ref="B810:D810"/>
    <mergeCell ref="B811:D811"/>
    <mergeCell ref="B812:C812"/>
    <mergeCell ref="B813:D813"/>
    <mergeCell ref="B814:D814"/>
    <mergeCell ref="B815:C815"/>
    <mergeCell ref="B816:D816"/>
    <mergeCell ref="B817:D817"/>
    <mergeCell ref="B818:D818"/>
    <mergeCell ref="B741:D741"/>
    <mergeCell ref="C641:D641"/>
    <mergeCell ref="C639:D639"/>
    <mergeCell ref="C640:D640"/>
    <mergeCell ref="B642:D642"/>
    <mergeCell ref="B649:D649"/>
    <mergeCell ref="C643:D643"/>
    <mergeCell ref="C644:D644"/>
    <mergeCell ref="C645:D645"/>
    <mergeCell ref="B646:D646"/>
    <mergeCell ref="B647:D647"/>
    <mergeCell ref="C684:D684"/>
    <mergeCell ref="B702:D702"/>
    <mergeCell ref="B703:D703"/>
    <mergeCell ref="B704:D704"/>
    <mergeCell ref="B705:D705"/>
    <mergeCell ref="B707:D707"/>
    <mergeCell ref="B708:D708"/>
    <mergeCell ref="B710:D710"/>
    <mergeCell ref="B740:D740"/>
    <mergeCell ref="B712:D712"/>
    <mergeCell ref="B738:D738"/>
    <mergeCell ref="B739:D739"/>
    <mergeCell ref="B610:D610"/>
    <mergeCell ref="B611:D611"/>
    <mergeCell ref="B634:D634"/>
    <mergeCell ref="B633:D633"/>
    <mergeCell ref="C635:D635"/>
    <mergeCell ref="C636:D636"/>
    <mergeCell ref="C637:D637"/>
    <mergeCell ref="B638:D638"/>
    <mergeCell ref="B604:D604"/>
    <mergeCell ref="B600:D600"/>
    <mergeCell ref="B602:D602"/>
    <mergeCell ref="B603:D603"/>
    <mergeCell ref="B605:D605"/>
    <mergeCell ref="B606:D606"/>
    <mergeCell ref="B607:D607"/>
    <mergeCell ref="B608:D608"/>
    <mergeCell ref="B601:D601"/>
    <mergeCell ref="B530:D530"/>
    <mergeCell ref="B531:D531"/>
    <mergeCell ref="B532:D532"/>
    <mergeCell ref="B533:D533"/>
    <mergeCell ref="B535:D535"/>
    <mergeCell ref="B536:D536"/>
    <mergeCell ref="B537:D537"/>
    <mergeCell ref="B538:D538"/>
    <mergeCell ref="C571:D571"/>
    <mergeCell ref="C572:D572"/>
    <mergeCell ref="C573:D573"/>
    <mergeCell ref="B574:D574"/>
    <mergeCell ref="B575:D575"/>
    <mergeCell ref="B577:D577"/>
    <mergeCell ref="B578:C578"/>
    <mergeCell ref="B598:D598"/>
    <mergeCell ref="B366:D366"/>
    <mergeCell ref="B372:C372"/>
    <mergeCell ref="B387:D387"/>
    <mergeCell ref="B599:D599"/>
    <mergeCell ref="B563:D563"/>
    <mergeCell ref="B564:D564"/>
    <mergeCell ref="B566:D566"/>
    <mergeCell ref="C565:D565"/>
    <mergeCell ref="C568:D568"/>
    <mergeCell ref="C569:D569"/>
    <mergeCell ref="C567:D567"/>
    <mergeCell ref="B570:D570"/>
    <mergeCell ref="B468:D468"/>
    <mergeCell ref="B469:D469"/>
    <mergeCell ref="B493:D493"/>
    <mergeCell ref="B494:C494"/>
    <mergeCell ref="B492:D492"/>
    <mergeCell ref="B458:D458"/>
    <mergeCell ref="B459:D459"/>
    <mergeCell ref="B461:D461"/>
    <mergeCell ref="B422:C422"/>
    <mergeCell ref="B425:D425"/>
    <mergeCell ref="B427:D427"/>
    <mergeCell ref="B428:D428"/>
    <mergeCell ref="B429:D429"/>
    <mergeCell ref="B462:D462"/>
    <mergeCell ref="B463:D463"/>
    <mergeCell ref="B465:D465"/>
    <mergeCell ref="B466:D466"/>
    <mergeCell ref="B424:D424"/>
    <mergeCell ref="B426:C426"/>
    <mergeCell ref="B457:D457"/>
    <mergeCell ref="B460:D460"/>
    <mergeCell ref="E319:F319"/>
    <mergeCell ref="E322:F322"/>
    <mergeCell ref="D335:E335"/>
    <mergeCell ref="B353:D353"/>
    <mergeCell ref="B388:D388"/>
    <mergeCell ref="B389:D389"/>
    <mergeCell ref="B392:D392"/>
    <mergeCell ref="B467:D467"/>
    <mergeCell ref="B464:C464"/>
    <mergeCell ref="B359:C359"/>
    <mergeCell ref="B365:D365"/>
    <mergeCell ref="B395:C395"/>
    <mergeCell ref="B423:D423"/>
    <mergeCell ref="B390:D390"/>
    <mergeCell ref="B391:D391"/>
    <mergeCell ref="B393:D393"/>
    <mergeCell ref="B394:D394"/>
    <mergeCell ref="B396:D396"/>
    <mergeCell ref="B397:D397"/>
    <mergeCell ref="B398:D398"/>
    <mergeCell ref="B360:D360"/>
    <mergeCell ref="B361:D361"/>
    <mergeCell ref="B362:D362"/>
    <mergeCell ref="B351:D351"/>
    <mergeCell ref="B356:D356"/>
    <mergeCell ref="B263:C263"/>
    <mergeCell ref="B282:C282"/>
    <mergeCell ref="B284:D284"/>
    <mergeCell ref="B248:D248"/>
    <mergeCell ref="B249:D249"/>
    <mergeCell ref="B252:D252"/>
    <mergeCell ref="B253:D253"/>
    <mergeCell ref="B251:D251"/>
    <mergeCell ref="B254:D254"/>
    <mergeCell ref="D266:E266"/>
    <mergeCell ref="B283:D283"/>
    <mergeCell ref="B285:D285"/>
    <mergeCell ref="B287:D287"/>
    <mergeCell ref="B288:D288"/>
    <mergeCell ref="B289:D289"/>
    <mergeCell ref="B352:C352"/>
    <mergeCell ref="B330:D330"/>
    <mergeCell ref="B355:D355"/>
    <mergeCell ref="F911:G911"/>
    <mergeCell ref="E850:F850"/>
    <mergeCell ref="E854:F854"/>
    <mergeCell ref="E858:F858"/>
    <mergeCell ref="E859:F859"/>
    <mergeCell ref="E860:F860"/>
    <mergeCell ref="E876:F876"/>
    <mergeCell ref="E822:F822"/>
    <mergeCell ref="F841:G841"/>
    <mergeCell ref="E842:F842"/>
    <mergeCell ref="E843:F843"/>
    <mergeCell ref="E844:F844"/>
    <mergeCell ref="E846:F846"/>
    <mergeCell ref="D891:F891"/>
    <mergeCell ref="D909:E909"/>
    <mergeCell ref="B822:D822"/>
    <mergeCell ref="D828:E828"/>
    <mergeCell ref="D898:E898"/>
    <mergeCell ref="B842:D842"/>
    <mergeCell ref="B843:D843"/>
    <mergeCell ref="B844:D844"/>
    <mergeCell ref="C845:D845"/>
    <mergeCell ref="B846:D846"/>
    <mergeCell ref="C847:D847"/>
    <mergeCell ref="E777:F777"/>
    <mergeCell ref="E782:F782"/>
    <mergeCell ref="F788:G788"/>
    <mergeCell ref="E789:F789"/>
    <mergeCell ref="F807:G807"/>
    <mergeCell ref="E808:F808"/>
    <mergeCell ref="F752:G752"/>
    <mergeCell ref="E753:F753"/>
    <mergeCell ref="F771:G771"/>
    <mergeCell ref="E772:F772"/>
    <mergeCell ref="E773:F773"/>
    <mergeCell ref="E774:F774"/>
    <mergeCell ref="D790:E790"/>
    <mergeCell ref="F736:G736"/>
    <mergeCell ref="E737:F737"/>
    <mergeCell ref="E738:F738"/>
    <mergeCell ref="E739:F739"/>
    <mergeCell ref="E742:F742"/>
    <mergeCell ref="E747:F747"/>
    <mergeCell ref="F701:G701"/>
    <mergeCell ref="E702:F702"/>
    <mergeCell ref="E703:F703"/>
    <mergeCell ref="E704:F704"/>
    <mergeCell ref="E706:F706"/>
    <mergeCell ref="E709:F709"/>
    <mergeCell ref="E649:F649"/>
    <mergeCell ref="E683:F683"/>
    <mergeCell ref="F675:G675"/>
    <mergeCell ref="E676:F676"/>
    <mergeCell ref="D660:F660"/>
    <mergeCell ref="C668:D668"/>
    <mergeCell ref="C670:D670"/>
    <mergeCell ref="C672:D672"/>
    <mergeCell ref="C671:E671"/>
    <mergeCell ref="B679:D679"/>
    <mergeCell ref="B680:E680"/>
    <mergeCell ref="B681:F681"/>
    <mergeCell ref="B682:D682"/>
    <mergeCell ref="B674:D674"/>
    <mergeCell ref="E632:F632"/>
    <mergeCell ref="E633:F633"/>
    <mergeCell ref="E634:F634"/>
    <mergeCell ref="E638:F638"/>
    <mergeCell ref="E642:F642"/>
    <mergeCell ref="E646:F646"/>
    <mergeCell ref="E601:F601"/>
    <mergeCell ref="E604:F604"/>
    <mergeCell ref="E609:F609"/>
    <mergeCell ref="E610:F610"/>
    <mergeCell ref="E611:F611"/>
    <mergeCell ref="F631:G631"/>
    <mergeCell ref="E577:F577"/>
    <mergeCell ref="E578:F578"/>
    <mergeCell ref="F596:G596"/>
    <mergeCell ref="E597:F597"/>
    <mergeCell ref="E598:F598"/>
    <mergeCell ref="E599:F599"/>
    <mergeCell ref="E563:F563"/>
    <mergeCell ref="E564:F564"/>
    <mergeCell ref="E566:F566"/>
    <mergeCell ref="E570:F570"/>
    <mergeCell ref="E574:F574"/>
    <mergeCell ref="E576:F576"/>
    <mergeCell ref="E528:F528"/>
    <mergeCell ref="E529:F529"/>
    <mergeCell ref="E534:F534"/>
    <mergeCell ref="E540:F540"/>
    <mergeCell ref="F561:G561"/>
    <mergeCell ref="E562:F562"/>
    <mergeCell ref="F491:G491"/>
    <mergeCell ref="E492:F492"/>
    <mergeCell ref="E493:F493"/>
    <mergeCell ref="E494:F494"/>
    <mergeCell ref="F526:G526"/>
    <mergeCell ref="E527:F527"/>
    <mergeCell ref="D541:E541"/>
    <mergeCell ref="B495:D495"/>
    <mergeCell ref="B496:D496"/>
    <mergeCell ref="B526:D526"/>
    <mergeCell ref="B527:D527"/>
    <mergeCell ref="B534:D534"/>
    <mergeCell ref="B540:D540"/>
    <mergeCell ref="B528:D528"/>
    <mergeCell ref="B529:D529"/>
    <mergeCell ref="E457:F457"/>
    <mergeCell ref="E458:F458"/>
    <mergeCell ref="E459:F459"/>
    <mergeCell ref="E461:F461"/>
    <mergeCell ref="E464:F464"/>
    <mergeCell ref="E468:F468"/>
    <mergeCell ref="F421:G421"/>
    <mergeCell ref="E422:F422"/>
    <mergeCell ref="E423:F423"/>
    <mergeCell ref="E424:F424"/>
    <mergeCell ref="E426:F426"/>
    <mergeCell ref="F456:G456"/>
    <mergeCell ref="F386:G386"/>
    <mergeCell ref="E387:F387"/>
    <mergeCell ref="E388:F388"/>
    <mergeCell ref="E389:F389"/>
    <mergeCell ref="E392:F392"/>
    <mergeCell ref="E395:F395"/>
    <mergeCell ref="E356:F356"/>
    <mergeCell ref="E359:F359"/>
    <mergeCell ref="E364:F364"/>
    <mergeCell ref="E365:F365"/>
    <mergeCell ref="E366:F366"/>
    <mergeCell ref="E372:F372"/>
    <mergeCell ref="B354:D354"/>
    <mergeCell ref="B286:D286"/>
    <mergeCell ref="B332:D332"/>
    <mergeCell ref="B317:D317"/>
    <mergeCell ref="B318:D318"/>
    <mergeCell ref="B319:D319"/>
    <mergeCell ref="B322:D322"/>
    <mergeCell ref="B326:D326"/>
    <mergeCell ref="E262:F262"/>
    <mergeCell ref="E263:F263"/>
    <mergeCell ref="F281:G281"/>
    <mergeCell ref="E282:F282"/>
    <mergeCell ref="E283:F283"/>
    <mergeCell ref="E284:F284"/>
    <mergeCell ref="E326:F326"/>
    <mergeCell ref="E332:F332"/>
    <mergeCell ref="F351:G351"/>
    <mergeCell ref="E352:F352"/>
    <mergeCell ref="E353:F353"/>
    <mergeCell ref="E354:F354"/>
    <mergeCell ref="E286:F286"/>
    <mergeCell ref="F316:G316"/>
    <mergeCell ref="E317:F317"/>
    <mergeCell ref="E318:F318"/>
    <mergeCell ref="E247:F247"/>
    <mergeCell ref="E248:F248"/>
    <mergeCell ref="E249:F249"/>
    <mergeCell ref="E251:F251"/>
    <mergeCell ref="E254:F254"/>
    <mergeCell ref="E261:F261"/>
    <mergeCell ref="E227:F227"/>
    <mergeCell ref="E228:F228"/>
    <mergeCell ref="E229:F229"/>
    <mergeCell ref="F246:G246"/>
    <mergeCell ref="B149:D149"/>
    <mergeCell ref="B150:C150"/>
    <mergeCell ref="B151:D151"/>
    <mergeCell ref="B152:D152"/>
    <mergeCell ref="B153:D153"/>
    <mergeCell ref="B177:C177"/>
    <mergeCell ref="B178:D178"/>
    <mergeCell ref="E193:F193"/>
    <mergeCell ref="F211:G211"/>
    <mergeCell ref="E181:F181"/>
    <mergeCell ref="E184:F184"/>
    <mergeCell ref="E188:F188"/>
    <mergeCell ref="E191:F191"/>
    <mergeCell ref="E192:F192"/>
    <mergeCell ref="B188:D188"/>
    <mergeCell ref="B123:C123"/>
    <mergeCell ref="B122:F122"/>
    <mergeCell ref="B121:D121"/>
    <mergeCell ref="B143:D143"/>
    <mergeCell ref="B142:C142"/>
    <mergeCell ref="B145:D145"/>
    <mergeCell ref="B146:D146"/>
    <mergeCell ref="B147:D147"/>
    <mergeCell ref="B148:D148"/>
    <mergeCell ref="E179:F179"/>
    <mergeCell ref="E52:F52"/>
    <mergeCell ref="E53:F53"/>
    <mergeCell ref="E54:F54"/>
    <mergeCell ref="E70:F70"/>
    <mergeCell ref="E23:F23"/>
    <mergeCell ref="F35:G35"/>
    <mergeCell ref="E36:F36"/>
    <mergeCell ref="E37:F37"/>
    <mergeCell ref="E38:F38"/>
    <mergeCell ref="E41:F41"/>
    <mergeCell ref="E110:F110"/>
    <mergeCell ref="E144:F144"/>
    <mergeCell ref="E146:F146"/>
    <mergeCell ref="E150:F150"/>
    <mergeCell ref="F176:G176"/>
    <mergeCell ref="E177:F177"/>
    <mergeCell ref="E178:F178"/>
    <mergeCell ref="E115:F115"/>
    <mergeCell ref="B1:H1"/>
    <mergeCell ref="B3:H3"/>
    <mergeCell ref="F5:G5"/>
    <mergeCell ref="E6:F6"/>
    <mergeCell ref="E7:F7"/>
    <mergeCell ref="E14:F14"/>
    <mergeCell ref="E19:F19"/>
    <mergeCell ref="E45:F45"/>
    <mergeCell ref="E48:F48"/>
    <mergeCell ref="B2:D2"/>
    <mergeCell ref="B7:C7"/>
    <mergeCell ref="B14:C14"/>
    <mergeCell ref="B19:D19"/>
    <mergeCell ref="B23:D23"/>
    <mergeCell ref="B37:D37"/>
    <mergeCell ref="B38:D38"/>
    <mergeCell ref="C39:D39"/>
    <mergeCell ref="B6:C6"/>
    <mergeCell ref="B35:D35"/>
    <mergeCell ref="B36:C36"/>
    <mergeCell ref="B41:D41"/>
    <mergeCell ref="C42:D42"/>
    <mergeCell ref="C43:D43"/>
    <mergeCell ref="C44:D44"/>
    <mergeCell ref="B45:D45"/>
    <mergeCell ref="B48:D48"/>
    <mergeCell ref="B53:D53"/>
    <mergeCell ref="B54:D54"/>
    <mergeCell ref="C46:D46"/>
    <mergeCell ref="C47:D47"/>
    <mergeCell ref="B49:D49"/>
    <mergeCell ref="B50:D50"/>
    <mergeCell ref="B144:D144"/>
    <mergeCell ref="B70:D70"/>
    <mergeCell ref="D72:E72"/>
    <mergeCell ref="B105:C105"/>
    <mergeCell ref="B106:C106"/>
    <mergeCell ref="B107:D107"/>
    <mergeCell ref="B108:D108"/>
    <mergeCell ref="B110:C110"/>
    <mergeCell ref="E123:F123"/>
    <mergeCell ref="F141:G141"/>
    <mergeCell ref="E142:F142"/>
    <mergeCell ref="E143:F143"/>
    <mergeCell ref="F105:G105"/>
    <mergeCell ref="E106:F106"/>
    <mergeCell ref="E107:F107"/>
    <mergeCell ref="E108:F108"/>
    <mergeCell ref="B179:D179"/>
    <mergeCell ref="C180:D180"/>
    <mergeCell ref="B181:D181"/>
    <mergeCell ref="C182:D182"/>
    <mergeCell ref="C183:D183"/>
    <mergeCell ref="B184:D184"/>
    <mergeCell ref="C185:D185"/>
    <mergeCell ref="C187:D187"/>
    <mergeCell ref="B189:D189"/>
    <mergeCell ref="B870:D870"/>
    <mergeCell ref="B192:D192"/>
    <mergeCell ref="B193:C193"/>
    <mergeCell ref="D197:E197"/>
    <mergeCell ref="B229:D229"/>
    <mergeCell ref="B213:D213"/>
    <mergeCell ref="B214:D214"/>
    <mergeCell ref="C215:D215"/>
    <mergeCell ref="B216:D216"/>
    <mergeCell ref="C217:D217"/>
    <mergeCell ref="C218:D218"/>
    <mergeCell ref="C219:D219"/>
    <mergeCell ref="B220:D220"/>
    <mergeCell ref="C221:D221"/>
    <mergeCell ref="C222:D222"/>
    <mergeCell ref="C223:D223"/>
    <mergeCell ref="B224:D224"/>
    <mergeCell ref="B225:D225"/>
    <mergeCell ref="E220:F220"/>
    <mergeCell ref="E224:F224"/>
    <mergeCell ref="E212:F212"/>
    <mergeCell ref="E213:F213"/>
    <mergeCell ref="E214:F214"/>
    <mergeCell ref="E216:F216"/>
    <mergeCell ref="D890:E890"/>
    <mergeCell ref="D73:E73"/>
    <mergeCell ref="D75:F75"/>
    <mergeCell ref="D915:E915"/>
    <mergeCell ref="B876:D876"/>
    <mergeCell ref="D889:E889"/>
    <mergeCell ref="C851:D851"/>
    <mergeCell ref="C852:D852"/>
    <mergeCell ref="C853:D853"/>
    <mergeCell ref="B854:D854"/>
    <mergeCell ref="B855:D855"/>
    <mergeCell ref="B856:D856"/>
    <mergeCell ref="B859:D859"/>
    <mergeCell ref="B860:D860"/>
    <mergeCell ref="E880:F880"/>
    <mergeCell ref="D888:E888"/>
    <mergeCell ref="C848:D848"/>
    <mergeCell ref="C849:D849"/>
    <mergeCell ref="B850:D850"/>
    <mergeCell ref="B861:D861"/>
    <mergeCell ref="C864:D864"/>
    <mergeCell ref="B866:D866"/>
    <mergeCell ref="D869:F869"/>
    <mergeCell ref="B868:D868"/>
  </mergeCells>
  <pageMargins left="1.1811023622047245" right="0.59055118110236227" top="0.98425196850393704" bottom="0.59055118110236227" header="0.31496062992125984" footer="0.31496062992125984"/>
  <pageSetup paperSize="9" scale="85" firstPageNumber="25" orientation="portrait" useFirstPageNumber="1" horizontalDpi="4294967295" verticalDpi="4294967295" r:id="rId1"/>
  <headerFooter>
    <oddHeader>&amp;C&amp;"TH SarabunPSK,ตัวหนา"&amp;16&amp;P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CBC6-0DD4-4517-8480-B8E1A35FFDFC}">
  <dimension ref="A1:H1000"/>
  <sheetViews>
    <sheetView topLeftCell="A142" workbookViewId="0">
      <selection activeCell="C35" sqref="C35"/>
    </sheetView>
  </sheetViews>
  <sheetFormatPr defaultColWidth="8.6640625" defaultRowHeight="15" customHeight="1"/>
  <cols>
    <col min="1" max="1" width="15" style="185" customWidth="1"/>
    <col min="2" max="2" width="19.88671875" style="185" customWidth="1"/>
    <col min="3" max="3" width="50" style="185" customWidth="1"/>
    <col min="4" max="4" width="26.44140625" style="185" customWidth="1"/>
    <col min="5" max="5" width="23.5546875" style="186" bestFit="1" customWidth="1"/>
    <col min="6" max="16384" width="8.6640625" style="185"/>
  </cols>
  <sheetData>
    <row r="1" spans="1:8"/>
    <row r="2" spans="1:8">
      <c r="A2" s="185" t="s">
        <v>907</v>
      </c>
      <c r="B2" s="185" t="s">
        <v>908</v>
      </c>
    </row>
    <row r="3" spans="1:8"/>
    <row r="4" spans="1:8">
      <c r="A4" s="187" t="s">
        <v>909</v>
      </c>
      <c r="B4" s="187" t="s">
        <v>910</v>
      </c>
      <c r="C4" s="187" t="s">
        <v>95</v>
      </c>
      <c r="D4" s="188" t="s">
        <v>911</v>
      </c>
      <c r="E4" s="189"/>
      <c r="F4" s="189"/>
      <c r="G4" s="189"/>
      <c r="H4" s="189"/>
    </row>
    <row r="5" spans="1:8">
      <c r="A5" s="190" t="s">
        <v>775</v>
      </c>
      <c r="B5" s="191"/>
      <c r="C5" s="191"/>
      <c r="D5" s="192">
        <v>203374700</v>
      </c>
      <c r="E5" s="185"/>
    </row>
    <row r="6" spans="1:8">
      <c r="A6" s="193" t="s">
        <v>91</v>
      </c>
      <c r="B6" s="194" t="s">
        <v>777</v>
      </c>
      <c r="C6" s="195"/>
      <c r="D6" s="196">
        <v>12138200</v>
      </c>
      <c r="E6" s="185"/>
    </row>
    <row r="7" spans="1:8">
      <c r="A7" s="197"/>
      <c r="B7" s="198" t="s">
        <v>824</v>
      </c>
      <c r="C7" s="199"/>
      <c r="D7" s="200">
        <v>12138200</v>
      </c>
      <c r="E7" s="185"/>
    </row>
    <row r="8" spans="1:8">
      <c r="A8" s="197"/>
      <c r="B8" s="201" t="s">
        <v>825</v>
      </c>
      <c r="C8" s="197"/>
      <c r="D8" s="202">
        <v>8627300</v>
      </c>
      <c r="E8" s="185"/>
    </row>
    <row r="9" spans="1:8">
      <c r="A9" s="197"/>
      <c r="B9" s="203" t="s">
        <v>826</v>
      </c>
      <c r="C9" s="204" t="s">
        <v>912</v>
      </c>
      <c r="D9" s="205">
        <v>7619300</v>
      </c>
      <c r="E9" s="185"/>
    </row>
    <row r="10" spans="1:8">
      <c r="A10" s="197"/>
      <c r="B10" s="203" t="s">
        <v>828</v>
      </c>
      <c r="C10" s="204" t="s">
        <v>829</v>
      </c>
      <c r="D10" s="205">
        <v>457200</v>
      </c>
      <c r="E10" s="185"/>
    </row>
    <row r="11" spans="1:8">
      <c r="A11" s="197"/>
      <c r="B11" s="203" t="s">
        <v>830</v>
      </c>
      <c r="C11" s="204" t="s">
        <v>831</v>
      </c>
      <c r="D11" s="205">
        <v>254400</v>
      </c>
      <c r="E11" s="185"/>
    </row>
    <row r="12" spans="1:8">
      <c r="A12" s="197"/>
      <c r="B12" s="203" t="s">
        <v>832</v>
      </c>
      <c r="C12" s="204" t="s">
        <v>833</v>
      </c>
      <c r="D12" s="205">
        <v>296400</v>
      </c>
      <c r="E12" s="185"/>
    </row>
    <row r="13" spans="1:8">
      <c r="A13" s="197"/>
      <c r="B13" s="201" t="s">
        <v>838</v>
      </c>
      <c r="C13" s="197"/>
      <c r="D13" s="202">
        <v>3006800</v>
      </c>
      <c r="E13" s="185"/>
    </row>
    <row r="14" spans="1:8">
      <c r="A14" s="197"/>
      <c r="B14" s="203" t="s">
        <v>839</v>
      </c>
      <c r="C14" s="204" t="s">
        <v>913</v>
      </c>
      <c r="D14" s="205">
        <v>2843000</v>
      </c>
      <c r="E14" s="185"/>
    </row>
    <row r="15" spans="1:8">
      <c r="A15" s="197"/>
      <c r="B15" s="203" t="s">
        <v>841</v>
      </c>
      <c r="C15" s="204" t="s">
        <v>842</v>
      </c>
      <c r="D15" s="205">
        <v>95500</v>
      </c>
      <c r="E15" s="185"/>
    </row>
    <row r="16" spans="1:8">
      <c r="A16" s="197"/>
      <c r="B16" s="203" t="s">
        <v>843</v>
      </c>
      <c r="C16" s="204" t="s">
        <v>844</v>
      </c>
      <c r="D16" s="205">
        <v>58300</v>
      </c>
      <c r="E16" s="185"/>
    </row>
    <row r="17" spans="1:5">
      <c r="A17" s="197"/>
      <c r="B17" s="203" t="s">
        <v>845</v>
      </c>
      <c r="C17" s="204" t="s">
        <v>846</v>
      </c>
      <c r="D17" s="205">
        <v>10000</v>
      </c>
      <c r="E17" s="185"/>
    </row>
    <row r="18" spans="1:5">
      <c r="A18" s="197"/>
      <c r="B18" s="201" t="s">
        <v>847</v>
      </c>
      <c r="C18" s="197"/>
      <c r="D18" s="202">
        <v>432000</v>
      </c>
      <c r="E18" s="185"/>
    </row>
    <row r="19" spans="1:5">
      <c r="A19" s="197"/>
      <c r="B19" s="203" t="s">
        <v>848</v>
      </c>
      <c r="C19" s="204" t="s">
        <v>914</v>
      </c>
      <c r="D19" s="205">
        <v>329900</v>
      </c>
      <c r="E19" s="185"/>
    </row>
    <row r="20" spans="1:5">
      <c r="A20" s="197"/>
      <c r="B20" s="203" t="s">
        <v>849</v>
      </c>
      <c r="C20" s="204" t="s">
        <v>850</v>
      </c>
      <c r="D20" s="205">
        <v>30100</v>
      </c>
      <c r="E20" s="185"/>
    </row>
    <row r="21" spans="1:5">
      <c r="A21" s="197"/>
      <c r="B21" s="203" t="s">
        <v>851</v>
      </c>
      <c r="C21" s="204" t="s">
        <v>852</v>
      </c>
      <c r="D21" s="205">
        <v>72000</v>
      </c>
      <c r="E21" s="185"/>
    </row>
    <row r="22" spans="1:5">
      <c r="A22" s="197"/>
      <c r="B22" s="201" t="s">
        <v>853</v>
      </c>
      <c r="C22" s="197"/>
      <c r="D22" s="202">
        <v>72100</v>
      </c>
      <c r="E22" s="185"/>
    </row>
    <row r="23" spans="1:5">
      <c r="A23" s="197"/>
      <c r="B23" s="203" t="s">
        <v>854</v>
      </c>
      <c r="C23" s="204" t="s">
        <v>915</v>
      </c>
      <c r="D23" s="205">
        <v>50500</v>
      </c>
      <c r="E23" s="185"/>
    </row>
    <row r="24" spans="1:5">
      <c r="A24" s="197"/>
      <c r="B24" s="203" t="s">
        <v>856</v>
      </c>
      <c r="C24" s="204" t="s">
        <v>857</v>
      </c>
      <c r="D24" s="205">
        <v>21600</v>
      </c>
      <c r="E24" s="185"/>
    </row>
    <row r="25" spans="1:5">
      <c r="A25" s="193" t="s">
        <v>92</v>
      </c>
      <c r="B25" s="194" t="s">
        <v>916</v>
      </c>
      <c r="C25" s="195"/>
      <c r="D25" s="196">
        <v>8823500</v>
      </c>
      <c r="E25" s="185"/>
    </row>
    <row r="26" spans="1:5">
      <c r="A26" s="197"/>
      <c r="B26" s="198" t="s">
        <v>824</v>
      </c>
      <c r="C26" s="199"/>
      <c r="D26" s="200">
        <v>8823500</v>
      </c>
      <c r="E26" s="185"/>
    </row>
    <row r="27" spans="1:5">
      <c r="A27" s="197"/>
      <c r="B27" s="201" t="s">
        <v>825</v>
      </c>
      <c r="C27" s="197"/>
      <c r="D27" s="202">
        <v>8672300</v>
      </c>
      <c r="E27" s="185"/>
    </row>
    <row r="28" spans="1:5">
      <c r="A28" s="197"/>
      <c r="B28" s="203" t="s">
        <v>826</v>
      </c>
      <c r="C28" s="204" t="s">
        <v>917</v>
      </c>
      <c r="D28" s="205">
        <v>8138100</v>
      </c>
      <c r="E28" s="185"/>
    </row>
    <row r="29" spans="1:5">
      <c r="A29" s="197"/>
      <c r="B29" s="203" t="s">
        <v>828</v>
      </c>
      <c r="C29" s="204" t="s">
        <v>829</v>
      </c>
      <c r="D29" s="205">
        <v>488300</v>
      </c>
      <c r="E29" s="185"/>
    </row>
    <row r="30" spans="1:5">
      <c r="A30" s="197"/>
      <c r="B30" s="203" t="s">
        <v>832</v>
      </c>
      <c r="C30" s="204" t="s">
        <v>833</v>
      </c>
      <c r="D30" s="205">
        <v>42000</v>
      </c>
      <c r="E30" s="185"/>
    </row>
    <row r="31" spans="1:5">
      <c r="A31" s="197"/>
      <c r="B31" s="203" t="s">
        <v>834</v>
      </c>
      <c r="C31" s="204" t="s">
        <v>835</v>
      </c>
      <c r="D31" s="205">
        <v>3000</v>
      </c>
      <c r="E31" s="185"/>
    </row>
    <row r="32" spans="1:5">
      <c r="A32" s="197"/>
      <c r="B32" s="203" t="s">
        <v>836</v>
      </c>
      <c r="C32" s="204" t="s">
        <v>837</v>
      </c>
      <c r="D32" s="205">
        <v>900</v>
      </c>
      <c r="E32" s="185"/>
    </row>
    <row r="33" spans="1:5">
      <c r="A33" s="197"/>
      <c r="B33" s="201" t="s">
        <v>847</v>
      </c>
      <c r="C33" s="197"/>
      <c r="D33" s="202">
        <v>144000</v>
      </c>
      <c r="E33" s="185"/>
    </row>
    <row r="34" spans="1:5">
      <c r="A34" s="197"/>
      <c r="B34" s="203" t="s">
        <v>848</v>
      </c>
      <c r="C34" s="204" t="s">
        <v>918</v>
      </c>
      <c r="D34" s="205">
        <v>112800</v>
      </c>
      <c r="E34" s="185"/>
    </row>
    <row r="35" spans="1:5">
      <c r="A35" s="197"/>
      <c r="B35" s="203" t="s">
        <v>849</v>
      </c>
      <c r="C35" s="204" t="s">
        <v>850</v>
      </c>
      <c r="D35" s="205">
        <v>7200</v>
      </c>
      <c r="E35" s="185"/>
    </row>
    <row r="36" spans="1:5">
      <c r="A36" s="197"/>
      <c r="B36" s="203" t="s">
        <v>851</v>
      </c>
      <c r="C36" s="204" t="s">
        <v>852</v>
      </c>
      <c r="D36" s="205">
        <v>24000</v>
      </c>
      <c r="E36" s="185"/>
    </row>
    <row r="37" spans="1:5">
      <c r="A37" s="197"/>
      <c r="B37" s="201" t="s">
        <v>853</v>
      </c>
      <c r="C37" s="197"/>
      <c r="D37" s="202">
        <v>7200</v>
      </c>
      <c r="E37" s="185"/>
    </row>
    <row r="38" spans="1:5">
      <c r="A38" s="197"/>
      <c r="B38" s="203" t="s">
        <v>856</v>
      </c>
      <c r="C38" s="204" t="s">
        <v>857</v>
      </c>
      <c r="D38" s="205">
        <v>7200</v>
      </c>
      <c r="E38" s="185"/>
    </row>
    <row r="39" spans="1:5">
      <c r="A39" s="193" t="s">
        <v>93</v>
      </c>
      <c r="B39" s="194" t="s">
        <v>919</v>
      </c>
      <c r="C39" s="195"/>
      <c r="D39" s="196">
        <v>5106500</v>
      </c>
      <c r="E39" s="185"/>
    </row>
    <row r="40" spans="1:5">
      <c r="A40" s="197"/>
      <c r="B40" s="198" t="s">
        <v>824</v>
      </c>
      <c r="C40" s="199"/>
      <c r="D40" s="200">
        <v>5106500</v>
      </c>
      <c r="E40" s="185"/>
    </row>
    <row r="41" spans="1:5">
      <c r="A41" s="197"/>
      <c r="B41" s="201" t="s">
        <v>825</v>
      </c>
      <c r="C41" s="197"/>
      <c r="D41" s="202">
        <v>4393000</v>
      </c>
      <c r="E41" s="185"/>
    </row>
    <row r="42" spans="1:5">
      <c r="A42" s="197"/>
      <c r="B42" s="203" t="s">
        <v>826</v>
      </c>
      <c r="C42" s="204" t="s">
        <v>920</v>
      </c>
      <c r="D42" s="205">
        <v>4090400</v>
      </c>
      <c r="E42" s="185"/>
    </row>
    <row r="43" spans="1:5">
      <c r="A43" s="197"/>
      <c r="B43" s="203" t="s">
        <v>828</v>
      </c>
      <c r="C43" s="204" t="s">
        <v>829</v>
      </c>
      <c r="D43" s="205">
        <v>245500</v>
      </c>
      <c r="E43" s="185"/>
    </row>
    <row r="44" spans="1:5">
      <c r="A44" s="197"/>
      <c r="B44" s="203" t="s">
        <v>832</v>
      </c>
      <c r="C44" s="204" t="s">
        <v>833</v>
      </c>
      <c r="D44" s="205">
        <v>42000</v>
      </c>
      <c r="E44" s="185"/>
    </row>
    <row r="45" spans="1:5">
      <c r="A45" s="197"/>
      <c r="B45" s="203" t="s">
        <v>834</v>
      </c>
      <c r="C45" s="204" t="s">
        <v>835</v>
      </c>
      <c r="D45" s="205">
        <v>11600</v>
      </c>
      <c r="E45" s="185"/>
    </row>
    <row r="46" spans="1:5">
      <c r="A46" s="197"/>
      <c r="B46" s="203" t="s">
        <v>836</v>
      </c>
      <c r="C46" s="204" t="s">
        <v>837</v>
      </c>
      <c r="D46" s="205">
        <v>3500</v>
      </c>
      <c r="E46" s="185"/>
    </row>
    <row r="47" spans="1:5">
      <c r="A47" s="197"/>
      <c r="B47" s="201" t="s">
        <v>838</v>
      </c>
      <c r="C47" s="197"/>
      <c r="D47" s="202">
        <v>613500</v>
      </c>
      <c r="E47" s="185"/>
    </row>
    <row r="48" spans="1:5">
      <c r="A48" s="197"/>
      <c r="B48" s="203" t="s">
        <v>839</v>
      </c>
      <c r="C48" s="204" t="s">
        <v>921</v>
      </c>
      <c r="D48" s="205">
        <v>578700</v>
      </c>
      <c r="E48" s="185"/>
    </row>
    <row r="49" spans="1:5">
      <c r="A49" s="197"/>
      <c r="B49" s="203" t="s">
        <v>841</v>
      </c>
      <c r="C49" s="204" t="s">
        <v>842</v>
      </c>
      <c r="D49" s="205">
        <v>34800</v>
      </c>
      <c r="E49" s="185"/>
    </row>
    <row r="50" spans="1:5">
      <c r="A50" s="197"/>
      <c r="B50" s="201" t="s">
        <v>853</v>
      </c>
      <c r="C50" s="197"/>
      <c r="D50" s="202">
        <v>100000</v>
      </c>
      <c r="E50" s="185"/>
    </row>
    <row r="51" spans="1:5">
      <c r="A51" s="197"/>
      <c r="B51" s="203" t="s">
        <v>858</v>
      </c>
      <c r="C51" s="204" t="s">
        <v>859</v>
      </c>
      <c r="D51" s="205">
        <v>100000</v>
      </c>
      <c r="E51" s="185"/>
    </row>
    <row r="52" spans="1:5">
      <c r="A52" s="193" t="s">
        <v>94</v>
      </c>
      <c r="B52" s="194" t="s">
        <v>922</v>
      </c>
      <c r="C52" s="195"/>
      <c r="D52" s="196">
        <v>4336100</v>
      </c>
      <c r="E52" s="185"/>
    </row>
    <row r="53" spans="1:5">
      <c r="A53" s="197"/>
      <c r="B53" s="198" t="s">
        <v>824</v>
      </c>
      <c r="C53" s="199"/>
      <c r="D53" s="200">
        <v>4336100</v>
      </c>
      <c r="E53" s="185"/>
    </row>
    <row r="54" spans="1:5">
      <c r="A54" s="197"/>
      <c r="B54" s="201" t="s">
        <v>825</v>
      </c>
      <c r="C54" s="197"/>
      <c r="D54" s="202">
        <v>3875400</v>
      </c>
      <c r="E54" s="185"/>
    </row>
    <row r="55" spans="1:5">
      <c r="A55" s="197"/>
      <c r="B55" s="203" t="s">
        <v>826</v>
      </c>
      <c r="C55" s="204" t="s">
        <v>923</v>
      </c>
      <c r="D55" s="205">
        <v>3612900</v>
      </c>
      <c r="E55" s="185"/>
    </row>
    <row r="56" spans="1:5">
      <c r="A56" s="197"/>
      <c r="B56" s="203" t="s">
        <v>828</v>
      </c>
      <c r="C56" s="204" t="s">
        <v>829</v>
      </c>
      <c r="D56" s="205">
        <v>216800</v>
      </c>
      <c r="E56" s="185"/>
    </row>
    <row r="57" spans="1:5">
      <c r="A57" s="197"/>
      <c r="B57" s="203" t="s">
        <v>832</v>
      </c>
      <c r="C57" s="204" t="s">
        <v>833</v>
      </c>
      <c r="D57" s="205">
        <v>42000</v>
      </c>
      <c r="E57" s="185"/>
    </row>
    <row r="58" spans="1:5">
      <c r="A58" s="197"/>
      <c r="B58" s="203" t="s">
        <v>834</v>
      </c>
      <c r="C58" s="204" t="s">
        <v>835</v>
      </c>
      <c r="D58" s="205">
        <v>1100</v>
      </c>
      <c r="E58" s="185"/>
    </row>
    <row r="59" spans="1:5">
      <c r="A59" s="197"/>
      <c r="B59" s="203" t="s">
        <v>836</v>
      </c>
      <c r="C59" s="204" t="s">
        <v>837</v>
      </c>
      <c r="D59" s="205">
        <v>2600</v>
      </c>
      <c r="E59" s="185"/>
    </row>
    <row r="60" spans="1:5">
      <c r="A60" s="197"/>
      <c r="B60" s="201" t="s">
        <v>838</v>
      </c>
      <c r="C60" s="197"/>
      <c r="D60" s="202">
        <v>460700</v>
      </c>
      <c r="E60" s="185"/>
    </row>
    <row r="61" spans="1:5">
      <c r="A61" s="197"/>
      <c r="B61" s="203" t="s">
        <v>839</v>
      </c>
      <c r="C61" s="204" t="s">
        <v>921</v>
      </c>
      <c r="D61" s="205">
        <v>434600</v>
      </c>
      <c r="E61" s="185"/>
    </row>
    <row r="62" spans="1:5">
      <c r="A62" s="197"/>
      <c r="B62" s="203" t="s">
        <v>841</v>
      </c>
      <c r="C62" s="204" t="s">
        <v>842</v>
      </c>
      <c r="D62" s="205">
        <v>26100</v>
      </c>
      <c r="E62" s="185"/>
    </row>
    <row r="63" spans="1:5">
      <c r="A63" s="193" t="s">
        <v>924</v>
      </c>
      <c r="B63" s="206" t="s">
        <v>925</v>
      </c>
      <c r="C63" s="207"/>
      <c r="D63" s="208">
        <v>96145300</v>
      </c>
      <c r="E63" s="185"/>
    </row>
    <row r="64" spans="1:5">
      <c r="A64" s="197"/>
      <c r="B64" s="198" t="s">
        <v>824</v>
      </c>
      <c r="C64" s="199"/>
      <c r="D64" s="200">
        <v>96145300</v>
      </c>
      <c r="E64" s="185"/>
    </row>
    <row r="65" spans="1:5">
      <c r="A65" s="197"/>
      <c r="B65" s="201" t="s">
        <v>825</v>
      </c>
      <c r="C65" s="197"/>
      <c r="D65" s="202">
        <v>4131000</v>
      </c>
      <c r="E65" s="185"/>
    </row>
    <row r="66" spans="1:5">
      <c r="A66" s="197"/>
      <c r="B66" s="203" t="s">
        <v>826</v>
      </c>
      <c r="C66" s="204" t="s">
        <v>926</v>
      </c>
      <c r="D66" s="205">
        <v>3886000</v>
      </c>
      <c r="E66" s="185"/>
    </row>
    <row r="67" spans="1:5">
      <c r="A67" s="197"/>
      <c r="B67" s="203" t="s">
        <v>828</v>
      </c>
      <c r="C67" s="204" t="s">
        <v>829</v>
      </c>
      <c r="D67" s="205">
        <v>233300</v>
      </c>
      <c r="E67" s="185"/>
    </row>
    <row r="68" spans="1:5">
      <c r="A68" s="197"/>
      <c r="B68" s="203" t="s">
        <v>832</v>
      </c>
      <c r="C68" s="204" t="s">
        <v>833</v>
      </c>
      <c r="D68" s="205">
        <v>4200</v>
      </c>
      <c r="E68" s="185"/>
    </row>
    <row r="69" spans="1:5">
      <c r="A69" s="197"/>
      <c r="B69" s="203" t="s">
        <v>834</v>
      </c>
      <c r="C69" s="204" t="s">
        <v>835</v>
      </c>
      <c r="D69" s="205">
        <v>5800</v>
      </c>
      <c r="E69" s="185"/>
    </row>
    <row r="70" spans="1:5">
      <c r="A70" s="197"/>
      <c r="B70" s="203" t="s">
        <v>836</v>
      </c>
      <c r="C70" s="204" t="s">
        <v>837</v>
      </c>
      <c r="D70" s="205">
        <v>1700</v>
      </c>
      <c r="E70" s="185"/>
    </row>
    <row r="71" spans="1:5">
      <c r="A71" s="197"/>
      <c r="B71" s="201" t="s">
        <v>838</v>
      </c>
      <c r="C71" s="197"/>
      <c r="D71" s="202">
        <v>71381600</v>
      </c>
      <c r="E71" s="185"/>
    </row>
    <row r="72" spans="1:5">
      <c r="A72" s="197"/>
      <c r="B72" s="203" t="s">
        <v>839</v>
      </c>
      <c r="C72" s="204" t="s">
        <v>927</v>
      </c>
      <c r="D72" s="205">
        <v>67237200</v>
      </c>
      <c r="E72" s="185"/>
    </row>
    <row r="73" spans="1:5">
      <c r="A73" s="197"/>
      <c r="B73" s="203" t="s">
        <v>841</v>
      </c>
      <c r="C73" s="204" t="s">
        <v>842</v>
      </c>
      <c r="D73" s="205">
        <v>2522900</v>
      </c>
      <c r="E73" s="185"/>
    </row>
    <row r="74" spans="1:5">
      <c r="A74" s="197"/>
      <c r="B74" s="203" t="s">
        <v>843</v>
      </c>
      <c r="C74" s="204" t="s">
        <v>844</v>
      </c>
      <c r="D74" s="205">
        <v>1068100</v>
      </c>
      <c r="E74" s="185"/>
    </row>
    <row r="75" spans="1:5">
      <c r="A75" s="197"/>
      <c r="B75" s="203" t="s">
        <v>845</v>
      </c>
      <c r="C75" s="204" t="s">
        <v>846</v>
      </c>
      <c r="D75" s="205">
        <v>553400</v>
      </c>
      <c r="E75" s="185"/>
    </row>
    <row r="76" spans="1:5">
      <c r="A76" s="197"/>
      <c r="B76" s="201" t="s">
        <v>847</v>
      </c>
      <c r="C76" s="197"/>
      <c r="D76" s="202">
        <v>18576000</v>
      </c>
      <c r="E76" s="185"/>
    </row>
    <row r="77" spans="1:5">
      <c r="A77" s="197"/>
      <c r="B77" s="203" t="s">
        <v>848</v>
      </c>
      <c r="C77" s="204" t="s">
        <v>928</v>
      </c>
      <c r="D77" s="205">
        <v>13550100</v>
      </c>
      <c r="E77" s="185"/>
    </row>
    <row r="78" spans="1:5">
      <c r="A78" s="197"/>
      <c r="B78" s="203" t="s">
        <v>849</v>
      </c>
      <c r="C78" s="204" t="s">
        <v>850</v>
      </c>
      <c r="D78" s="205">
        <v>1929900</v>
      </c>
      <c r="E78" s="185"/>
    </row>
    <row r="79" spans="1:5">
      <c r="A79" s="197"/>
      <c r="B79" s="203" t="s">
        <v>851</v>
      </c>
      <c r="C79" s="204" t="s">
        <v>852</v>
      </c>
      <c r="D79" s="205">
        <v>3096000</v>
      </c>
      <c r="E79" s="185"/>
    </row>
    <row r="80" spans="1:5">
      <c r="A80" s="197"/>
      <c r="B80" s="201" t="s">
        <v>853</v>
      </c>
      <c r="C80" s="197"/>
      <c r="D80" s="202">
        <v>2056700</v>
      </c>
      <c r="E80" s="185"/>
    </row>
    <row r="81" spans="1:5">
      <c r="A81" s="197"/>
      <c r="B81" s="203" t="s">
        <v>854</v>
      </c>
      <c r="C81" s="204" t="s">
        <v>915</v>
      </c>
      <c r="D81" s="205">
        <v>1127900</v>
      </c>
      <c r="E81" s="185"/>
    </row>
    <row r="82" spans="1:5">
      <c r="A82" s="197"/>
      <c r="B82" s="203" t="s">
        <v>856</v>
      </c>
      <c r="C82" s="204" t="s">
        <v>857</v>
      </c>
      <c r="D82" s="205">
        <v>928800</v>
      </c>
      <c r="E82" s="185"/>
    </row>
    <row r="83" spans="1:5">
      <c r="A83" s="193" t="s">
        <v>929</v>
      </c>
      <c r="B83" s="194" t="s">
        <v>930</v>
      </c>
      <c r="C83" s="195"/>
      <c r="D83" s="196">
        <v>12781100</v>
      </c>
      <c r="E83" s="185"/>
    </row>
    <row r="84" spans="1:5">
      <c r="A84" s="197"/>
      <c r="B84" s="198" t="s">
        <v>824</v>
      </c>
      <c r="C84" s="199"/>
      <c r="D84" s="200">
        <v>12781100</v>
      </c>
      <c r="E84" s="185"/>
    </row>
    <row r="85" spans="1:5">
      <c r="A85" s="197"/>
      <c r="B85" s="201" t="s">
        <v>825</v>
      </c>
      <c r="C85" s="197"/>
      <c r="D85" s="202">
        <v>4319800</v>
      </c>
      <c r="E85" s="185"/>
    </row>
    <row r="86" spans="1:5">
      <c r="A86" s="197"/>
      <c r="B86" s="203" t="s">
        <v>826</v>
      </c>
      <c r="C86" s="204" t="s">
        <v>931</v>
      </c>
      <c r="D86" s="205">
        <v>4032100</v>
      </c>
      <c r="E86" s="185"/>
    </row>
    <row r="87" spans="1:5">
      <c r="A87" s="197"/>
      <c r="B87" s="203" t="s">
        <v>828</v>
      </c>
      <c r="C87" s="204" t="s">
        <v>829</v>
      </c>
      <c r="D87" s="205">
        <v>241900</v>
      </c>
      <c r="E87" s="185"/>
    </row>
    <row r="88" spans="1:5">
      <c r="A88" s="197"/>
      <c r="B88" s="203" t="s">
        <v>832</v>
      </c>
      <c r="C88" s="204" t="s">
        <v>833</v>
      </c>
      <c r="D88" s="205">
        <v>42000</v>
      </c>
      <c r="E88" s="185"/>
    </row>
    <row r="89" spans="1:5">
      <c r="A89" s="197"/>
      <c r="B89" s="203" t="s">
        <v>834</v>
      </c>
      <c r="C89" s="204" t="s">
        <v>835</v>
      </c>
      <c r="D89" s="205">
        <v>2900</v>
      </c>
      <c r="E89" s="185"/>
    </row>
    <row r="90" spans="1:5">
      <c r="A90" s="197"/>
      <c r="B90" s="203" t="s">
        <v>836</v>
      </c>
      <c r="C90" s="204" t="s">
        <v>837</v>
      </c>
      <c r="D90" s="205">
        <v>900</v>
      </c>
      <c r="E90" s="185"/>
    </row>
    <row r="91" spans="1:5">
      <c r="A91" s="197"/>
      <c r="B91" s="201" t="s">
        <v>838</v>
      </c>
      <c r="C91" s="197"/>
      <c r="D91" s="202">
        <v>8310100</v>
      </c>
      <c r="E91" s="185"/>
    </row>
    <row r="92" spans="1:5">
      <c r="A92" s="197"/>
      <c r="B92" s="203" t="s">
        <v>839</v>
      </c>
      <c r="C92" s="204" t="s">
        <v>932</v>
      </c>
      <c r="D92" s="205">
        <v>7684800</v>
      </c>
      <c r="E92" s="185"/>
    </row>
    <row r="93" spans="1:5">
      <c r="A93" s="197"/>
      <c r="B93" s="203" t="s">
        <v>841</v>
      </c>
      <c r="C93" s="204" t="s">
        <v>842</v>
      </c>
      <c r="D93" s="205">
        <v>461600</v>
      </c>
      <c r="E93" s="185"/>
    </row>
    <row r="94" spans="1:5">
      <c r="A94" s="197"/>
      <c r="B94" s="203" t="s">
        <v>843</v>
      </c>
      <c r="C94" s="204" t="s">
        <v>844</v>
      </c>
      <c r="D94" s="205">
        <v>88000</v>
      </c>
      <c r="E94" s="185"/>
    </row>
    <row r="95" spans="1:5">
      <c r="A95" s="197"/>
      <c r="B95" s="203" t="s">
        <v>845</v>
      </c>
      <c r="C95" s="204" t="s">
        <v>846</v>
      </c>
      <c r="D95" s="205">
        <v>75700</v>
      </c>
      <c r="E95" s="185"/>
    </row>
    <row r="96" spans="1:5">
      <c r="A96" s="197"/>
      <c r="B96" s="201" t="s">
        <v>847</v>
      </c>
      <c r="C96" s="197"/>
      <c r="D96" s="202">
        <v>144000</v>
      </c>
      <c r="E96" s="185"/>
    </row>
    <row r="97" spans="1:5">
      <c r="A97" s="197"/>
      <c r="B97" s="203" t="s">
        <v>848</v>
      </c>
      <c r="C97" s="204" t="s">
        <v>933</v>
      </c>
      <c r="D97" s="205">
        <v>104300</v>
      </c>
      <c r="E97" s="185"/>
    </row>
    <row r="98" spans="1:5">
      <c r="A98" s="197"/>
      <c r="B98" s="203" t="s">
        <v>849</v>
      </c>
      <c r="C98" s="204" t="s">
        <v>850</v>
      </c>
      <c r="D98" s="205">
        <v>15700</v>
      </c>
      <c r="E98" s="185"/>
    </row>
    <row r="99" spans="1:5">
      <c r="A99" s="197"/>
      <c r="B99" s="203" t="s">
        <v>851</v>
      </c>
      <c r="C99" s="204" t="s">
        <v>852</v>
      </c>
      <c r="D99" s="205">
        <v>24000</v>
      </c>
      <c r="E99" s="185"/>
    </row>
    <row r="100" spans="1:5">
      <c r="A100" s="197"/>
      <c r="B100" s="201" t="s">
        <v>853</v>
      </c>
      <c r="C100" s="197"/>
      <c r="D100" s="202">
        <v>7200</v>
      </c>
      <c r="E100" s="185"/>
    </row>
    <row r="101" spans="1:5">
      <c r="A101" s="197"/>
      <c r="B101" s="203" t="s">
        <v>856</v>
      </c>
      <c r="C101" s="204" t="s">
        <v>857</v>
      </c>
      <c r="D101" s="205">
        <v>7200</v>
      </c>
      <c r="E101" s="185"/>
    </row>
    <row r="102" spans="1:5">
      <c r="A102" s="193" t="s">
        <v>934</v>
      </c>
      <c r="B102" s="206" t="s">
        <v>935</v>
      </c>
      <c r="C102" s="207"/>
      <c r="D102" s="208">
        <v>8776200</v>
      </c>
      <c r="E102" s="185"/>
    </row>
    <row r="103" spans="1:5">
      <c r="A103" s="197"/>
      <c r="B103" s="198" t="s">
        <v>824</v>
      </c>
      <c r="C103" s="199"/>
      <c r="D103" s="200">
        <v>8776200</v>
      </c>
      <c r="E103" s="185"/>
    </row>
    <row r="104" spans="1:5">
      <c r="A104" s="197"/>
      <c r="B104" s="201" t="s">
        <v>825</v>
      </c>
      <c r="C104" s="197"/>
      <c r="D104" s="202">
        <v>7428300</v>
      </c>
      <c r="E104" s="185"/>
    </row>
    <row r="105" spans="1:5">
      <c r="A105" s="197"/>
      <c r="B105" s="203" t="s">
        <v>826</v>
      </c>
      <c r="C105" s="204" t="s">
        <v>936</v>
      </c>
      <c r="D105" s="205">
        <v>6957400</v>
      </c>
      <c r="E105" s="185"/>
    </row>
    <row r="106" spans="1:5">
      <c r="A106" s="197"/>
      <c r="B106" s="203" t="s">
        <v>828</v>
      </c>
      <c r="C106" s="204" t="s">
        <v>829</v>
      </c>
      <c r="D106" s="205">
        <v>417500</v>
      </c>
      <c r="E106" s="185"/>
    </row>
    <row r="107" spans="1:5">
      <c r="A107" s="197"/>
      <c r="B107" s="203" t="s">
        <v>832</v>
      </c>
      <c r="C107" s="204" t="s">
        <v>937</v>
      </c>
      <c r="D107" s="205">
        <v>42000</v>
      </c>
      <c r="E107" s="185"/>
    </row>
    <row r="108" spans="1:5">
      <c r="A108" s="197"/>
      <c r="B108" s="203" t="s">
        <v>834</v>
      </c>
      <c r="C108" s="204" t="s">
        <v>938</v>
      </c>
      <c r="D108" s="205">
        <v>8800</v>
      </c>
      <c r="E108" s="185"/>
    </row>
    <row r="109" spans="1:5">
      <c r="A109" s="197"/>
      <c r="B109" s="203" t="s">
        <v>836</v>
      </c>
      <c r="C109" s="204" t="s">
        <v>939</v>
      </c>
      <c r="D109" s="205">
        <v>2600</v>
      </c>
      <c r="E109" s="185"/>
    </row>
    <row r="110" spans="1:5">
      <c r="A110" s="197"/>
      <c r="B110" s="201" t="s">
        <v>838</v>
      </c>
      <c r="C110" s="197"/>
      <c r="D110" s="202">
        <v>1347900</v>
      </c>
      <c r="E110" s="185"/>
    </row>
    <row r="111" spans="1:5">
      <c r="A111" s="197"/>
      <c r="B111" s="203" t="s">
        <v>839</v>
      </c>
      <c r="C111" s="204" t="s">
        <v>940</v>
      </c>
      <c r="D111" s="205">
        <v>1271600</v>
      </c>
      <c r="E111" s="185"/>
    </row>
    <row r="112" spans="1:5">
      <c r="A112" s="197"/>
      <c r="B112" s="203" t="s">
        <v>841</v>
      </c>
      <c r="C112" s="204" t="s">
        <v>941</v>
      </c>
      <c r="D112" s="205">
        <v>76300</v>
      </c>
      <c r="E112" s="185"/>
    </row>
    <row r="113" spans="1:5">
      <c r="A113" s="193" t="s">
        <v>942</v>
      </c>
      <c r="B113" s="206" t="s">
        <v>943</v>
      </c>
      <c r="C113" s="207"/>
      <c r="D113" s="208">
        <v>11742900</v>
      </c>
      <c r="E113" s="185"/>
    </row>
    <row r="114" spans="1:5">
      <c r="A114" s="197"/>
      <c r="B114" s="198" t="s">
        <v>824</v>
      </c>
      <c r="C114" s="199"/>
      <c r="D114" s="200">
        <v>11742900</v>
      </c>
      <c r="E114" s="185"/>
    </row>
    <row r="115" spans="1:5">
      <c r="A115" s="197"/>
      <c r="B115" s="201" t="s">
        <v>838</v>
      </c>
      <c r="C115" s="197"/>
      <c r="D115" s="202">
        <v>8736300</v>
      </c>
    </row>
    <row r="116" spans="1:5">
      <c r="A116" s="197"/>
      <c r="B116" s="203" t="s">
        <v>839</v>
      </c>
      <c r="C116" s="204" t="s">
        <v>944</v>
      </c>
      <c r="D116" s="205">
        <v>8271100</v>
      </c>
    </row>
    <row r="117" spans="1:5">
      <c r="A117" s="197"/>
      <c r="B117" s="203" t="s">
        <v>841</v>
      </c>
      <c r="C117" s="204" t="s">
        <v>941</v>
      </c>
      <c r="D117" s="205">
        <v>313600</v>
      </c>
    </row>
    <row r="118" spans="1:5">
      <c r="A118" s="197"/>
      <c r="B118" s="203" t="s">
        <v>843</v>
      </c>
      <c r="C118" s="204" t="s">
        <v>945</v>
      </c>
      <c r="D118" s="205">
        <v>120500</v>
      </c>
    </row>
    <row r="119" spans="1:5">
      <c r="A119" s="197"/>
      <c r="B119" s="203" t="s">
        <v>845</v>
      </c>
      <c r="C119" s="204" t="s">
        <v>946</v>
      </c>
      <c r="D119" s="205">
        <v>31100</v>
      </c>
    </row>
    <row r="120" spans="1:5">
      <c r="A120" s="197"/>
      <c r="B120" s="201" t="s">
        <v>847</v>
      </c>
      <c r="C120" s="197"/>
      <c r="D120" s="202">
        <v>2736100</v>
      </c>
    </row>
    <row r="121" spans="1:5">
      <c r="A121" s="197"/>
      <c r="B121" s="203" t="s">
        <v>848</v>
      </c>
      <c r="C121" s="204" t="s">
        <v>947</v>
      </c>
      <c r="D121" s="205">
        <v>2006900</v>
      </c>
    </row>
    <row r="122" spans="1:5">
      <c r="A122" s="197"/>
      <c r="B122" s="203" t="s">
        <v>849</v>
      </c>
      <c r="C122" s="204" t="s">
        <v>948</v>
      </c>
      <c r="D122" s="205">
        <v>273200</v>
      </c>
    </row>
    <row r="123" spans="1:5">
      <c r="A123" s="197"/>
      <c r="B123" s="203" t="s">
        <v>851</v>
      </c>
      <c r="C123" s="204" t="s">
        <v>949</v>
      </c>
      <c r="D123" s="205">
        <v>456000</v>
      </c>
    </row>
    <row r="124" spans="1:5">
      <c r="A124" s="197"/>
      <c r="B124" s="201" t="s">
        <v>853</v>
      </c>
      <c r="C124" s="197"/>
      <c r="D124" s="202">
        <v>270500</v>
      </c>
    </row>
    <row r="125" spans="1:5">
      <c r="A125" s="197"/>
      <c r="B125" s="203" t="s">
        <v>854</v>
      </c>
      <c r="C125" s="204" t="s">
        <v>915</v>
      </c>
      <c r="D125" s="205">
        <v>133600</v>
      </c>
    </row>
    <row r="126" spans="1:5">
      <c r="A126" s="197"/>
      <c r="B126" s="203" t="s">
        <v>856</v>
      </c>
      <c r="C126" s="204" t="s">
        <v>950</v>
      </c>
      <c r="D126" s="205">
        <v>136900</v>
      </c>
    </row>
    <row r="127" spans="1:5">
      <c r="A127" s="193" t="s">
        <v>951</v>
      </c>
      <c r="B127" s="206" t="s">
        <v>952</v>
      </c>
      <c r="C127" s="207"/>
      <c r="D127" s="208">
        <v>17656200</v>
      </c>
    </row>
    <row r="128" spans="1:5">
      <c r="A128" s="197"/>
      <c r="B128" s="198" t="s">
        <v>824</v>
      </c>
      <c r="C128" s="199"/>
      <c r="D128" s="200">
        <v>17656200</v>
      </c>
    </row>
    <row r="129" spans="1:4">
      <c r="A129" s="197"/>
      <c r="B129" s="201" t="s">
        <v>825</v>
      </c>
      <c r="C129" s="197"/>
      <c r="D129" s="202">
        <v>722900</v>
      </c>
    </row>
    <row r="130" spans="1:4">
      <c r="A130" s="197"/>
      <c r="B130" s="203" t="s">
        <v>826</v>
      </c>
      <c r="C130" s="204" t="s">
        <v>921</v>
      </c>
      <c r="D130" s="205">
        <v>682000</v>
      </c>
    </row>
    <row r="131" spans="1:4">
      <c r="A131" s="197"/>
      <c r="B131" s="203" t="s">
        <v>828</v>
      </c>
      <c r="C131" s="204" t="s">
        <v>829</v>
      </c>
      <c r="D131" s="205">
        <v>40900</v>
      </c>
    </row>
    <row r="132" spans="1:4">
      <c r="A132" s="197"/>
      <c r="B132" s="201" t="s">
        <v>838</v>
      </c>
      <c r="C132" s="197"/>
      <c r="D132" s="202">
        <v>10625700</v>
      </c>
    </row>
    <row r="133" spans="1:4">
      <c r="A133" s="197"/>
      <c r="B133" s="203" t="s">
        <v>839</v>
      </c>
      <c r="C133" s="204" t="s">
        <v>953</v>
      </c>
      <c r="D133" s="205">
        <v>10077400</v>
      </c>
    </row>
    <row r="134" spans="1:4">
      <c r="A134" s="197"/>
      <c r="B134" s="203" t="s">
        <v>841</v>
      </c>
      <c r="C134" s="204" t="s">
        <v>842</v>
      </c>
      <c r="D134" s="205">
        <v>354400</v>
      </c>
    </row>
    <row r="135" spans="1:4">
      <c r="A135" s="197"/>
      <c r="B135" s="203" t="s">
        <v>843</v>
      </c>
      <c r="C135" s="204" t="s">
        <v>844</v>
      </c>
      <c r="D135" s="205">
        <v>133600</v>
      </c>
    </row>
    <row r="136" spans="1:4">
      <c r="A136" s="197"/>
      <c r="B136" s="203" t="s">
        <v>845</v>
      </c>
      <c r="C136" s="204" t="s">
        <v>846</v>
      </c>
      <c r="D136" s="205">
        <v>60300</v>
      </c>
    </row>
    <row r="137" spans="1:4">
      <c r="A137" s="197"/>
      <c r="B137" s="201" t="s">
        <v>847</v>
      </c>
      <c r="C137" s="197"/>
      <c r="D137" s="202">
        <v>5832000</v>
      </c>
    </row>
    <row r="138" spans="1:4">
      <c r="A138" s="197"/>
      <c r="B138" s="203" t="s">
        <v>848</v>
      </c>
      <c r="C138" s="204" t="s">
        <v>954</v>
      </c>
      <c r="D138" s="205">
        <v>4265900</v>
      </c>
    </row>
    <row r="139" spans="1:4">
      <c r="A139" s="197"/>
      <c r="B139" s="203" t="s">
        <v>849</v>
      </c>
      <c r="C139" s="204" t="s">
        <v>850</v>
      </c>
      <c r="D139" s="205">
        <v>594100</v>
      </c>
    </row>
    <row r="140" spans="1:4">
      <c r="A140" s="197"/>
      <c r="B140" s="203" t="s">
        <v>851</v>
      </c>
      <c r="C140" s="204" t="s">
        <v>852</v>
      </c>
      <c r="D140" s="205">
        <v>972000</v>
      </c>
    </row>
    <row r="141" spans="1:4">
      <c r="A141" s="197"/>
      <c r="B141" s="201" t="s">
        <v>853</v>
      </c>
      <c r="C141" s="197"/>
      <c r="D141" s="202">
        <v>475600</v>
      </c>
    </row>
    <row r="142" spans="1:4">
      <c r="A142" s="197"/>
      <c r="B142" s="203" t="s">
        <v>854</v>
      </c>
      <c r="C142" s="204" t="s">
        <v>915</v>
      </c>
      <c r="D142" s="205">
        <v>184000</v>
      </c>
    </row>
    <row r="143" spans="1:4">
      <c r="A143" s="197"/>
      <c r="B143" s="203" t="s">
        <v>856</v>
      </c>
      <c r="C143" s="204" t="s">
        <v>950</v>
      </c>
      <c r="D143" s="205">
        <v>291600</v>
      </c>
    </row>
    <row r="144" spans="1:4">
      <c r="A144" s="193" t="s">
        <v>955</v>
      </c>
      <c r="B144" s="206" t="s">
        <v>956</v>
      </c>
      <c r="C144" s="207"/>
      <c r="D144" s="208">
        <v>8599700</v>
      </c>
    </row>
    <row r="145" spans="1:4">
      <c r="A145" s="197"/>
      <c r="B145" s="198" t="s">
        <v>824</v>
      </c>
      <c r="C145" s="199"/>
      <c r="D145" s="200">
        <v>8599700</v>
      </c>
    </row>
    <row r="146" spans="1:4">
      <c r="A146" s="197"/>
      <c r="B146" s="201" t="s">
        <v>825</v>
      </c>
      <c r="C146" s="197"/>
      <c r="D146" s="202">
        <v>6494000</v>
      </c>
    </row>
    <row r="147" spans="1:4">
      <c r="A147" s="197"/>
      <c r="B147" s="203" t="s">
        <v>826</v>
      </c>
      <c r="C147" s="204" t="s">
        <v>957</v>
      </c>
      <c r="D147" s="205">
        <v>6053500</v>
      </c>
    </row>
    <row r="148" spans="1:4">
      <c r="A148" s="197"/>
      <c r="B148" s="203" t="s">
        <v>828</v>
      </c>
      <c r="C148" s="204" t="s">
        <v>958</v>
      </c>
      <c r="D148" s="205">
        <v>363200</v>
      </c>
    </row>
    <row r="149" spans="1:4">
      <c r="A149" s="197"/>
      <c r="B149" s="203" t="s">
        <v>832</v>
      </c>
      <c r="C149" s="204" t="s">
        <v>833</v>
      </c>
      <c r="D149" s="205">
        <v>42000</v>
      </c>
    </row>
    <row r="150" spans="1:4">
      <c r="A150" s="197"/>
      <c r="B150" s="203" t="s">
        <v>834</v>
      </c>
      <c r="C150" s="204" t="s">
        <v>835</v>
      </c>
      <c r="D150" s="205">
        <v>26900</v>
      </c>
    </row>
    <row r="151" spans="1:4">
      <c r="A151" s="197"/>
      <c r="B151" s="203" t="s">
        <v>836</v>
      </c>
      <c r="C151" s="204" t="s">
        <v>837</v>
      </c>
      <c r="D151" s="205">
        <v>8400</v>
      </c>
    </row>
    <row r="152" spans="1:4">
      <c r="A152" s="197"/>
      <c r="B152" s="201" t="s">
        <v>838</v>
      </c>
      <c r="C152" s="197"/>
      <c r="D152" s="202">
        <v>1944400</v>
      </c>
    </row>
    <row r="153" spans="1:4">
      <c r="A153" s="197"/>
      <c r="B153" s="203" t="s">
        <v>839</v>
      </c>
      <c r="C153" s="204" t="s">
        <v>959</v>
      </c>
      <c r="D153" s="205">
        <v>1842100</v>
      </c>
    </row>
    <row r="154" spans="1:4">
      <c r="A154" s="197"/>
      <c r="B154" s="203" t="s">
        <v>841</v>
      </c>
      <c r="C154" s="204" t="s">
        <v>842</v>
      </c>
      <c r="D154" s="205">
        <v>95400</v>
      </c>
    </row>
    <row r="155" spans="1:4">
      <c r="A155" s="197"/>
      <c r="B155" s="203" t="s">
        <v>843</v>
      </c>
      <c r="C155" s="204" t="s">
        <v>844</v>
      </c>
      <c r="D155" s="205">
        <v>4300</v>
      </c>
    </row>
    <row r="156" spans="1:4">
      <c r="A156" s="197"/>
      <c r="B156" s="203" t="s">
        <v>845</v>
      </c>
      <c r="C156" s="204" t="s">
        <v>846</v>
      </c>
      <c r="D156" s="205">
        <v>2600</v>
      </c>
    </row>
    <row r="157" spans="1:4">
      <c r="A157" s="197"/>
      <c r="B157" s="201" t="s">
        <v>847</v>
      </c>
      <c r="C157" s="197"/>
      <c r="D157" s="202">
        <v>144000</v>
      </c>
    </row>
    <row r="158" spans="1:4">
      <c r="A158" s="197"/>
      <c r="B158" s="203" t="s">
        <v>848</v>
      </c>
      <c r="C158" s="204" t="s">
        <v>918</v>
      </c>
      <c r="D158" s="205">
        <v>112800</v>
      </c>
    </row>
    <row r="159" spans="1:4">
      <c r="A159" s="197"/>
      <c r="B159" s="203" t="s">
        <v>849</v>
      </c>
      <c r="C159" s="204" t="s">
        <v>850</v>
      </c>
      <c r="D159" s="205">
        <v>7200</v>
      </c>
    </row>
    <row r="160" spans="1:4">
      <c r="A160" s="197"/>
      <c r="B160" s="203" t="s">
        <v>851</v>
      </c>
      <c r="C160" s="204" t="s">
        <v>852</v>
      </c>
      <c r="D160" s="205">
        <v>24000</v>
      </c>
    </row>
    <row r="161" spans="1:4">
      <c r="A161" s="197"/>
      <c r="B161" s="201" t="s">
        <v>853</v>
      </c>
      <c r="C161" s="197"/>
      <c r="D161" s="202">
        <v>17300</v>
      </c>
    </row>
    <row r="162" spans="1:4">
      <c r="A162" s="197"/>
      <c r="B162" s="203" t="s">
        <v>854</v>
      </c>
      <c r="C162" s="204" t="s">
        <v>915</v>
      </c>
      <c r="D162" s="205">
        <v>10100</v>
      </c>
    </row>
    <row r="163" spans="1:4">
      <c r="A163" s="197"/>
      <c r="B163" s="203" t="s">
        <v>856</v>
      </c>
      <c r="C163" s="204" t="s">
        <v>950</v>
      </c>
      <c r="D163" s="205">
        <v>7200</v>
      </c>
    </row>
    <row r="164" spans="1:4">
      <c r="A164" s="193" t="s">
        <v>960</v>
      </c>
      <c r="B164" s="206" t="s">
        <v>961</v>
      </c>
      <c r="C164" s="207"/>
      <c r="D164" s="208">
        <v>4717500</v>
      </c>
    </row>
    <row r="165" spans="1:4">
      <c r="A165" s="197"/>
      <c r="B165" s="198" t="s">
        <v>824</v>
      </c>
      <c r="C165" s="199"/>
      <c r="D165" s="200">
        <v>4717500</v>
      </c>
    </row>
    <row r="166" spans="1:4">
      <c r="A166" s="197"/>
      <c r="B166" s="201" t="s">
        <v>825</v>
      </c>
      <c r="C166" s="197"/>
      <c r="D166" s="202">
        <v>3511700</v>
      </c>
    </row>
    <row r="167" spans="1:4">
      <c r="A167" s="197"/>
      <c r="B167" s="203" t="s">
        <v>826</v>
      </c>
      <c r="C167" s="204" t="s">
        <v>962</v>
      </c>
      <c r="D167" s="205">
        <v>3266000</v>
      </c>
    </row>
    <row r="168" spans="1:4">
      <c r="A168" s="197"/>
      <c r="B168" s="203" t="s">
        <v>828</v>
      </c>
      <c r="C168" s="204" t="s">
        <v>829</v>
      </c>
      <c r="D168" s="205">
        <v>196000</v>
      </c>
    </row>
    <row r="169" spans="1:4">
      <c r="A169" s="197"/>
      <c r="B169" s="203" t="s">
        <v>832</v>
      </c>
      <c r="C169" s="204" t="s">
        <v>833</v>
      </c>
      <c r="D169" s="205">
        <v>42000</v>
      </c>
    </row>
    <row r="170" spans="1:4">
      <c r="A170" s="197"/>
      <c r="B170" s="203" t="s">
        <v>834</v>
      </c>
      <c r="C170" s="204" t="s">
        <v>835</v>
      </c>
      <c r="D170" s="205">
        <v>5900</v>
      </c>
    </row>
    <row r="171" spans="1:4">
      <c r="A171" s="197"/>
      <c r="B171" s="203" t="s">
        <v>836</v>
      </c>
      <c r="C171" s="204" t="s">
        <v>837</v>
      </c>
      <c r="D171" s="205">
        <v>1800</v>
      </c>
    </row>
    <row r="172" spans="1:4">
      <c r="A172" s="197"/>
      <c r="B172" s="201" t="s">
        <v>838</v>
      </c>
      <c r="C172" s="197"/>
      <c r="D172" s="202">
        <v>666300</v>
      </c>
    </row>
    <row r="173" spans="1:4">
      <c r="A173" s="197"/>
      <c r="B173" s="203" t="s">
        <v>839</v>
      </c>
      <c r="C173" s="204" t="s">
        <v>963</v>
      </c>
      <c r="D173" s="205">
        <v>642800</v>
      </c>
    </row>
    <row r="174" spans="1:4">
      <c r="A174" s="197"/>
      <c r="B174" s="203" t="s">
        <v>841</v>
      </c>
      <c r="C174" s="204" t="s">
        <v>842</v>
      </c>
      <c r="D174" s="205">
        <v>23500</v>
      </c>
    </row>
    <row r="175" spans="1:4">
      <c r="A175" s="197"/>
      <c r="B175" s="201" t="s">
        <v>847</v>
      </c>
      <c r="C175" s="197"/>
      <c r="D175" s="202">
        <v>504100</v>
      </c>
    </row>
    <row r="176" spans="1:4">
      <c r="A176" s="197"/>
      <c r="B176" s="203" t="s">
        <v>848</v>
      </c>
      <c r="C176" s="204" t="s">
        <v>964</v>
      </c>
      <c r="D176" s="205">
        <v>382100</v>
      </c>
    </row>
    <row r="177" spans="1:4">
      <c r="A177" s="197"/>
      <c r="B177" s="203" t="s">
        <v>849</v>
      </c>
      <c r="C177" s="204" t="s">
        <v>850</v>
      </c>
      <c r="D177" s="205">
        <v>38000</v>
      </c>
    </row>
    <row r="178" spans="1:4">
      <c r="A178" s="197"/>
      <c r="B178" s="203" t="s">
        <v>851</v>
      </c>
      <c r="C178" s="204" t="s">
        <v>852</v>
      </c>
      <c r="D178" s="205">
        <v>84000</v>
      </c>
    </row>
    <row r="179" spans="1:4">
      <c r="A179" s="197"/>
      <c r="B179" s="201" t="s">
        <v>853</v>
      </c>
      <c r="C179" s="197"/>
      <c r="D179" s="202">
        <v>35400</v>
      </c>
    </row>
    <row r="180" spans="1:4">
      <c r="A180" s="197"/>
      <c r="B180" s="203" t="s">
        <v>854</v>
      </c>
      <c r="C180" s="204" t="s">
        <v>915</v>
      </c>
      <c r="D180" s="205">
        <v>10100</v>
      </c>
    </row>
    <row r="181" spans="1:4">
      <c r="A181" s="197"/>
      <c r="B181" s="203" t="s">
        <v>856</v>
      </c>
      <c r="C181" s="204" t="s">
        <v>950</v>
      </c>
      <c r="D181" s="205">
        <v>25300</v>
      </c>
    </row>
    <row r="182" spans="1:4">
      <c r="A182" s="193" t="s">
        <v>965</v>
      </c>
      <c r="B182" s="194" t="s">
        <v>966</v>
      </c>
      <c r="C182" s="195"/>
      <c r="D182" s="196">
        <v>12551500</v>
      </c>
    </row>
    <row r="183" spans="1:4">
      <c r="A183" s="197"/>
      <c r="B183" s="198" t="s">
        <v>824</v>
      </c>
      <c r="C183" s="199"/>
      <c r="D183" s="200">
        <v>12551500</v>
      </c>
    </row>
    <row r="184" spans="1:4">
      <c r="A184" s="197"/>
      <c r="B184" s="201" t="s">
        <v>825</v>
      </c>
      <c r="C184" s="197"/>
      <c r="D184" s="202">
        <v>3930000</v>
      </c>
    </row>
    <row r="185" spans="1:4">
      <c r="A185" s="197"/>
      <c r="B185" s="203" t="s">
        <v>826</v>
      </c>
      <c r="C185" s="204" t="s">
        <v>967</v>
      </c>
      <c r="D185" s="205">
        <v>3653700</v>
      </c>
    </row>
    <row r="186" spans="1:4">
      <c r="A186" s="197"/>
      <c r="B186" s="203" t="s">
        <v>828</v>
      </c>
      <c r="C186" s="204" t="s">
        <v>958</v>
      </c>
      <c r="D186" s="205">
        <v>219300</v>
      </c>
    </row>
    <row r="187" spans="1:4">
      <c r="A187" s="197"/>
      <c r="B187" s="203" t="s">
        <v>832</v>
      </c>
      <c r="C187" s="204" t="s">
        <v>937</v>
      </c>
      <c r="D187" s="205">
        <v>42000</v>
      </c>
    </row>
    <row r="188" spans="1:4">
      <c r="A188" s="197"/>
      <c r="B188" s="203" t="s">
        <v>834</v>
      </c>
      <c r="C188" s="204" t="s">
        <v>835</v>
      </c>
      <c r="D188" s="205">
        <v>9800</v>
      </c>
    </row>
    <row r="189" spans="1:4">
      <c r="A189" s="197"/>
      <c r="B189" s="203" t="s">
        <v>836</v>
      </c>
      <c r="C189" s="204" t="s">
        <v>968</v>
      </c>
      <c r="D189" s="205">
        <v>5200</v>
      </c>
    </row>
    <row r="190" spans="1:4">
      <c r="A190" s="197"/>
      <c r="B190" s="201" t="s">
        <v>838</v>
      </c>
      <c r="C190" s="197"/>
      <c r="D190" s="202">
        <v>3631700</v>
      </c>
    </row>
    <row r="191" spans="1:4">
      <c r="A191" s="197"/>
      <c r="B191" s="203" t="s">
        <v>839</v>
      </c>
      <c r="C191" s="204" t="s">
        <v>969</v>
      </c>
      <c r="D191" s="205">
        <v>3140300</v>
      </c>
    </row>
    <row r="192" spans="1:4">
      <c r="A192" s="197"/>
      <c r="B192" s="203" t="s">
        <v>841</v>
      </c>
      <c r="C192" s="204" t="s">
        <v>842</v>
      </c>
      <c r="D192" s="205">
        <v>188500</v>
      </c>
    </row>
    <row r="193" spans="1:4">
      <c r="A193" s="197"/>
      <c r="B193" s="203" t="s">
        <v>843</v>
      </c>
      <c r="C193" s="204" t="s">
        <v>970</v>
      </c>
      <c r="D193" s="205">
        <v>193200</v>
      </c>
    </row>
    <row r="194" spans="1:4">
      <c r="A194" s="197"/>
      <c r="B194" s="203" t="s">
        <v>845</v>
      </c>
      <c r="C194" s="204" t="s">
        <v>971</v>
      </c>
      <c r="D194" s="205">
        <v>109700</v>
      </c>
    </row>
    <row r="195" spans="1:4">
      <c r="A195" s="197"/>
      <c r="B195" s="201" t="s">
        <v>847</v>
      </c>
      <c r="C195" s="197"/>
      <c r="D195" s="202">
        <v>4752100</v>
      </c>
    </row>
    <row r="196" spans="1:4">
      <c r="A196" s="197"/>
      <c r="B196" s="203" t="s">
        <v>848</v>
      </c>
      <c r="C196" s="204" t="s">
        <v>972</v>
      </c>
      <c r="D196" s="205">
        <v>3441300</v>
      </c>
    </row>
    <row r="197" spans="1:4">
      <c r="A197" s="197"/>
      <c r="B197" s="203" t="s">
        <v>849</v>
      </c>
      <c r="C197" s="204" t="s">
        <v>973</v>
      </c>
      <c r="D197" s="205">
        <v>518800</v>
      </c>
    </row>
    <row r="198" spans="1:4">
      <c r="A198" s="197"/>
      <c r="B198" s="203" t="s">
        <v>851</v>
      </c>
      <c r="C198" s="204" t="s">
        <v>974</v>
      </c>
      <c r="D198" s="205">
        <v>792000</v>
      </c>
    </row>
    <row r="199" spans="1:4">
      <c r="A199" s="197"/>
      <c r="B199" s="201" t="s">
        <v>853</v>
      </c>
      <c r="C199" s="197"/>
      <c r="D199" s="202">
        <v>237700</v>
      </c>
    </row>
    <row r="200" spans="1:4">
      <c r="A200" s="197"/>
      <c r="B200" s="203" t="s">
        <v>856</v>
      </c>
      <c r="C200" s="204" t="s">
        <v>950</v>
      </c>
      <c r="D200" s="205">
        <v>237700</v>
      </c>
    </row>
    <row r="201" spans="1:4">
      <c r="A201" s="209" t="s">
        <v>975</v>
      </c>
      <c r="B201" s="210"/>
      <c r="C201" s="211"/>
      <c r="D201" s="212">
        <v>203374700</v>
      </c>
    </row>
    <row r="202" spans="1:4"/>
    <row r="203" spans="1:4"/>
    <row r="204" spans="1:4"/>
    <row r="205" spans="1:4"/>
    <row r="206" spans="1:4"/>
    <row r="207" spans="1:4"/>
    <row r="208" spans="1: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4.4"/>
  <cols>
    <col min="1" max="1" width="68.109375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09375" defaultRowHeight="24.6"/>
  <cols>
    <col min="1" max="1" width="4" style="17" customWidth="1"/>
    <col min="2" max="2" width="10.6640625" style="32" bestFit="1" customWidth="1"/>
    <col min="3" max="3" width="42.109375" style="19" customWidth="1"/>
    <col min="4" max="4" width="9" style="18" customWidth="1"/>
    <col min="5" max="5" width="25.33203125" style="19" customWidth="1"/>
    <col min="6" max="6" width="11.33203125" style="18" customWidth="1"/>
    <col min="7" max="7" width="31.44140625" style="19" customWidth="1"/>
    <col min="8" max="16384" width="9.109375" style="5"/>
  </cols>
  <sheetData>
    <row r="1" spans="1:7" s="3" customFormat="1">
      <c r="A1" s="78" t="s">
        <v>112</v>
      </c>
      <c r="B1" s="79"/>
      <c r="C1" s="80"/>
      <c r="D1" s="1" t="s">
        <v>100</v>
      </c>
      <c r="E1" s="2" t="s">
        <v>101</v>
      </c>
      <c r="F1" s="1" t="s">
        <v>102</v>
      </c>
      <c r="G1" s="2" t="s">
        <v>113</v>
      </c>
    </row>
    <row r="2" spans="1:7">
      <c r="A2" s="46">
        <v>1</v>
      </c>
      <c r="B2" s="73" t="s">
        <v>0</v>
      </c>
      <c r="C2" s="74" t="s">
        <v>114</v>
      </c>
      <c r="D2" s="75"/>
      <c r="E2" s="74"/>
      <c r="F2" s="75"/>
      <c r="G2" s="74"/>
    </row>
    <row r="3" spans="1:7" ht="24" customHeight="1">
      <c r="A3" s="46">
        <v>1</v>
      </c>
      <c r="B3" s="47" t="s">
        <v>0</v>
      </c>
      <c r="C3" s="48" t="s">
        <v>115</v>
      </c>
      <c r="D3" s="49" t="s">
        <v>1</v>
      </c>
      <c r="E3" s="48" t="s">
        <v>2</v>
      </c>
      <c r="F3" s="50" t="s">
        <v>116</v>
      </c>
      <c r="G3" s="51" t="s">
        <v>117</v>
      </c>
    </row>
    <row r="4" spans="1:7" ht="24" customHeight="1">
      <c r="A4" s="46">
        <v>1</v>
      </c>
      <c r="B4" s="47" t="s">
        <v>0</v>
      </c>
      <c r="C4" s="48" t="s">
        <v>118</v>
      </c>
      <c r="D4" s="49" t="s">
        <v>1</v>
      </c>
      <c r="E4" s="48" t="s">
        <v>2</v>
      </c>
      <c r="F4" s="50" t="s">
        <v>116</v>
      </c>
      <c r="G4" s="51" t="s">
        <v>117</v>
      </c>
    </row>
    <row r="5" spans="1:7" ht="24" customHeight="1">
      <c r="A5" s="46">
        <v>1</v>
      </c>
      <c r="B5" s="47" t="s">
        <v>0</v>
      </c>
      <c r="C5" s="48" t="s">
        <v>119</v>
      </c>
      <c r="D5" s="49" t="s">
        <v>1</v>
      </c>
      <c r="E5" s="48" t="s">
        <v>2</v>
      </c>
      <c r="F5" s="50" t="s">
        <v>116</v>
      </c>
      <c r="G5" s="51" t="s">
        <v>117</v>
      </c>
    </row>
    <row r="6" spans="1:7" ht="24" customHeight="1">
      <c r="A6" s="46">
        <v>1</v>
      </c>
      <c r="B6" s="47" t="s">
        <v>0</v>
      </c>
      <c r="C6" s="48" t="s">
        <v>120</v>
      </c>
      <c r="D6" s="49" t="s">
        <v>1</v>
      </c>
      <c r="E6" s="48" t="s">
        <v>2</v>
      </c>
      <c r="F6" s="50" t="s">
        <v>116</v>
      </c>
      <c r="G6" s="51" t="s">
        <v>117</v>
      </c>
    </row>
    <row r="7" spans="1:7" ht="24" customHeight="1">
      <c r="A7" s="46">
        <v>1</v>
      </c>
      <c r="B7" s="47" t="s">
        <v>0</v>
      </c>
      <c r="C7" s="48" t="s">
        <v>121</v>
      </c>
      <c r="D7" s="49" t="s">
        <v>1</v>
      </c>
      <c r="E7" s="48" t="s">
        <v>2</v>
      </c>
      <c r="F7" s="50" t="s">
        <v>116</v>
      </c>
      <c r="G7" s="51" t="s">
        <v>117</v>
      </c>
    </row>
    <row r="8" spans="1:7" ht="49.2">
      <c r="A8" s="52">
        <v>2</v>
      </c>
      <c r="B8" s="73" t="s">
        <v>3</v>
      </c>
      <c r="C8" s="74" t="s">
        <v>122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118</v>
      </c>
      <c r="D9" s="55" t="s">
        <v>1</v>
      </c>
      <c r="E9" s="54" t="s">
        <v>2</v>
      </c>
      <c r="F9" s="50" t="s">
        <v>123</v>
      </c>
      <c r="G9" s="56" t="s">
        <v>124</v>
      </c>
    </row>
    <row r="10" spans="1:7">
      <c r="A10" s="52">
        <v>2</v>
      </c>
      <c r="B10" s="53" t="s">
        <v>3</v>
      </c>
      <c r="C10" s="54" t="s">
        <v>125</v>
      </c>
      <c r="D10" s="55" t="s">
        <v>1</v>
      </c>
      <c r="E10" s="54" t="s">
        <v>2</v>
      </c>
      <c r="F10" s="50" t="s">
        <v>123</v>
      </c>
      <c r="G10" s="56" t="s">
        <v>124</v>
      </c>
    </row>
    <row r="11" spans="1:7">
      <c r="A11" s="52">
        <v>2</v>
      </c>
      <c r="B11" s="53" t="s">
        <v>3</v>
      </c>
      <c r="C11" s="54" t="s">
        <v>126</v>
      </c>
      <c r="D11" s="55" t="s">
        <v>1</v>
      </c>
      <c r="E11" s="54" t="s">
        <v>2</v>
      </c>
      <c r="F11" s="50" t="s">
        <v>123</v>
      </c>
      <c r="G11" s="56" t="s">
        <v>124</v>
      </c>
    </row>
    <row r="12" spans="1:7" ht="24" customHeight="1">
      <c r="A12" s="52">
        <v>2</v>
      </c>
      <c r="B12" s="53" t="s">
        <v>3</v>
      </c>
      <c r="C12" s="57" t="s">
        <v>127</v>
      </c>
      <c r="D12" s="58" t="s">
        <v>1</v>
      </c>
      <c r="E12" s="57" t="s">
        <v>2</v>
      </c>
      <c r="F12" s="59" t="s">
        <v>123</v>
      </c>
      <c r="G12" s="60" t="s">
        <v>124</v>
      </c>
    </row>
    <row r="13" spans="1:7" ht="73.8">
      <c r="A13" s="52">
        <v>2</v>
      </c>
      <c r="B13" s="53" t="s">
        <v>3</v>
      </c>
      <c r="C13" s="61" t="s">
        <v>128</v>
      </c>
      <c r="D13" s="55" t="s">
        <v>1</v>
      </c>
      <c r="E13" s="54" t="s">
        <v>2</v>
      </c>
      <c r="F13" s="50" t="s">
        <v>123</v>
      </c>
      <c r="G13" s="56" t="s">
        <v>124</v>
      </c>
    </row>
    <row r="14" spans="1:7" ht="24" customHeight="1">
      <c r="A14" s="4">
        <v>3</v>
      </c>
      <c r="B14" s="73" t="s">
        <v>4</v>
      </c>
      <c r="C14" s="74" t="s">
        <v>129</v>
      </c>
      <c r="D14" s="75"/>
      <c r="E14" s="74"/>
      <c r="F14" s="75" t="s">
        <v>401</v>
      </c>
      <c r="G14" s="74" t="s">
        <v>402</v>
      </c>
    </row>
    <row r="15" spans="1:7" ht="24" customHeight="1">
      <c r="A15" s="4">
        <v>3</v>
      </c>
      <c r="B15" s="24" t="s">
        <v>4</v>
      </c>
      <c r="C15" s="25" t="s">
        <v>130</v>
      </c>
      <c r="D15" s="26" t="s">
        <v>5</v>
      </c>
      <c r="E15" s="25" t="s">
        <v>6</v>
      </c>
      <c r="F15" s="62" t="s">
        <v>81</v>
      </c>
      <c r="G15" s="63" t="s">
        <v>131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132</v>
      </c>
      <c r="G16" s="64" t="s">
        <v>133</v>
      </c>
    </row>
    <row r="17" spans="1:7">
      <c r="A17" s="4">
        <v>4</v>
      </c>
      <c r="B17" s="73" t="s">
        <v>7</v>
      </c>
      <c r="C17" s="74" t="s">
        <v>134</v>
      </c>
      <c r="D17" s="75"/>
      <c r="E17" s="74"/>
      <c r="F17" s="75" t="s">
        <v>403</v>
      </c>
      <c r="G17" s="74" t="s">
        <v>404</v>
      </c>
    </row>
    <row r="18" spans="1:7" ht="49.2">
      <c r="A18" s="4">
        <v>4</v>
      </c>
      <c r="B18" s="24" t="s">
        <v>7</v>
      </c>
      <c r="C18" s="11" t="s">
        <v>135</v>
      </c>
      <c r="D18" s="10" t="s">
        <v>14</v>
      </c>
      <c r="E18" s="15" t="s">
        <v>15</v>
      </c>
      <c r="F18" s="69" t="s">
        <v>91</v>
      </c>
      <c r="G18" s="70" t="s">
        <v>136</v>
      </c>
    </row>
    <row r="19" spans="1:7">
      <c r="A19" s="4">
        <v>4</v>
      </c>
      <c r="B19" s="24" t="s">
        <v>7</v>
      </c>
      <c r="C19" s="11" t="s">
        <v>137</v>
      </c>
      <c r="D19" s="10" t="s">
        <v>1</v>
      </c>
      <c r="E19" s="11" t="s">
        <v>2</v>
      </c>
      <c r="F19" s="69" t="s">
        <v>138</v>
      </c>
      <c r="G19" s="63" t="s">
        <v>139</v>
      </c>
    </row>
    <row r="20" spans="1:7">
      <c r="A20" s="4">
        <v>4</v>
      </c>
      <c r="B20" s="24" t="s">
        <v>7</v>
      </c>
      <c r="C20" s="25" t="s">
        <v>140</v>
      </c>
      <c r="D20" s="26" t="s">
        <v>12</v>
      </c>
      <c r="E20" s="25" t="s">
        <v>13</v>
      </c>
      <c r="F20" s="62" t="s">
        <v>132</v>
      </c>
      <c r="G20" s="63" t="s">
        <v>133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141</v>
      </c>
    </row>
    <row r="22" spans="1:7">
      <c r="A22" s="4">
        <v>4</v>
      </c>
      <c r="B22" s="24" t="s">
        <v>7</v>
      </c>
      <c r="C22" s="11" t="s">
        <v>142</v>
      </c>
      <c r="D22" s="10" t="s">
        <v>16</v>
      </c>
      <c r="E22" s="11" t="s">
        <v>17</v>
      </c>
      <c r="F22" s="62" t="s">
        <v>143</v>
      </c>
      <c r="G22" s="63" t="s">
        <v>144</v>
      </c>
    </row>
    <row r="23" spans="1:7">
      <c r="A23" s="4">
        <v>4</v>
      </c>
      <c r="B23" s="24" t="s">
        <v>7</v>
      </c>
      <c r="C23" s="25" t="s">
        <v>145</v>
      </c>
      <c r="D23" s="26" t="s">
        <v>8</v>
      </c>
      <c r="E23" s="25" t="s">
        <v>9</v>
      </c>
      <c r="F23" s="71" t="s">
        <v>146</v>
      </c>
      <c r="G23" s="64" t="s">
        <v>147</v>
      </c>
    </row>
    <row r="24" spans="1:7" ht="24" customHeight="1">
      <c r="A24" s="4">
        <v>4</v>
      </c>
      <c r="B24" s="24" t="s">
        <v>7</v>
      </c>
      <c r="C24" s="27"/>
      <c r="D24" s="28"/>
      <c r="E24" s="27"/>
      <c r="F24" s="62" t="s">
        <v>148</v>
      </c>
      <c r="G24" s="63" t="s">
        <v>149</v>
      </c>
    </row>
    <row r="25" spans="1:7">
      <c r="A25" s="4">
        <v>4</v>
      </c>
      <c r="B25" s="24" t="s">
        <v>7</v>
      </c>
      <c r="C25" s="11" t="s">
        <v>150</v>
      </c>
      <c r="D25" s="10" t="s">
        <v>10</v>
      </c>
      <c r="E25" s="11" t="s">
        <v>11</v>
      </c>
      <c r="F25" s="62" t="s">
        <v>93</v>
      </c>
      <c r="G25" s="63" t="s">
        <v>151</v>
      </c>
    </row>
    <row r="26" spans="1:7">
      <c r="A26" s="4">
        <v>4</v>
      </c>
      <c r="B26" s="24" t="s">
        <v>7</v>
      </c>
      <c r="C26" s="11" t="s">
        <v>152</v>
      </c>
      <c r="D26" s="10" t="s">
        <v>18</v>
      </c>
      <c r="E26" s="11" t="s">
        <v>19</v>
      </c>
      <c r="F26" s="62" t="s">
        <v>88</v>
      </c>
      <c r="G26" s="72" t="s">
        <v>153</v>
      </c>
    </row>
    <row r="27" spans="1:7" ht="24" customHeight="1">
      <c r="A27" s="4">
        <v>4</v>
      </c>
      <c r="B27" s="24" t="s">
        <v>7</v>
      </c>
      <c r="C27" s="11" t="s">
        <v>154</v>
      </c>
      <c r="D27" s="10" t="s">
        <v>20</v>
      </c>
      <c r="E27" s="15" t="s">
        <v>21</v>
      </c>
      <c r="F27" s="62" t="s">
        <v>94</v>
      </c>
      <c r="G27" s="72" t="s">
        <v>155</v>
      </c>
    </row>
    <row r="28" spans="1:7">
      <c r="A28" s="4">
        <v>4</v>
      </c>
      <c r="B28" s="24" t="s">
        <v>7</v>
      </c>
      <c r="C28" s="11" t="s">
        <v>156</v>
      </c>
      <c r="D28" s="10" t="s">
        <v>22</v>
      </c>
      <c r="E28" s="11" t="s">
        <v>23</v>
      </c>
      <c r="F28" s="62" t="s">
        <v>157</v>
      </c>
      <c r="G28" s="63" t="s">
        <v>158</v>
      </c>
    </row>
    <row r="29" spans="1:7">
      <c r="A29" s="4">
        <v>5</v>
      </c>
      <c r="B29" s="73" t="s">
        <v>24</v>
      </c>
      <c r="C29" s="74" t="s">
        <v>159</v>
      </c>
      <c r="D29" s="75"/>
      <c r="E29" s="74"/>
      <c r="F29" s="75" t="s">
        <v>459</v>
      </c>
      <c r="G29" s="74" t="s">
        <v>460</v>
      </c>
    </row>
    <row r="30" spans="1:7" ht="49.2">
      <c r="A30" s="4">
        <v>5</v>
      </c>
      <c r="B30" s="24" t="s">
        <v>24</v>
      </c>
      <c r="C30" s="11" t="s">
        <v>160</v>
      </c>
      <c r="D30" s="10" t="s">
        <v>25</v>
      </c>
      <c r="E30" s="66" t="s">
        <v>26</v>
      </c>
      <c r="F30" s="9" t="s">
        <v>81</v>
      </c>
      <c r="G30" s="22" t="s">
        <v>131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136</v>
      </c>
    </row>
    <row r="32" spans="1:7" ht="49.2">
      <c r="A32" s="4">
        <v>5</v>
      </c>
      <c r="B32" s="24" t="s">
        <v>24</v>
      </c>
      <c r="C32" s="11" t="s">
        <v>161</v>
      </c>
      <c r="D32" s="10" t="s">
        <v>27</v>
      </c>
      <c r="E32" s="66" t="s">
        <v>28</v>
      </c>
      <c r="F32" s="9" t="s">
        <v>162</v>
      </c>
      <c r="G32" s="21" t="s">
        <v>161</v>
      </c>
    </row>
    <row r="33" spans="1:7" ht="49.2">
      <c r="A33" s="4">
        <v>5</v>
      </c>
      <c r="B33" s="24" t="s">
        <v>24</v>
      </c>
      <c r="C33" s="11" t="s">
        <v>163</v>
      </c>
      <c r="D33" s="10" t="s">
        <v>29</v>
      </c>
      <c r="E33" s="66" t="s">
        <v>30</v>
      </c>
      <c r="F33" s="9" t="s">
        <v>164</v>
      </c>
      <c r="G33" s="21" t="s">
        <v>163</v>
      </c>
    </row>
    <row r="34" spans="1:7" ht="73.8">
      <c r="A34" s="4">
        <v>5</v>
      </c>
      <c r="B34" s="24" t="s">
        <v>24</v>
      </c>
      <c r="C34" s="11" t="s">
        <v>165</v>
      </c>
      <c r="D34" s="10" t="s">
        <v>31</v>
      </c>
      <c r="E34" s="66" t="s">
        <v>32</v>
      </c>
      <c r="F34" s="9" t="s">
        <v>166</v>
      </c>
      <c r="G34" s="21" t="s">
        <v>165</v>
      </c>
    </row>
    <row r="35" spans="1:7" ht="73.8">
      <c r="A35" s="4">
        <v>5</v>
      </c>
      <c r="B35" s="24" t="s">
        <v>24</v>
      </c>
      <c r="C35" s="11" t="s">
        <v>167</v>
      </c>
      <c r="D35" s="10" t="s">
        <v>33</v>
      </c>
      <c r="E35" s="66" t="s">
        <v>168</v>
      </c>
      <c r="F35" s="9" t="s">
        <v>169</v>
      </c>
      <c r="G35" s="21" t="s">
        <v>167</v>
      </c>
    </row>
    <row r="36" spans="1:7" ht="73.8">
      <c r="A36" s="4">
        <v>5</v>
      </c>
      <c r="B36" s="24" t="s">
        <v>24</v>
      </c>
      <c r="C36" s="8" t="s">
        <v>170</v>
      </c>
      <c r="D36" s="7" t="s">
        <v>34</v>
      </c>
      <c r="E36" s="65" t="s">
        <v>35</v>
      </c>
      <c r="F36" s="14" t="s">
        <v>171</v>
      </c>
      <c r="G36" s="29" t="s">
        <v>170</v>
      </c>
    </row>
    <row r="37" spans="1:7" ht="49.2">
      <c r="A37" s="4">
        <v>5</v>
      </c>
      <c r="B37" s="24" t="s">
        <v>24</v>
      </c>
      <c r="C37" s="11" t="s">
        <v>172</v>
      </c>
      <c r="D37" s="10" t="s">
        <v>36</v>
      </c>
      <c r="E37" s="66" t="s">
        <v>37</v>
      </c>
      <c r="F37" s="9" t="s">
        <v>173</v>
      </c>
      <c r="G37" s="21" t="s">
        <v>172</v>
      </c>
    </row>
    <row r="38" spans="1:7" ht="49.2">
      <c r="A38" s="4">
        <v>5</v>
      </c>
      <c r="B38" s="24" t="s">
        <v>24</v>
      </c>
      <c r="C38" s="8" t="s">
        <v>174</v>
      </c>
      <c r="D38" s="7" t="s">
        <v>38</v>
      </c>
      <c r="E38" s="65" t="s">
        <v>39</v>
      </c>
      <c r="F38" s="12" t="s">
        <v>175</v>
      </c>
      <c r="G38" s="13" t="s">
        <v>174</v>
      </c>
    </row>
    <row r="39" spans="1:7" ht="49.2">
      <c r="A39" s="4">
        <v>5</v>
      </c>
      <c r="B39" s="24" t="s">
        <v>24</v>
      </c>
      <c r="C39" s="66" t="s">
        <v>176</v>
      </c>
      <c r="D39" s="10" t="s">
        <v>40</v>
      </c>
      <c r="E39" s="66" t="s">
        <v>41</v>
      </c>
      <c r="F39" s="9" t="s">
        <v>177</v>
      </c>
      <c r="G39" s="21" t="s">
        <v>178</v>
      </c>
    </row>
    <row r="40" spans="1:7" ht="24" customHeight="1">
      <c r="A40" s="4">
        <v>5</v>
      </c>
      <c r="B40" s="24" t="s">
        <v>24</v>
      </c>
      <c r="C40" s="66" t="s">
        <v>179</v>
      </c>
      <c r="D40" s="10" t="s">
        <v>42</v>
      </c>
      <c r="E40" s="66" t="s">
        <v>180</v>
      </c>
      <c r="F40" s="9" t="s">
        <v>181</v>
      </c>
      <c r="G40" s="21" t="s">
        <v>182</v>
      </c>
    </row>
    <row r="41" spans="1:7" ht="73.8">
      <c r="A41" s="4">
        <v>5</v>
      </c>
      <c r="B41" s="24" t="s">
        <v>24</v>
      </c>
      <c r="C41" s="11" t="s">
        <v>183</v>
      </c>
      <c r="D41" s="10" t="s">
        <v>43</v>
      </c>
      <c r="E41" s="66" t="s">
        <v>44</v>
      </c>
      <c r="F41" s="9" t="s">
        <v>184</v>
      </c>
      <c r="G41" s="21" t="s">
        <v>183</v>
      </c>
    </row>
    <row r="42" spans="1:7" ht="49.2">
      <c r="A42" s="4">
        <v>5</v>
      </c>
      <c r="B42" s="24" t="s">
        <v>24</v>
      </c>
      <c r="C42" s="11" t="s">
        <v>185</v>
      </c>
      <c r="D42" s="10" t="s">
        <v>45</v>
      </c>
      <c r="E42" s="66" t="s">
        <v>46</v>
      </c>
      <c r="F42" s="9" t="s">
        <v>186</v>
      </c>
      <c r="G42" s="21" t="s">
        <v>185</v>
      </c>
    </row>
    <row r="43" spans="1:7" ht="24" customHeight="1">
      <c r="A43" s="4">
        <v>5</v>
      </c>
      <c r="B43" s="24" t="s">
        <v>24</v>
      </c>
      <c r="C43" s="11" t="s">
        <v>187</v>
      </c>
      <c r="D43" s="10" t="s">
        <v>47</v>
      </c>
      <c r="E43" s="66" t="s">
        <v>188</v>
      </c>
      <c r="F43" s="9" t="s">
        <v>189</v>
      </c>
      <c r="G43" s="21" t="s">
        <v>187</v>
      </c>
    </row>
    <row r="44" spans="1:7">
      <c r="A44" s="6">
        <v>6</v>
      </c>
      <c r="B44" s="73" t="s">
        <v>48</v>
      </c>
      <c r="C44" s="74" t="s">
        <v>190</v>
      </c>
      <c r="D44" s="75"/>
      <c r="E44" s="74"/>
      <c r="F44" s="75" t="s">
        <v>405</v>
      </c>
      <c r="G44" s="74" t="s">
        <v>406</v>
      </c>
    </row>
    <row r="45" spans="1:7" ht="24" customHeight="1">
      <c r="A45" s="6">
        <v>6</v>
      </c>
      <c r="B45" s="20" t="s">
        <v>48</v>
      </c>
      <c r="C45" s="25" t="s">
        <v>160</v>
      </c>
      <c r="D45" s="26" t="s">
        <v>25</v>
      </c>
      <c r="E45" s="567" t="s">
        <v>26</v>
      </c>
      <c r="F45" s="9" t="s">
        <v>81</v>
      </c>
      <c r="G45" s="22" t="s">
        <v>131</v>
      </c>
    </row>
    <row r="46" spans="1:7">
      <c r="A46" s="6">
        <v>6</v>
      </c>
      <c r="B46" s="20" t="s">
        <v>48</v>
      </c>
      <c r="C46" s="27"/>
      <c r="D46" s="28"/>
      <c r="E46" s="568"/>
      <c r="F46" s="9" t="s">
        <v>191</v>
      </c>
      <c r="G46" s="21" t="s">
        <v>192</v>
      </c>
    </row>
    <row r="47" spans="1:7" ht="24" customHeight="1">
      <c r="A47" s="6">
        <v>6</v>
      </c>
      <c r="B47" s="20" t="s">
        <v>48</v>
      </c>
      <c r="C47" s="27"/>
      <c r="D47" s="28"/>
      <c r="E47" s="8"/>
      <c r="F47" s="14" t="s">
        <v>193</v>
      </c>
      <c r="G47" s="29" t="s">
        <v>194</v>
      </c>
    </row>
    <row r="48" spans="1:7" ht="24" customHeight="1">
      <c r="A48" s="6"/>
      <c r="B48" s="20"/>
      <c r="C48" s="27"/>
      <c r="D48" s="28"/>
      <c r="E48" s="65"/>
      <c r="F48" s="81" t="s">
        <v>407</v>
      </c>
      <c r="G48" s="82" t="s">
        <v>408</v>
      </c>
    </row>
    <row r="49" spans="1:7" ht="24" customHeight="1">
      <c r="A49" s="6">
        <v>6</v>
      </c>
      <c r="B49" s="20" t="s">
        <v>48</v>
      </c>
      <c r="C49" s="25" t="s">
        <v>195</v>
      </c>
      <c r="D49" s="26" t="s">
        <v>63</v>
      </c>
      <c r="E49" s="25" t="s">
        <v>64</v>
      </c>
      <c r="F49" s="9" t="s">
        <v>81</v>
      </c>
      <c r="G49" s="22" t="s">
        <v>131</v>
      </c>
    </row>
    <row r="50" spans="1:7" ht="24" customHeight="1">
      <c r="A50" s="6">
        <v>6</v>
      </c>
      <c r="B50" s="20" t="s">
        <v>48</v>
      </c>
      <c r="C50" s="27"/>
      <c r="D50" s="28"/>
      <c r="E50" s="27"/>
      <c r="F50" s="9" t="s">
        <v>196</v>
      </c>
      <c r="G50" s="21" t="s">
        <v>197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198</v>
      </c>
      <c r="G51" s="29" t="s">
        <v>199</v>
      </c>
    </row>
    <row r="52" spans="1:7">
      <c r="A52" s="6"/>
      <c r="B52" s="20"/>
      <c r="C52" s="27"/>
      <c r="D52" s="28"/>
      <c r="E52" s="65"/>
      <c r="F52" s="81" t="s">
        <v>409</v>
      </c>
      <c r="G52" s="82" t="s">
        <v>410</v>
      </c>
    </row>
    <row r="53" spans="1:7">
      <c r="A53" s="6">
        <v>6</v>
      </c>
      <c r="B53" s="20" t="s">
        <v>48</v>
      </c>
      <c r="C53" s="27" t="s">
        <v>200</v>
      </c>
      <c r="D53" s="28" t="s">
        <v>65</v>
      </c>
      <c r="E53" s="27" t="s">
        <v>66</v>
      </c>
      <c r="F53" s="14" t="s">
        <v>8</v>
      </c>
      <c r="G53" s="29" t="s">
        <v>141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131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201</v>
      </c>
    </row>
    <row r="56" spans="1:7" ht="49.2">
      <c r="A56" s="6">
        <v>6</v>
      </c>
      <c r="B56" s="20" t="s">
        <v>48</v>
      </c>
      <c r="C56" s="27"/>
      <c r="D56" s="28"/>
      <c r="E56" s="27"/>
      <c r="F56" s="9" t="s">
        <v>202</v>
      </c>
      <c r="G56" s="21" t="s">
        <v>203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204</v>
      </c>
      <c r="G57" s="21" t="s">
        <v>205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206</v>
      </c>
      <c r="G58" s="22" t="s">
        <v>207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198</v>
      </c>
      <c r="G59" s="21" t="s">
        <v>199</v>
      </c>
    </row>
    <row r="60" spans="1:7" ht="24" customHeight="1">
      <c r="A60" s="6">
        <v>6</v>
      </c>
      <c r="B60" s="20" t="s">
        <v>48</v>
      </c>
      <c r="C60" s="27"/>
      <c r="D60" s="28"/>
      <c r="E60" s="27"/>
      <c r="F60" s="14" t="s">
        <v>193</v>
      </c>
      <c r="G60" s="29" t="s">
        <v>194</v>
      </c>
    </row>
    <row r="61" spans="1:7" ht="24" customHeight="1">
      <c r="A61" s="6"/>
      <c r="B61" s="20"/>
      <c r="C61" s="27"/>
      <c r="D61" s="28"/>
      <c r="E61" s="27"/>
      <c r="F61" s="81" t="s">
        <v>411</v>
      </c>
      <c r="G61" s="82" t="s">
        <v>412</v>
      </c>
    </row>
    <row r="62" spans="1:7">
      <c r="A62" s="6">
        <v>6</v>
      </c>
      <c r="B62" s="20" t="s">
        <v>48</v>
      </c>
      <c r="C62" s="8" t="s">
        <v>208</v>
      </c>
      <c r="D62" s="7" t="s">
        <v>67</v>
      </c>
      <c r="E62" s="8" t="s">
        <v>68</v>
      </c>
      <c r="F62" s="14" t="s">
        <v>81</v>
      </c>
      <c r="G62" s="23" t="s">
        <v>131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209</v>
      </c>
      <c r="G63" s="21" t="s">
        <v>210</v>
      </c>
    </row>
    <row r="64" spans="1:7" ht="49.2">
      <c r="A64" s="6">
        <v>6</v>
      </c>
      <c r="B64" s="20" t="s">
        <v>48</v>
      </c>
      <c r="C64" s="8"/>
      <c r="D64" s="7"/>
      <c r="E64" s="8"/>
      <c r="F64" s="14" t="s">
        <v>211</v>
      </c>
      <c r="G64" s="29" t="s">
        <v>212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213</v>
      </c>
      <c r="G65" s="22" t="s">
        <v>214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215</v>
      </c>
      <c r="G66" s="29" t="s">
        <v>216</v>
      </c>
    </row>
    <row r="67" spans="1:7">
      <c r="A67" s="6"/>
      <c r="B67" s="20"/>
      <c r="C67" s="65"/>
      <c r="D67" s="68"/>
      <c r="E67" s="65"/>
      <c r="F67" s="81" t="s">
        <v>413</v>
      </c>
      <c r="G67" s="82" t="s">
        <v>414</v>
      </c>
    </row>
    <row r="68" spans="1:7">
      <c r="A68" s="6">
        <v>6</v>
      </c>
      <c r="B68" s="20" t="s">
        <v>48</v>
      </c>
      <c r="C68" s="568" t="s">
        <v>217</v>
      </c>
      <c r="D68" s="28" t="s">
        <v>71</v>
      </c>
      <c r="E68" s="568" t="s">
        <v>218</v>
      </c>
      <c r="F68" s="14" t="s">
        <v>81</v>
      </c>
      <c r="G68" s="23" t="s">
        <v>131</v>
      </c>
    </row>
    <row r="69" spans="1:7">
      <c r="A69" s="6">
        <v>6</v>
      </c>
      <c r="B69" s="20" t="s">
        <v>48</v>
      </c>
      <c r="C69" s="568"/>
      <c r="D69" s="28"/>
      <c r="E69" s="568"/>
      <c r="F69" s="16" t="s">
        <v>8</v>
      </c>
      <c r="G69" s="21" t="s">
        <v>141</v>
      </c>
    </row>
    <row r="70" spans="1:7" ht="48" customHeight="1">
      <c r="A70" s="6">
        <v>6</v>
      </c>
      <c r="B70" s="20" t="s">
        <v>48</v>
      </c>
      <c r="C70" s="8"/>
      <c r="D70" s="28"/>
      <c r="E70" s="8"/>
      <c r="F70" s="14" t="s">
        <v>219</v>
      </c>
      <c r="G70" s="21" t="s">
        <v>220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221</v>
      </c>
      <c r="G71" s="21" t="s">
        <v>222</v>
      </c>
    </row>
    <row r="72" spans="1:7">
      <c r="A72" s="6"/>
      <c r="B72" s="20"/>
      <c r="C72" s="65"/>
      <c r="D72" s="28"/>
      <c r="E72" s="65"/>
      <c r="F72" s="81" t="s">
        <v>415</v>
      </c>
      <c r="G72" s="82" t="s">
        <v>416</v>
      </c>
    </row>
    <row r="73" spans="1:7" ht="24" customHeight="1">
      <c r="A73" s="6">
        <v>6</v>
      </c>
      <c r="B73" s="20" t="s">
        <v>48</v>
      </c>
      <c r="C73" s="11" t="s">
        <v>223</v>
      </c>
      <c r="D73" s="26" t="s">
        <v>58</v>
      </c>
      <c r="E73" s="567" t="s">
        <v>224</v>
      </c>
      <c r="F73" s="9" t="s">
        <v>81</v>
      </c>
      <c r="G73" s="22" t="s">
        <v>131</v>
      </c>
    </row>
    <row r="74" spans="1:7" ht="24" customHeight="1">
      <c r="A74" s="6">
        <v>6</v>
      </c>
      <c r="B74" s="20" t="s">
        <v>48</v>
      </c>
      <c r="C74" s="8"/>
      <c r="D74" s="28"/>
      <c r="E74" s="568"/>
      <c r="F74" s="9" t="s">
        <v>225</v>
      </c>
      <c r="G74" s="21" t="s">
        <v>226</v>
      </c>
    </row>
    <row r="75" spans="1:7" ht="24" customHeight="1">
      <c r="A75" s="6">
        <v>6</v>
      </c>
      <c r="B75" s="20" t="s">
        <v>48</v>
      </c>
      <c r="C75" s="8"/>
      <c r="D75" s="28"/>
      <c r="E75" s="8"/>
      <c r="F75" s="14" t="s">
        <v>227</v>
      </c>
      <c r="G75" s="29" t="s">
        <v>228</v>
      </c>
    </row>
    <row r="76" spans="1:7" ht="24" customHeight="1">
      <c r="A76" s="6">
        <v>6</v>
      </c>
      <c r="B76" s="20" t="s">
        <v>48</v>
      </c>
      <c r="C76" s="8"/>
      <c r="D76" s="28"/>
      <c r="E76" s="8"/>
      <c r="F76" s="14" t="s">
        <v>229</v>
      </c>
      <c r="G76" s="29" t="s">
        <v>230</v>
      </c>
    </row>
    <row r="77" spans="1:7" ht="24" customHeight="1">
      <c r="A77" s="6"/>
      <c r="B77" s="20"/>
      <c r="C77" s="65"/>
      <c r="D77" s="28"/>
      <c r="E77" s="65"/>
      <c r="F77" s="81" t="s">
        <v>417</v>
      </c>
      <c r="G77" s="82" t="s">
        <v>418</v>
      </c>
    </row>
    <row r="78" spans="1:7">
      <c r="A78" s="6">
        <v>6</v>
      </c>
      <c r="B78" s="20" t="s">
        <v>48</v>
      </c>
      <c r="C78" s="27" t="s">
        <v>231</v>
      </c>
      <c r="D78" s="28" t="s">
        <v>52</v>
      </c>
      <c r="E78" s="27" t="s">
        <v>53</v>
      </c>
      <c r="F78" s="14" t="s">
        <v>81</v>
      </c>
      <c r="G78" s="23" t="s">
        <v>131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232</v>
      </c>
      <c r="G79" s="21" t="s">
        <v>233</v>
      </c>
    </row>
    <row r="80" spans="1:7">
      <c r="A80" s="6"/>
      <c r="B80" s="20"/>
      <c r="C80" s="27"/>
      <c r="D80" s="28"/>
      <c r="E80" s="27"/>
      <c r="F80" s="81" t="s">
        <v>419</v>
      </c>
      <c r="G80" s="82" t="s">
        <v>420</v>
      </c>
    </row>
    <row r="81" spans="1:7">
      <c r="A81" s="6">
        <v>6</v>
      </c>
      <c r="B81" s="20" t="s">
        <v>48</v>
      </c>
      <c r="C81" s="8" t="s">
        <v>234</v>
      </c>
      <c r="D81" s="7" t="s">
        <v>50</v>
      </c>
      <c r="E81" s="8" t="s">
        <v>51</v>
      </c>
      <c r="F81" s="14" t="s">
        <v>81</v>
      </c>
      <c r="G81" s="23" t="s">
        <v>131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232</v>
      </c>
      <c r="G82" s="21" t="s">
        <v>233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235</v>
      </c>
      <c r="G83" s="21" t="s">
        <v>236</v>
      </c>
    </row>
    <row r="84" spans="1:7" ht="24" customHeight="1">
      <c r="A84" s="6">
        <v>6</v>
      </c>
      <c r="B84" s="20" t="s">
        <v>48</v>
      </c>
      <c r="C84" s="8"/>
      <c r="D84" s="7"/>
      <c r="E84" s="8"/>
      <c r="F84" s="14" t="s">
        <v>237</v>
      </c>
      <c r="G84" s="29" t="s">
        <v>238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215</v>
      </c>
      <c r="G85" s="29" t="s">
        <v>216</v>
      </c>
    </row>
    <row r="86" spans="1:7">
      <c r="A86" s="6">
        <v>6</v>
      </c>
      <c r="B86" s="20" t="s">
        <v>48</v>
      </c>
      <c r="F86" s="81" t="s">
        <v>421</v>
      </c>
      <c r="G86" s="82" t="s">
        <v>422</v>
      </c>
    </row>
    <row r="87" spans="1:7">
      <c r="A87" s="6">
        <v>6</v>
      </c>
      <c r="B87" s="20" t="s">
        <v>48</v>
      </c>
      <c r="C87" s="27" t="s">
        <v>239</v>
      </c>
      <c r="D87" s="28" t="s">
        <v>56</v>
      </c>
      <c r="E87" s="27" t="s">
        <v>57</v>
      </c>
      <c r="F87" s="14" t="s">
        <v>81</v>
      </c>
      <c r="G87" s="23" t="s">
        <v>131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141</v>
      </c>
    </row>
    <row r="89" spans="1:7" ht="49.2">
      <c r="A89" s="6">
        <v>6</v>
      </c>
      <c r="B89" s="20" t="s">
        <v>48</v>
      </c>
      <c r="C89" s="27"/>
      <c r="D89" s="28"/>
      <c r="E89" s="27"/>
      <c r="F89" s="9" t="s">
        <v>240</v>
      </c>
      <c r="G89" s="21" t="s">
        <v>241</v>
      </c>
    </row>
    <row r="90" spans="1:7" ht="24" customHeight="1">
      <c r="A90" s="6">
        <v>6</v>
      </c>
      <c r="B90" s="20" t="s">
        <v>48</v>
      </c>
      <c r="C90" s="27"/>
      <c r="D90" s="28"/>
      <c r="E90" s="27"/>
      <c r="F90" s="9" t="s">
        <v>242</v>
      </c>
      <c r="G90" s="21" t="s">
        <v>243</v>
      </c>
    </row>
    <row r="91" spans="1:7" ht="24" customHeight="1">
      <c r="A91" s="6"/>
      <c r="B91" s="20"/>
      <c r="C91" s="27"/>
      <c r="D91" s="28"/>
      <c r="E91" s="27"/>
      <c r="F91" s="81" t="s">
        <v>423</v>
      </c>
      <c r="G91" s="82" t="s">
        <v>424</v>
      </c>
    </row>
    <row r="92" spans="1:7" ht="24" customHeight="1">
      <c r="A92" s="6">
        <v>6</v>
      </c>
      <c r="B92" s="20" t="s">
        <v>48</v>
      </c>
      <c r="C92" s="25" t="s">
        <v>244</v>
      </c>
      <c r="D92" s="26" t="s">
        <v>69</v>
      </c>
      <c r="E92" s="25" t="s">
        <v>70</v>
      </c>
      <c r="F92" s="9" t="s">
        <v>81</v>
      </c>
      <c r="G92" s="22" t="s">
        <v>131</v>
      </c>
    </row>
    <row r="93" spans="1:7" ht="24" customHeight="1">
      <c r="A93" s="6">
        <v>6</v>
      </c>
      <c r="B93" s="20" t="s">
        <v>48</v>
      </c>
      <c r="C93" s="27"/>
      <c r="D93" s="28"/>
      <c r="E93" s="27"/>
      <c r="F93" s="9" t="s">
        <v>245</v>
      </c>
      <c r="G93" s="21" t="s">
        <v>246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215</v>
      </c>
      <c r="G94" s="21" t="s">
        <v>216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247</v>
      </c>
      <c r="G95" s="29" t="s">
        <v>248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249</v>
      </c>
      <c r="G96" s="23" t="s">
        <v>250</v>
      </c>
    </row>
    <row r="97" spans="1:7">
      <c r="A97" s="6"/>
      <c r="B97" s="20"/>
      <c r="C97" s="27"/>
      <c r="D97" s="28"/>
      <c r="E97" s="65"/>
      <c r="F97" s="81" t="s">
        <v>425</v>
      </c>
      <c r="G97" s="82" t="s">
        <v>426</v>
      </c>
    </row>
    <row r="98" spans="1:7">
      <c r="A98" s="6">
        <v>6</v>
      </c>
      <c r="B98" s="20" t="s">
        <v>48</v>
      </c>
      <c r="C98" s="27" t="s">
        <v>251</v>
      </c>
      <c r="D98" s="28" t="s">
        <v>49</v>
      </c>
      <c r="E98" s="27" t="s">
        <v>252</v>
      </c>
      <c r="F98" s="14" t="s">
        <v>81</v>
      </c>
      <c r="G98" s="23" t="s">
        <v>131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253</v>
      </c>
      <c r="G99" s="29" t="s">
        <v>254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191</v>
      </c>
      <c r="G100" s="21" t="s">
        <v>192</v>
      </c>
    </row>
    <row r="101" spans="1:7" ht="49.2">
      <c r="A101" s="6">
        <v>6</v>
      </c>
      <c r="B101" s="20" t="s">
        <v>48</v>
      </c>
      <c r="C101" s="27"/>
      <c r="D101" s="28"/>
      <c r="E101" s="27"/>
      <c r="F101" s="33" t="s">
        <v>255</v>
      </c>
      <c r="G101" s="29" t="s">
        <v>256</v>
      </c>
    </row>
    <row r="102" spans="1:7">
      <c r="A102" s="6"/>
      <c r="B102" s="20"/>
      <c r="C102" s="27"/>
      <c r="D102" s="28"/>
      <c r="E102" s="27"/>
      <c r="F102" s="81" t="s">
        <v>427</v>
      </c>
      <c r="G102" s="82" t="s">
        <v>428</v>
      </c>
    </row>
    <row r="103" spans="1:7">
      <c r="A103" s="6">
        <v>6</v>
      </c>
      <c r="B103" s="20" t="s">
        <v>48</v>
      </c>
      <c r="C103" s="8" t="s">
        <v>257</v>
      </c>
      <c r="D103" s="7" t="s">
        <v>54</v>
      </c>
      <c r="E103" s="8" t="s">
        <v>55</v>
      </c>
      <c r="F103" s="33" t="s">
        <v>8</v>
      </c>
      <c r="G103" s="29" t="s">
        <v>141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131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258</v>
      </c>
      <c r="G105" s="21" t="s">
        <v>259</v>
      </c>
    </row>
    <row r="106" spans="1:7">
      <c r="A106" s="6"/>
      <c r="B106" s="20"/>
      <c r="C106" s="65"/>
      <c r="D106" s="68"/>
      <c r="E106" s="65"/>
      <c r="F106" s="81" t="s">
        <v>429</v>
      </c>
      <c r="G106" s="82" t="s">
        <v>430</v>
      </c>
    </row>
    <row r="107" spans="1:7">
      <c r="A107" s="6">
        <v>6</v>
      </c>
      <c r="B107" s="20" t="s">
        <v>48</v>
      </c>
      <c r="C107" s="25" t="s">
        <v>260</v>
      </c>
      <c r="D107" s="26" t="s">
        <v>61</v>
      </c>
      <c r="E107" s="25" t="s">
        <v>62</v>
      </c>
      <c r="F107" s="9" t="s">
        <v>81</v>
      </c>
      <c r="G107" s="22" t="s">
        <v>131</v>
      </c>
    </row>
    <row r="108" spans="1:7" ht="24" customHeight="1">
      <c r="A108" s="6">
        <v>6</v>
      </c>
      <c r="B108" s="20" t="s">
        <v>48</v>
      </c>
      <c r="C108" s="27"/>
      <c r="D108" s="28"/>
      <c r="E108" s="27"/>
      <c r="F108" s="9" t="s">
        <v>261</v>
      </c>
      <c r="G108" s="21" t="s">
        <v>262</v>
      </c>
    </row>
    <row r="109" spans="1:7" ht="24" customHeight="1">
      <c r="A109" s="6"/>
      <c r="B109" s="20"/>
      <c r="C109" s="27"/>
      <c r="D109" s="28"/>
      <c r="E109" s="27"/>
      <c r="F109" s="81" t="s">
        <v>431</v>
      </c>
      <c r="G109" s="82" t="s">
        <v>432</v>
      </c>
    </row>
    <row r="110" spans="1:7">
      <c r="A110" s="6">
        <v>6</v>
      </c>
      <c r="B110" s="20" t="s">
        <v>48</v>
      </c>
      <c r="C110" s="11" t="s">
        <v>263</v>
      </c>
      <c r="D110" s="10" t="s">
        <v>59</v>
      </c>
      <c r="E110" s="11" t="s">
        <v>60</v>
      </c>
      <c r="F110" s="9" t="s">
        <v>81</v>
      </c>
      <c r="G110" s="22" t="s">
        <v>131</v>
      </c>
    </row>
    <row r="111" spans="1:7" ht="24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201</v>
      </c>
    </row>
    <row r="112" spans="1:7" ht="49.2">
      <c r="A112" s="6">
        <v>6</v>
      </c>
      <c r="B112" s="20" t="s">
        <v>48</v>
      </c>
      <c r="C112" s="8"/>
      <c r="D112" s="7"/>
      <c r="E112" s="8"/>
      <c r="F112" s="9" t="s">
        <v>202</v>
      </c>
      <c r="G112" s="21" t="s">
        <v>203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204</v>
      </c>
      <c r="G113" s="29" t="s">
        <v>205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209</v>
      </c>
      <c r="G114" s="21" t="s">
        <v>210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213</v>
      </c>
      <c r="G115" s="22" t="s">
        <v>214</v>
      </c>
    </row>
    <row r="116" spans="1:7" ht="48" customHeight="1">
      <c r="A116" s="6">
        <v>6</v>
      </c>
      <c r="B116" s="20" t="s">
        <v>48</v>
      </c>
      <c r="C116" s="8"/>
      <c r="D116" s="7"/>
      <c r="E116" s="8"/>
      <c r="F116" s="14" t="s">
        <v>219</v>
      </c>
      <c r="G116" s="29" t="s">
        <v>220</v>
      </c>
    </row>
    <row r="117" spans="1:7" ht="24" customHeight="1">
      <c r="A117" s="6">
        <v>6</v>
      </c>
      <c r="B117" s="20" t="s">
        <v>48</v>
      </c>
      <c r="C117" s="8"/>
      <c r="D117" s="7"/>
      <c r="E117" s="8"/>
      <c r="F117" s="14" t="s">
        <v>196</v>
      </c>
      <c r="G117" s="29" t="s">
        <v>197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253</v>
      </c>
      <c r="G118" s="21" t="s">
        <v>254</v>
      </c>
    </row>
    <row r="119" spans="1:7" ht="24" customHeight="1">
      <c r="A119" s="6">
        <v>6</v>
      </c>
      <c r="B119" s="20" t="s">
        <v>48</v>
      </c>
      <c r="C119" s="8"/>
      <c r="D119" s="7"/>
      <c r="E119" s="8"/>
      <c r="F119" s="9" t="s">
        <v>227</v>
      </c>
      <c r="G119" s="21" t="s">
        <v>228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191</v>
      </c>
      <c r="G120" s="21" t="s">
        <v>192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206</v>
      </c>
      <c r="G121" s="23" t="s">
        <v>207</v>
      </c>
    </row>
    <row r="122" spans="1:7" ht="49.2">
      <c r="A122" s="6">
        <v>6</v>
      </c>
      <c r="B122" s="20" t="s">
        <v>48</v>
      </c>
      <c r="C122" s="8"/>
      <c r="D122" s="7"/>
      <c r="E122" s="8"/>
      <c r="F122" s="14" t="s">
        <v>255</v>
      </c>
      <c r="G122" s="29" t="s">
        <v>256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198</v>
      </c>
      <c r="G123" s="21" t="s">
        <v>199</v>
      </c>
    </row>
    <row r="124" spans="1:7" ht="24" customHeight="1">
      <c r="A124" s="6">
        <v>6</v>
      </c>
      <c r="B124" s="20" t="s">
        <v>48</v>
      </c>
      <c r="C124" s="8"/>
      <c r="D124" s="7"/>
      <c r="E124" s="8"/>
      <c r="F124" s="9" t="s">
        <v>193</v>
      </c>
      <c r="G124" s="21" t="s">
        <v>194</v>
      </c>
    </row>
    <row r="125" spans="1:7">
      <c r="A125" s="6">
        <v>7</v>
      </c>
      <c r="B125" s="73" t="s">
        <v>72</v>
      </c>
      <c r="C125" s="74" t="s">
        <v>264</v>
      </c>
      <c r="D125" s="75"/>
      <c r="E125" s="74"/>
      <c r="F125" s="75" t="s">
        <v>433</v>
      </c>
      <c r="G125" s="74" t="s">
        <v>434</v>
      </c>
    </row>
    <row r="126" spans="1:7" ht="49.2">
      <c r="A126" s="6">
        <v>7</v>
      </c>
      <c r="B126" s="20" t="s">
        <v>72</v>
      </c>
      <c r="C126" s="11" t="s">
        <v>160</v>
      </c>
      <c r="D126" s="10" t="s">
        <v>73</v>
      </c>
      <c r="E126" s="25" t="s">
        <v>74</v>
      </c>
      <c r="F126" s="9" t="s">
        <v>81</v>
      </c>
      <c r="G126" s="22" t="s">
        <v>131</v>
      </c>
    </row>
    <row r="127" spans="1:7" ht="49.2">
      <c r="A127" s="6">
        <v>7</v>
      </c>
      <c r="B127" s="20" t="s">
        <v>72</v>
      </c>
      <c r="C127" s="8"/>
      <c r="D127" s="7"/>
      <c r="E127" s="27"/>
      <c r="F127" s="9" t="s">
        <v>265</v>
      </c>
      <c r="G127" s="21" t="s">
        <v>266</v>
      </c>
    </row>
    <row r="128" spans="1:7" ht="24" customHeight="1">
      <c r="A128" s="6">
        <v>7</v>
      </c>
      <c r="B128" s="20" t="s">
        <v>72</v>
      </c>
      <c r="C128" s="27"/>
      <c r="D128" s="77"/>
      <c r="E128" s="27"/>
      <c r="F128" s="9" t="s">
        <v>267</v>
      </c>
      <c r="G128" s="22" t="s">
        <v>268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269</v>
      </c>
      <c r="G129" s="21" t="s">
        <v>270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271</v>
      </c>
      <c r="G130" s="22" t="s">
        <v>272</v>
      </c>
    </row>
    <row r="131" spans="1:7">
      <c r="A131" s="4">
        <v>8</v>
      </c>
      <c r="B131" s="73">
        <v>10000000</v>
      </c>
      <c r="C131" s="74" t="s">
        <v>273</v>
      </c>
      <c r="D131" s="75"/>
      <c r="E131" s="74"/>
      <c r="F131" s="75" t="s">
        <v>435</v>
      </c>
      <c r="G131" s="74" t="s">
        <v>436</v>
      </c>
    </row>
    <row r="132" spans="1:7" ht="49.2">
      <c r="A132" s="4">
        <v>8</v>
      </c>
      <c r="B132" s="4">
        <v>10000000</v>
      </c>
      <c r="C132" s="11" t="s">
        <v>160</v>
      </c>
      <c r="D132" s="10" t="s">
        <v>77</v>
      </c>
      <c r="E132" s="66" t="s">
        <v>78</v>
      </c>
      <c r="F132" s="9" t="s">
        <v>81</v>
      </c>
      <c r="G132" s="22" t="s">
        <v>131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274</v>
      </c>
      <c r="G133" s="22" t="s">
        <v>275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276</v>
      </c>
      <c r="G134" s="29" t="s">
        <v>277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278</v>
      </c>
      <c r="G135" s="21" t="s">
        <v>279</v>
      </c>
    </row>
    <row r="136" spans="1:7" ht="24" customHeight="1">
      <c r="A136" s="4">
        <v>8</v>
      </c>
      <c r="B136" s="4">
        <v>10000000</v>
      </c>
      <c r="C136" s="27"/>
      <c r="D136" s="28"/>
      <c r="E136" s="27"/>
      <c r="F136" s="9" t="s">
        <v>280</v>
      </c>
      <c r="G136" s="21" t="s">
        <v>281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282</v>
      </c>
      <c r="G137" s="21" t="s">
        <v>283</v>
      </c>
    </row>
    <row r="138" spans="1:7">
      <c r="A138" s="4">
        <v>9</v>
      </c>
      <c r="B138" s="73">
        <v>11000000</v>
      </c>
      <c r="C138" s="74" t="s">
        <v>284</v>
      </c>
      <c r="D138" s="75"/>
      <c r="E138" s="74"/>
      <c r="F138" s="75" t="s">
        <v>437</v>
      </c>
      <c r="G138" s="74" t="s">
        <v>438</v>
      </c>
    </row>
    <row r="139" spans="1:7" ht="49.2">
      <c r="A139" s="4">
        <v>9</v>
      </c>
      <c r="B139" s="4">
        <v>11000000</v>
      </c>
      <c r="C139" s="11" t="s">
        <v>160</v>
      </c>
      <c r="D139" s="10" t="s">
        <v>79</v>
      </c>
      <c r="E139" s="66" t="s">
        <v>80</v>
      </c>
      <c r="F139" s="9" t="s">
        <v>81</v>
      </c>
      <c r="G139" s="22" t="s">
        <v>131</v>
      </c>
    </row>
    <row r="140" spans="1:7" ht="24" customHeight="1">
      <c r="A140" s="4">
        <v>9</v>
      </c>
      <c r="B140" s="4">
        <v>11000000</v>
      </c>
      <c r="C140" s="8"/>
      <c r="D140" s="7"/>
      <c r="E140" s="27"/>
      <c r="F140" s="9" t="s">
        <v>285</v>
      </c>
      <c r="G140" s="21" t="s">
        <v>286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287</v>
      </c>
      <c r="G141" s="29" t="s">
        <v>288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289</v>
      </c>
      <c r="G142" s="23" t="s">
        <v>290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291</v>
      </c>
      <c r="G143" s="37" t="s">
        <v>292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293</v>
      </c>
      <c r="G144" s="38" t="s">
        <v>294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295</v>
      </c>
      <c r="G145" s="40" t="s">
        <v>296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297</v>
      </c>
      <c r="G146" s="29" t="s">
        <v>298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299</v>
      </c>
      <c r="G147" s="29" t="s">
        <v>300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301</v>
      </c>
      <c r="G148" s="29" t="s">
        <v>302</v>
      </c>
    </row>
    <row r="149" spans="1:7">
      <c r="A149" s="6">
        <v>10</v>
      </c>
      <c r="B149" s="73">
        <v>14000000</v>
      </c>
      <c r="C149" s="74" t="s">
        <v>303</v>
      </c>
      <c r="D149" s="75"/>
      <c r="E149" s="74"/>
      <c r="F149" s="75" t="s">
        <v>439</v>
      </c>
      <c r="G149" s="74" t="s">
        <v>440</v>
      </c>
    </row>
    <row r="150" spans="1:7">
      <c r="A150" s="6">
        <v>10</v>
      </c>
      <c r="B150" s="6">
        <v>14000000</v>
      </c>
      <c r="C150" s="11" t="s">
        <v>160</v>
      </c>
      <c r="D150" s="10" t="s">
        <v>1</v>
      </c>
      <c r="E150" s="11" t="s">
        <v>2</v>
      </c>
      <c r="F150" s="9" t="s">
        <v>81</v>
      </c>
      <c r="G150" s="22" t="s">
        <v>131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304</v>
      </c>
    </row>
    <row r="152" spans="1:7" ht="72.150000000000006" customHeight="1">
      <c r="A152" s="6">
        <v>10</v>
      </c>
      <c r="B152" s="6">
        <v>14000000</v>
      </c>
      <c r="C152" s="27"/>
      <c r="D152" s="28"/>
      <c r="E152" s="27"/>
      <c r="F152" s="9" t="s">
        <v>305</v>
      </c>
      <c r="G152" s="21" t="s">
        <v>306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307</v>
      </c>
      <c r="G153" s="21" t="s">
        <v>308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309</v>
      </c>
      <c r="G154" s="29" t="s">
        <v>310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311</v>
      </c>
    </row>
    <row r="156" spans="1:7" ht="24" customHeight="1">
      <c r="A156" s="6">
        <v>10</v>
      </c>
      <c r="B156" s="6">
        <v>14000000</v>
      </c>
      <c r="C156" s="27"/>
      <c r="D156" s="28"/>
      <c r="E156" s="27"/>
      <c r="F156" s="14" t="s">
        <v>312</v>
      </c>
      <c r="G156" s="29" t="s">
        <v>313</v>
      </c>
    </row>
    <row r="157" spans="1:7" ht="24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314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315</v>
      </c>
      <c r="G158" s="21" t="s">
        <v>316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317</v>
      </c>
    </row>
    <row r="160" spans="1:7">
      <c r="A160" s="4">
        <v>11</v>
      </c>
      <c r="B160" s="73">
        <v>15000000</v>
      </c>
      <c r="C160" s="74" t="s">
        <v>318</v>
      </c>
      <c r="D160" s="75"/>
      <c r="E160" s="74"/>
      <c r="F160" s="75" t="s">
        <v>441</v>
      </c>
      <c r="G160" s="74" t="s">
        <v>442</v>
      </c>
    </row>
    <row r="161" spans="1:7" ht="24" customHeight="1">
      <c r="A161" s="4">
        <v>11</v>
      </c>
      <c r="B161" s="4">
        <v>15000000</v>
      </c>
      <c r="C161" s="25" t="s">
        <v>160</v>
      </c>
      <c r="D161" s="26" t="s">
        <v>82</v>
      </c>
      <c r="E161" s="567" t="s">
        <v>83</v>
      </c>
      <c r="F161" s="9" t="s">
        <v>81</v>
      </c>
      <c r="G161" s="22" t="s">
        <v>131</v>
      </c>
    </row>
    <row r="162" spans="1:7" ht="49.2">
      <c r="A162" s="4">
        <v>11</v>
      </c>
      <c r="B162" s="4">
        <v>15000000</v>
      </c>
      <c r="C162" s="27"/>
      <c r="D162" s="28"/>
      <c r="E162" s="568"/>
      <c r="F162" s="14" t="s">
        <v>319</v>
      </c>
      <c r="G162" s="29" t="s">
        <v>320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321</v>
      </c>
      <c r="G163" s="21" t="s">
        <v>107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322</v>
      </c>
      <c r="G164" s="21" t="s">
        <v>323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324</v>
      </c>
      <c r="G165" s="21" t="s">
        <v>325</v>
      </c>
    </row>
    <row r="166" spans="1:7">
      <c r="A166" s="4">
        <v>12</v>
      </c>
      <c r="B166" s="73">
        <v>17000000</v>
      </c>
      <c r="C166" s="74" t="s">
        <v>326</v>
      </c>
      <c r="D166" s="75"/>
      <c r="E166" s="74"/>
      <c r="F166" s="75" t="s">
        <v>443</v>
      </c>
      <c r="G166" s="74" t="s">
        <v>444</v>
      </c>
    </row>
    <row r="167" spans="1:7" ht="49.2">
      <c r="A167" s="4">
        <v>12</v>
      </c>
      <c r="B167" s="4">
        <v>17000000</v>
      </c>
      <c r="C167" s="11" t="s">
        <v>160</v>
      </c>
      <c r="D167" s="10" t="s">
        <v>77</v>
      </c>
      <c r="E167" s="67" t="s">
        <v>327</v>
      </c>
      <c r="F167" s="9" t="s">
        <v>81</v>
      </c>
      <c r="G167" s="22" t="s">
        <v>131</v>
      </c>
    </row>
    <row r="168" spans="1:7" ht="24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328</v>
      </c>
      <c r="G168" s="43" t="s">
        <v>329</v>
      </c>
    </row>
    <row r="169" spans="1:7" ht="72.150000000000006" customHeight="1">
      <c r="A169" s="4">
        <v>12</v>
      </c>
      <c r="B169" s="4">
        <v>17000000</v>
      </c>
      <c r="C169" s="27"/>
      <c r="D169" s="28"/>
      <c r="E169" s="27"/>
      <c r="F169" s="9" t="s">
        <v>305</v>
      </c>
      <c r="G169" s="21" t="s">
        <v>306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330</v>
      </c>
      <c r="G170" s="21" t="s">
        <v>331</v>
      </c>
    </row>
    <row r="171" spans="1:7">
      <c r="A171" s="4">
        <v>13</v>
      </c>
      <c r="B171" s="73">
        <v>19000000</v>
      </c>
      <c r="C171" s="74" t="s">
        <v>332</v>
      </c>
      <c r="D171" s="75"/>
      <c r="E171" s="74"/>
      <c r="F171" s="75" t="s">
        <v>445</v>
      </c>
      <c r="G171" s="74" t="s">
        <v>446</v>
      </c>
    </row>
    <row r="172" spans="1:7" ht="49.2">
      <c r="A172" s="4">
        <v>13</v>
      </c>
      <c r="B172" s="4">
        <v>19000000</v>
      </c>
      <c r="C172" s="11" t="s">
        <v>160</v>
      </c>
      <c r="D172" s="10" t="s">
        <v>86</v>
      </c>
      <c r="E172" s="66" t="s">
        <v>87</v>
      </c>
      <c r="F172" s="9" t="s">
        <v>81</v>
      </c>
      <c r="G172" s="22" t="s">
        <v>131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333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334</v>
      </c>
      <c r="G174" s="21" t="s">
        <v>335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336</v>
      </c>
      <c r="G175" s="21" t="s">
        <v>337</v>
      </c>
    </row>
    <row r="176" spans="1:7">
      <c r="A176" s="4">
        <v>14</v>
      </c>
      <c r="B176" s="73">
        <v>20000000</v>
      </c>
      <c r="C176" s="74" t="s">
        <v>338</v>
      </c>
      <c r="D176" s="75"/>
      <c r="E176" s="74"/>
      <c r="F176" s="75" t="s">
        <v>447</v>
      </c>
      <c r="G176" s="74" t="s">
        <v>448</v>
      </c>
    </row>
    <row r="177" spans="1:7">
      <c r="A177" s="4">
        <v>14</v>
      </c>
      <c r="B177" s="4">
        <v>20000000</v>
      </c>
      <c r="C177" s="11" t="s">
        <v>160</v>
      </c>
      <c r="D177" s="10" t="s">
        <v>1</v>
      </c>
      <c r="E177" s="11" t="s">
        <v>2</v>
      </c>
      <c r="F177" s="9" t="s">
        <v>81</v>
      </c>
      <c r="G177" s="22" t="s">
        <v>131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339</v>
      </c>
      <c r="G178" s="21" t="s">
        <v>340</v>
      </c>
    </row>
    <row r="179" spans="1:7">
      <c r="A179" s="6">
        <v>15</v>
      </c>
      <c r="B179" s="73">
        <v>21000000</v>
      </c>
      <c r="C179" s="74" t="s">
        <v>341</v>
      </c>
      <c r="D179" s="75"/>
      <c r="E179" s="74"/>
      <c r="F179" s="75" t="s">
        <v>449</v>
      </c>
      <c r="G179" s="74" t="s">
        <v>450</v>
      </c>
    </row>
    <row r="180" spans="1:7">
      <c r="A180" s="6">
        <v>15</v>
      </c>
      <c r="B180" s="6">
        <v>21000000</v>
      </c>
      <c r="C180" s="11" t="s">
        <v>160</v>
      </c>
      <c r="D180" s="10" t="s">
        <v>1</v>
      </c>
      <c r="E180" s="11" t="s">
        <v>2</v>
      </c>
      <c r="F180" s="9" t="s">
        <v>81</v>
      </c>
      <c r="G180" s="22" t="s">
        <v>131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342</v>
      </c>
      <c r="G181" s="22" t="s">
        <v>343</v>
      </c>
    </row>
    <row r="182" spans="1:7" ht="49.2">
      <c r="A182" s="6">
        <v>15</v>
      </c>
      <c r="B182" s="6">
        <v>21000000</v>
      </c>
      <c r="C182" s="27"/>
      <c r="D182" s="28"/>
      <c r="E182" s="27"/>
      <c r="F182" s="9" t="s">
        <v>319</v>
      </c>
      <c r="G182" s="21" t="s">
        <v>320</v>
      </c>
    </row>
    <row r="183" spans="1:7">
      <c r="A183" s="4">
        <v>16</v>
      </c>
      <c r="B183" s="73">
        <v>22000000</v>
      </c>
      <c r="C183" s="74" t="s">
        <v>344</v>
      </c>
      <c r="D183" s="75"/>
      <c r="E183" s="74"/>
      <c r="F183" s="75" t="s">
        <v>451</v>
      </c>
      <c r="G183" s="74" t="s">
        <v>452</v>
      </c>
    </row>
    <row r="184" spans="1:7" ht="49.2">
      <c r="A184" s="4">
        <v>16</v>
      </c>
      <c r="B184" s="4">
        <v>22000000</v>
      </c>
      <c r="C184" s="11" t="s">
        <v>160</v>
      </c>
      <c r="D184" s="10" t="s">
        <v>82</v>
      </c>
      <c r="E184" s="66" t="s">
        <v>83</v>
      </c>
      <c r="F184" s="9" t="s">
        <v>81</v>
      </c>
      <c r="G184" s="22" t="s">
        <v>131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345</v>
      </c>
      <c r="G185" s="21" t="s">
        <v>346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347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348</v>
      </c>
      <c r="G187" s="21" t="s">
        <v>349</v>
      </c>
    </row>
    <row r="188" spans="1:7" ht="48.15" customHeight="1">
      <c r="A188" s="4">
        <v>16</v>
      </c>
      <c r="B188" s="4">
        <v>22000000</v>
      </c>
      <c r="C188" s="27"/>
      <c r="D188" s="28"/>
      <c r="E188" s="8"/>
      <c r="F188" s="9" t="s">
        <v>350</v>
      </c>
      <c r="G188" s="21" t="s">
        <v>351</v>
      </c>
    </row>
    <row r="189" spans="1:7" ht="49.2">
      <c r="A189" s="4">
        <v>16</v>
      </c>
      <c r="B189" s="4">
        <v>22000000</v>
      </c>
      <c r="C189" s="27"/>
      <c r="D189" s="28"/>
      <c r="E189" s="27"/>
      <c r="F189" s="9" t="s">
        <v>352</v>
      </c>
      <c r="G189" s="44" t="s">
        <v>353</v>
      </c>
    </row>
    <row r="190" spans="1:7" ht="49.2">
      <c r="A190" s="4">
        <v>16</v>
      </c>
      <c r="B190" s="4">
        <v>22000000</v>
      </c>
      <c r="C190" s="27"/>
      <c r="D190" s="28"/>
      <c r="E190" s="27"/>
      <c r="F190" s="9" t="s">
        <v>354</v>
      </c>
      <c r="G190" s="21" t="s">
        <v>355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356</v>
      </c>
      <c r="G191" s="21" t="s">
        <v>357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358</v>
      </c>
      <c r="G192" s="29" t="s">
        <v>359</v>
      </c>
    </row>
    <row r="193" spans="1:7" ht="49.2">
      <c r="A193" s="4">
        <v>16</v>
      </c>
      <c r="B193" s="4">
        <v>22000000</v>
      </c>
      <c r="C193" s="27"/>
      <c r="D193" s="28"/>
      <c r="E193" s="27"/>
      <c r="F193" s="9" t="s">
        <v>360</v>
      </c>
      <c r="G193" s="21" t="s">
        <v>361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289</v>
      </c>
      <c r="G194" s="22" t="s">
        <v>290</v>
      </c>
    </row>
    <row r="195" spans="1:7">
      <c r="A195" s="4">
        <v>17</v>
      </c>
      <c r="B195" s="73">
        <v>23000000</v>
      </c>
      <c r="C195" s="74" t="s">
        <v>362</v>
      </c>
      <c r="D195" s="75"/>
      <c r="E195" s="74"/>
      <c r="F195" s="75" t="s">
        <v>453</v>
      </c>
      <c r="G195" s="74" t="s">
        <v>454</v>
      </c>
    </row>
    <row r="196" spans="1:7" ht="49.2">
      <c r="A196" s="4">
        <v>17</v>
      </c>
      <c r="B196" s="4">
        <v>23000000</v>
      </c>
      <c r="C196" s="11" t="s">
        <v>160</v>
      </c>
      <c r="D196" s="10" t="s">
        <v>86</v>
      </c>
      <c r="E196" s="66" t="s">
        <v>87</v>
      </c>
      <c r="F196" s="9" t="s">
        <v>81</v>
      </c>
      <c r="G196" s="22" t="s">
        <v>131</v>
      </c>
    </row>
    <row r="197" spans="1:7" ht="24" customHeight="1">
      <c r="A197" s="4">
        <v>17</v>
      </c>
      <c r="B197" s="4">
        <v>23000000</v>
      </c>
      <c r="C197" s="27"/>
      <c r="D197" s="28"/>
      <c r="E197" s="76"/>
      <c r="F197" s="9" t="s">
        <v>363</v>
      </c>
      <c r="G197" s="21" t="s">
        <v>364</v>
      </c>
    </row>
    <row r="198" spans="1:7" ht="24" customHeight="1">
      <c r="A198" s="4">
        <v>17</v>
      </c>
      <c r="B198" s="4">
        <v>23000000</v>
      </c>
      <c r="C198" s="27"/>
      <c r="D198" s="28"/>
      <c r="E198" s="8"/>
      <c r="F198" s="9" t="s">
        <v>365</v>
      </c>
      <c r="G198" s="21" t="s">
        <v>366</v>
      </c>
    </row>
    <row r="199" spans="1:7" ht="49.2">
      <c r="A199" s="4">
        <v>17</v>
      </c>
      <c r="B199" s="4">
        <v>23000000</v>
      </c>
      <c r="C199" s="27"/>
      <c r="D199" s="28"/>
      <c r="E199" s="8"/>
      <c r="F199" s="14" t="s">
        <v>367</v>
      </c>
      <c r="G199" s="29" t="s">
        <v>368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369</v>
      </c>
      <c r="G200" s="21" t="s">
        <v>370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371</v>
      </c>
      <c r="G201" s="23" t="s">
        <v>372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373</v>
      </c>
      <c r="G202" s="21" t="s">
        <v>374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375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376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377</v>
      </c>
      <c r="G205" s="29" t="s">
        <v>378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379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380</v>
      </c>
    </row>
    <row r="208" spans="1:7">
      <c r="A208" s="6">
        <v>18</v>
      </c>
      <c r="B208" s="73">
        <v>24000000</v>
      </c>
      <c r="C208" s="74" t="s">
        <v>381</v>
      </c>
      <c r="D208" s="75"/>
      <c r="E208" s="74"/>
      <c r="F208" s="75" t="s">
        <v>455</v>
      </c>
      <c r="G208" s="74" t="s">
        <v>456</v>
      </c>
    </row>
    <row r="209" spans="1:7" ht="49.2">
      <c r="A209" s="6">
        <v>18</v>
      </c>
      <c r="B209" s="6">
        <v>24000000</v>
      </c>
      <c r="C209" s="11" t="s">
        <v>160</v>
      </c>
      <c r="D209" s="10" t="s">
        <v>86</v>
      </c>
      <c r="E209" s="66" t="s">
        <v>87</v>
      </c>
      <c r="F209" s="9" t="s">
        <v>81</v>
      </c>
      <c r="G209" s="21" t="s">
        <v>131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382</v>
      </c>
      <c r="G210" s="21" t="s">
        <v>383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384</v>
      </c>
      <c r="G211" s="21" t="s">
        <v>385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386</v>
      </c>
      <c r="G212" s="21" t="s">
        <v>387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388</v>
      </c>
      <c r="G213" s="23" t="s">
        <v>389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390</v>
      </c>
      <c r="G214" s="22" t="s">
        <v>391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392</v>
      </c>
      <c r="G215" s="21" t="s">
        <v>393</v>
      </c>
    </row>
    <row r="216" spans="1:7">
      <c r="A216" s="6">
        <v>19</v>
      </c>
      <c r="B216" s="73">
        <v>25000000</v>
      </c>
      <c r="C216" s="74" t="s">
        <v>394</v>
      </c>
      <c r="D216" s="75"/>
      <c r="E216" s="74"/>
      <c r="F216" s="75" t="s">
        <v>457</v>
      </c>
      <c r="G216" s="74" t="s">
        <v>458</v>
      </c>
    </row>
    <row r="217" spans="1:7" ht="49.2">
      <c r="A217" s="6">
        <v>19</v>
      </c>
      <c r="B217" s="6">
        <v>25000000</v>
      </c>
      <c r="C217" s="11" t="s">
        <v>160</v>
      </c>
      <c r="D217" s="10" t="s">
        <v>77</v>
      </c>
      <c r="E217" s="66" t="s">
        <v>78</v>
      </c>
      <c r="F217" s="9" t="s">
        <v>81</v>
      </c>
      <c r="G217" s="21" t="s">
        <v>131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395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396</v>
      </c>
      <c r="G219" s="21" t="s">
        <v>397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398</v>
      </c>
      <c r="G220" s="21" t="s">
        <v>399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282</v>
      </c>
      <c r="G221" s="29" t="s">
        <v>283</v>
      </c>
    </row>
    <row r="222" spans="1:7">
      <c r="A222" s="45"/>
      <c r="B222" s="73">
        <v>81000000</v>
      </c>
      <c r="C222" s="74" t="s">
        <v>400</v>
      </c>
      <c r="D222" s="75">
        <v>101002</v>
      </c>
      <c r="E222" s="74" t="s">
        <v>90</v>
      </c>
      <c r="F222" s="75"/>
      <c r="G222" s="74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61</vt:i4>
      </vt:variant>
    </vt:vector>
  </HeadingPairs>
  <TitlesOfParts>
    <vt:vector size="69" baseType="lpstr">
      <vt:lpstr>คำนำ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รายจ่ายบุคลากร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2022-06-16T05:15:02Z</cp:lastPrinted>
  <dcterms:created xsi:type="dcterms:W3CDTF">2022-03-06T17:48:55Z</dcterms:created>
  <dcterms:modified xsi:type="dcterms:W3CDTF">2022-06-20T09:16:07Z</dcterms:modified>
</cp:coreProperties>
</file>