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2\"/>
    </mc:Choice>
  </mc:AlternateContent>
  <xr:revisionPtr revIDLastSave="0" documentId="13_ncr:1_{206732EB-8548-4DD7-8D83-E7D987BEBD23}" xr6:coauthVersionLast="47" xr6:coauthVersionMax="47" xr10:uidLastSave="{00000000-0000-0000-0000-000000000000}"/>
  <bookViews>
    <workbookView xWindow="-120" yWindow="-120" windowWidth="21840" windowHeight="13140" tabRatio="798" activeTab="4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แผนบูรณาการ" sheetId="3" state="hidden" r:id="rId6"/>
    <sheet name="สำนัก" sheetId="6" state="hidden" r:id="rId7"/>
  </sheets>
  <externalReferences>
    <externalReference r:id="rId8"/>
  </externalReferences>
  <definedNames>
    <definedName name="_xlnm._FilterDatabase" localSheetId="4" hidden="1">รายละเอียดตามงบรายจ่าย!$A$3:$G$3</definedName>
    <definedName name="_xlnm._FilterDatabase" localSheetId="6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3">งบประมาณรายจ่ายประจำปี!$A$1:$H$638</definedName>
    <definedName name="_xlnm.Print_Titles" localSheetId="6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12" i="11" l="1"/>
  <c r="E669" i="11"/>
  <c r="D55" i="9" l="1"/>
  <c r="D31" i="9"/>
  <c r="E837" i="11"/>
  <c r="E555" i="11"/>
  <c r="E377" i="11"/>
  <c r="C534" i="9"/>
  <c r="E542" i="9" s="1"/>
  <c r="E543" i="9" s="1"/>
  <c r="C453" i="9"/>
  <c r="E458" i="9" s="1"/>
  <c r="E459" i="9" s="1"/>
  <c r="J43" i="10" l="1"/>
  <c r="J40" i="10"/>
  <c r="J39" i="10"/>
  <c r="F1048" i="11"/>
  <c r="F1049" i="11" s="1"/>
  <c r="E1004" i="11"/>
  <c r="E975" i="11"/>
  <c r="E961" i="11"/>
  <c r="E923" i="11"/>
  <c r="E919" i="11"/>
  <c r="E918" i="11" s="1"/>
  <c r="E917" i="11" s="1"/>
  <c r="E869" i="11"/>
  <c r="F868" i="11" s="1"/>
  <c r="E833" i="11"/>
  <c r="E832" i="11" s="1"/>
  <c r="E797" i="11"/>
  <c r="F796" i="11" s="1"/>
  <c r="E768" i="11"/>
  <c r="E741" i="11"/>
  <c r="E740" i="11" s="1"/>
  <c r="E739" i="11" s="1"/>
  <c r="E689" i="11"/>
  <c r="F688" i="11" s="1"/>
  <c r="E697" i="11"/>
  <c r="F696" i="11" s="1"/>
  <c r="E643" i="11"/>
  <c r="E636" i="11"/>
  <c r="E635" i="11" s="1"/>
  <c r="E634" i="11" s="1"/>
  <c r="E596" i="11"/>
  <c r="E595" i="11" s="1"/>
  <c r="E594" i="11" s="1"/>
  <c r="E523" i="11"/>
  <c r="E522" i="11" s="1"/>
  <c r="E521" i="11" s="1"/>
  <c r="E415" i="11"/>
  <c r="E329" i="11"/>
  <c r="E328" i="11" s="1"/>
  <c r="F327" i="11" s="1"/>
  <c r="E201" i="11"/>
  <c r="E200" i="11" s="1"/>
  <c r="E199" i="11" s="1"/>
  <c r="E150" i="11"/>
  <c r="F149" i="11" s="1"/>
  <c r="E112" i="11"/>
  <c r="F111" i="11" s="1"/>
  <c r="E27" i="11"/>
  <c r="E22" i="11"/>
  <c r="E16" i="11"/>
  <c r="E8" i="11"/>
  <c r="I89" i="10"/>
  <c r="H89" i="10"/>
  <c r="G89" i="10"/>
  <c r="F89" i="10"/>
  <c r="E89" i="10"/>
  <c r="D89" i="10"/>
  <c r="C89" i="10"/>
  <c r="J87" i="10"/>
  <c r="J86" i="10"/>
  <c r="J85" i="10"/>
  <c r="J84" i="10"/>
  <c r="J83" i="10"/>
  <c r="I78" i="10"/>
  <c r="H78" i="10"/>
  <c r="J76" i="10"/>
  <c r="J78" i="10" s="1"/>
  <c r="I48" i="10"/>
  <c r="H48" i="10"/>
  <c r="J47" i="10"/>
  <c r="E636" i="9" s="1"/>
  <c r="J46" i="10"/>
  <c r="E613" i="9" s="1"/>
  <c r="J45" i="10"/>
  <c r="E589" i="9" s="1"/>
  <c r="E588" i="9" s="1"/>
  <c r="J44" i="10"/>
  <c r="E572" i="9" s="1"/>
  <c r="J42" i="10"/>
  <c r="E522" i="9" s="1"/>
  <c r="J41" i="10"/>
  <c r="E479" i="9" s="1"/>
  <c r="E440" i="9"/>
  <c r="E439" i="9" s="1"/>
  <c r="C432" i="9" s="1"/>
  <c r="J38" i="10"/>
  <c r="E419" i="9" s="1"/>
  <c r="J37" i="10"/>
  <c r="E385" i="9" s="1"/>
  <c r="J36" i="10"/>
  <c r="E360" i="9" s="1"/>
  <c r="J35" i="10"/>
  <c r="E339" i="9" s="1"/>
  <c r="J34" i="10"/>
  <c r="E294" i="9" s="1"/>
  <c r="J33" i="10"/>
  <c r="E275" i="9" s="1"/>
  <c r="J32" i="10"/>
  <c r="E255" i="9" s="1"/>
  <c r="J31" i="10"/>
  <c r="E235" i="9" s="1"/>
  <c r="J30" i="10"/>
  <c r="E218" i="9" s="1"/>
  <c r="J29" i="10"/>
  <c r="E194" i="9" s="1"/>
  <c r="J28" i="10"/>
  <c r="E176" i="9" s="1"/>
  <c r="J27" i="10"/>
  <c r="E154" i="9" s="1"/>
  <c r="J26" i="10"/>
  <c r="E125" i="9" s="1"/>
  <c r="J25" i="10"/>
  <c r="E100" i="9" s="1"/>
  <c r="J24" i="10"/>
  <c r="E76" i="9" s="1"/>
  <c r="E75" i="9" s="1"/>
  <c r="C68" i="9" s="1"/>
  <c r="J23" i="10"/>
  <c r="E55" i="9" s="1"/>
  <c r="J22" i="10"/>
  <c r="E31" i="9" s="1"/>
  <c r="J21" i="10"/>
  <c r="I17" i="10"/>
  <c r="I16" i="10"/>
  <c r="I11" i="10"/>
  <c r="H11" i="10"/>
  <c r="J9" i="10"/>
  <c r="J8" i="10"/>
  <c r="J7" i="10"/>
  <c r="J6" i="10"/>
  <c r="E959" i="11" l="1"/>
  <c r="E545" i="11"/>
  <c r="E544" i="11" s="1"/>
  <c r="F543" i="11" s="1"/>
  <c r="F831" i="11"/>
  <c r="E473" i="11"/>
  <c r="E472" i="11" s="1"/>
  <c r="F471" i="11" s="1"/>
  <c r="E257" i="11"/>
  <c r="E256" i="11" s="1"/>
  <c r="F255" i="11" s="1"/>
  <c r="E509" i="11"/>
  <c r="E508" i="11" s="1"/>
  <c r="F507" i="11" s="1"/>
  <c r="E617" i="11"/>
  <c r="E616" i="11" s="1"/>
  <c r="F615" i="11" s="1"/>
  <c r="E185" i="11"/>
  <c r="E184" i="11" s="1"/>
  <c r="F183" i="11" s="1"/>
  <c r="E293" i="11"/>
  <c r="E292" i="11" s="1"/>
  <c r="F291" i="11" s="1"/>
  <c r="E761" i="11"/>
  <c r="E760" i="11" s="1"/>
  <c r="F759" i="11" s="1"/>
  <c r="E905" i="11"/>
  <c r="E904" i="11" s="1"/>
  <c r="F903" i="11" s="1"/>
  <c r="E401" i="11"/>
  <c r="E400" i="11" s="1"/>
  <c r="F399" i="11" s="1"/>
  <c r="E39" i="11"/>
  <c r="E38" i="11" s="1"/>
  <c r="F37" i="11" s="1"/>
  <c r="E437" i="11"/>
  <c r="E436" i="11" s="1"/>
  <c r="F435" i="11" s="1"/>
  <c r="E941" i="11"/>
  <c r="E940" i="11" s="1"/>
  <c r="E960" i="11"/>
  <c r="E7" i="11"/>
  <c r="F6" i="11" s="1"/>
  <c r="E221" i="11"/>
  <c r="E220" i="11" s="1"/>
  <c r="F219" i="11" s="1"/>
  <c r="E365" i="11"/>
  <c r="E364" i="11" s="1"/>
  <c r="F363" i="11" s="1"/>
  <c r="E581" i="11"/>
  <c r="E580" i="11" s="1"/>
  <c r="F579" i="11" s="1"/>
  <c r="E653" i="11"/>
  <c r="E652" i="11" s="1"/>
  <c r="F651" i="11" s="1"/>
  <c r="E725" i="11"/>
  <c r="E724" i="11" s="1"/>
  <c r="F723" i="11" s="1"/>
  <c r="J48" i="10"/>
  <c r="J89" i="10"/>
  <c r="E13" i="9"/>
  <c r="E12" i="9" s="1"/>
  <c r="J11" i="10"/>
  <c r="H15" i="10"/>
  <c r="H14" i="10" s="1"/>
  <c r="D583" i="9"/>
  <c r="G635" i="9"/>
  <c r="F635" i="9"/>
  <c r="E635" i="9"/>
  <c r="G612" i="9"/>
  <c r="F612" i="9"/>
  <c r="E612" i="9"/>
  <c r="G571" i="9"/>
  <c r="F571" i="9"/>
  <c r="E571" i="9"/>
  <c r="G521" i="9"/>
  <c r="F521" i="9"/>
  <c r="E521" i="9"/>
  <c r="G478" i="9"/>
  <c r="F478" i="9"/>
  <c r="E478" i="9"/>
  <c r="G418" i="9"/>
  <c r="F418" i="9"/>
  <c r="E418" i="9"/>
  <c r="G384" i="9"/>
  <c r="F384" i="9"/>
  <c r="E384" i="9"/>
  <c r="G359" i="9"/>
  <c r="F359" i="9"/>
  <c r="E359" i="9"/>
  <c r="G338" i="9"/>
  <c r="F338" i="9"/>
  <c r="E338" i="9"/>
  <c r="G316" i="9"/>
  <c r="F316" i="9"/>
  <c r="E316" i="9"/>
  <c r="G293" i="9"/>
  <c r="F293" i="9"/>
  <c r="E293" i="9"/>
  <c r="G274" i="9"/>
  <c r="F274" i="9"/>
  <c r="E274" i="9"/>
  <c r="G254" i="9"/>
  <c r="F254" i="9"/>
  <c r="E254" i="9"/>
  <c r="G234" i="9"/>
  <c r="F234" i="9"/>
  <c r="E234" i="9"/>
  <c r="G217" i="9"/>
  <c r="F217" i="9"/>
  <c r="E217" i="9"/>
  <c r="G193" i="9"/>
  <c r="F193" i="9"/>
  <c r="E193" i="9"/>
  <c r="G175" i="9"/>
  <c r="F175" i="9"/>
  <c r="E175" i="9"/>
  <c r="G153" i="9"/>
  <c r="F153" i="9"/>
  <c r="E153" i="9"/>
  <c r="G124" i="9"/>
  <c r="F124" i="9"/>
  <c r="E124" i="9"/>
  <c r="G99" i="9"/>
  <c r="F99" i="9"/>
  <c r="E99" i="9"/>
  <c r="G54" i="9"/>
  <c r="F54" i="9"/>
  <c r="E54" i="9"/>
  <c r="G30" i="9"/>
  <c r="F30" i="9"/>
  <c r="E30" i="9"/>
  <c r="F939" i="11" l="1"/>
</calcChain>
</file>

<file path=xl/sharedStrings.xml><?xml version="1.0" encoding="utf-8"?>
<sst xmlns="http://schemas.openxmlformats.org/spreadsheetml/2006/main" count="2932" uniqueCount="1388">
  <si>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</si>
  <si>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</si>
  <si>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</si>
  <si>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</si>
  <si>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</si>
  <si>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</si>
  <si>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</si>
  <si>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</si>
  <si>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</si>
  <si>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</si>
  <si>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</si>
  <si>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</si>
  <si>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</si>
  <si>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</si>
  <si>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</si>
  <si>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</si>
  <si>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</si>
  <si>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</si>
  <si>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</si>
  <si>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</si>
  <si>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</si>
  <si>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</si>
  <si>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</si>
  <si>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</si>
  <si>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</si>
  <si>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</si>
  <si>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</si>
  <si>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</si>
  <si>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</si>
  <si>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</si>
  <si>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</si>
  <si>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</si>
  <si>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</si>
  <si>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</si>
  <si>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</si>
  <si>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</si>
  <si>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</si>
  <si>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</si>
  <si>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</si>
  <si>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</si>
  <si>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</si>
  <si>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</si>
  <si>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</si>
  <si>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</si>
  <si>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</si>
  <si>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</si>
  <si>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</si>
  <si>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</si>
  <si>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</si>
  <si>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</si>
  <si>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</si>
  <si>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</si>
  <si>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</si>
  <si>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</si>
  <si>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</si>
  <si>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</si>
  <si>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</si>
  <si>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</si>
  <si>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</si>
  <si>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</si>
  <si>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</si>
  <si>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</si>
  <si>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</si>
  <si>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</si>
  <si>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</si>
  <si>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</si>
  <si>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</si>
  <si>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</si>
  <si>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</si>
  <si>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</si>
  <si>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</si>
  <si>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</si>
  <si>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</si>
  <si>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</si>
  <si>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</si>
  <si>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</si>
  <si>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</si>
  <si>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</si>
  <si>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</si>
  <si>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</si>
  <si>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</si>
  <si>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</si>
  <si>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</si>
  <si>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</si>
  <si>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</si>
  <si>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</si>
  <si>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</si>
  <si>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</si>
  <si>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</si>
  <si>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</si>
  <si>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</si>
  <si>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</si>
  <si>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</si>
  <si>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</si>
  <si>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</si>
  <si>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</si>
  <si>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</si>
  <si>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</si>
  <si>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</si>
  <si>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</si>
  <si>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</si>
  <si>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</si>
  <si>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</si>
  <si>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</si>
  <si>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</si>
  <si>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</si>
  <si>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</si>
  <si>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</si>
  <si>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</si>
  <si>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</si>
  <si>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</si>
  <si>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</si>
  <si>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</si>
  <si>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</si>
  <si>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</si>
  <si>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</si>
  <si>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</si>
  <si>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</si>
  <si>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</si>
  <si>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</si>
  <si>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</si>
  <si>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</si>
  <si>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</si>
  <si>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</si>
  <si>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</si>
  <si>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</si>
  <si>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</si>
  <si>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</si>
  <si>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</si>
  <si>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</si>
  <si>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</si>
  <si>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</si>
  <si>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</si>
  <si>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</si>
  <si>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</si>
  <si>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</si>
  <si>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</si>
  <si>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</si>
  <si>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</si>
  <si>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</si>
  <si>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</si>
  <si>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</si>
  <si>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</si>
  <si>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</si>
  <si>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</si>
  <si>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</si>
  <si>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</si>
  <si>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</si>
  <si>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</si>
  <si>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</si>
  <si>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</si>
  <si>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</si>
  <si>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</si>
  <si>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</si>
  <si>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</si>
  <si>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</si>
  <si>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</si>
  <si>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</si>
  <si>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</si>
  <si>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</si>
  <si>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</si>
  <si>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</si>
  <si>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</si>
  <si>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</si>
  <si>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</si>
  <si>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</si>
  <si>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</si>
  <si>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</si>
  <si>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</si>
  <si>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</si>
  <si>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</si>
  <si>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</si>
  <si>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</si>
  <si>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</si>
  <si>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</si>
  <si>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</si>
  <si>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</si>
  <si>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</si>
  <si>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</si>
  <si>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</si>
  <si>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</si>
  <si>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</si>
  <si>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</si>
  <si>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</si>
  <si>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</si>
  <si>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</si>
  <si>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</si>
  <si>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</si>
  <si>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</si>
  <si>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</si>
  <si>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</si>
  <si>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</si>
  <si>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</si>
  <si>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</si>
  <si>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</si>
  <si>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</si>
  <si>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</si>
  <si>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</si>
  <si>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</si>
  <si>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</si>
  <si>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</si>
  <si>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</si>
  <si>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</si>
  <si>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</si>
  <si>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</si>
  <si>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</si>
  <si>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</si>
  <si>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</si>
  <si>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</si>
  <si>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</si>
  <si>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</si>
  <si>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</si>
  <si>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</si>
  <si>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</si>
  <si>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</si>
  <si>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</si>
  <si>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</si>
  <si>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</si>
  <si>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</si>
  <si>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</si>
  <si>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</si>
  <si>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</si>
  <si>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</si>
  <si>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</si>
  <si>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</si>
  <si>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</si>
  <si>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</si>
  <si>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</si>
  <si>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</si>
  <si>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</si>
  <si>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</si>
  <si>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</si>
  <si>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</si>
  <si>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</si>
  <si>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</si>
  <si>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</si>
  <si>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</si>
  <si>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</si>
  <si>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</si>
  <si>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</si>
  <si>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</si>
  <si>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</si>
  <si>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</si>
  <si>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</si>
  <si>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</si>
  <si>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</si>
  <si>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</si>
  <si>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</si>
  <si>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</si>
  <si>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</si>
  <si>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</si>
  <si>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</si>
  <si>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</si>
  <si>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</si>
  <si>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</si>
  <si>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</si>
  <si>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</si>
  <si>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</si>
  <si>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</si>
  <si>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</si>
  <si>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</si>
  <si>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</si>
  <si>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</si>
  <si>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</si>
  <si>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</si>
  <si>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</si>
  <si>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</si>
  <si>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</si>
  <si>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</si>
  <si>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</si>
  <si>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</si>
  <si>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</si>
  <si>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</si>
  <si>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</si>
  <si>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</si>
  <si>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</si>
  <si>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</si>
  <si>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</si>
  <si>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</si>
  <si>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</si>
  <si>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</si>
  <si>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</si>
  <si>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</si>
  <si>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</si>
  <si>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</si>
  <si>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</si>
  <si>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</si>
  <si>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</si>
  <si>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</si>
  <si>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</si>
  <si>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</si>
  <si>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</si>
  <si>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</si>
  <si>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</si>
  <si>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</si>
  <si>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</si>
  <si>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</si>
  <si>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</si>
  <si>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</si>
  <si>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</si>
  <si>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</si>
  <si>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</si>
  <si>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</si>
  <si>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</si>
  <si>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</si>
  <si>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</si>
  <si>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</si>
  <si>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</si>
  <si>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</si>
  <si>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</si>
  <si>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</si>
  <si>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</si>
  <si>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</si>
  <si>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</si>
  <si>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</si>
  <si>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</si>
  <si>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</si>
  <si>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</si>
  <si>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</si>
  <si>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</si>
  <si>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</si>
  <si>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</si>
  <si>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</si>
  <si>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</si>
  <si>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</si>
  <si>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</si>
  <si>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</si>
  <si>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</si>
  <si>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</si>
  <si>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</si>
  <si>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</si>
  <si>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</si>
  <si>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</si>
  <si>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</si>
  <si>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</si>
  <si>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</si>
  <si>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</si>
  <si>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</si>
  <si>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</si>
  <si>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</si>
  <si>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</si>
  <si>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</si>
  <si>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</si>
  <si>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</si>
  <si>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</si>
  <si>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</si>
  <si>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</si>
  <si>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</si>
  <si>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</si>
  <si>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</si>
  <si>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</si>
  <si>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</si>
  <si>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</si>
  <si>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</si>
  <si>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</si>
  <si>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</si>
  <si>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</si>
  <si>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</si>
  <si>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</si>
  <si>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</si>
  <si>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</si>
  <si>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</si>
  <si>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</si>
  <si>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</si>
  <si>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</si>
  <si>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</si>
  <si>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</si>
  <si>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</si>
  <si>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</si>
  <si>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</si>
  <si>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</si>
  <si>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</si>
  <si>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</si>
  <si>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</si>
  <si>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</si>
  <si>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</si>
  <si>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</si>
  <si>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</si>
  <si>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</si>
  <si>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</si>
  <si>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</si>
  <si>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</si>
  <si>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</si>
  <si>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</si>
  <si>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</si>
  <si>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</si>
  <si>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</si>
  <si>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</si>
  <si>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</si>
  <si>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</si>
  <si>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</si>
  <si>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</si>
  <si>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</si>
  <si>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</si>
  <si>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</si>
  <si>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</si>
  <si>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</si>
  <si>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</si>
  <si>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</si>
  <si>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</si>
  <si>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</si>
  <si>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</si>
  <si>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</si>
  <si>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</si>
  <si>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</si>
  <si>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</si>
  <si>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</si>
  <si>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</si>
  <si>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</si>
  <si>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</si>
  <si>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</si>
  <si>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</si>
  <si>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</si>
  <si>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</si>
  <si>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</si>
  <si>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</si>
  <si>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</si>
  <si>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</si>
  <si>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</si>
  <si>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</si>
  <si>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</si>
  <si>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</si>
  <si>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</si>
  <si>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</si>
  <si>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</si>
  <si>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</si>
  <si>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</si>
  <si>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</si>
  <si>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</si>
  <si>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</si>
  <si>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</si>
  <si>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</si>
  <si>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</si>
  <si>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</si>
  <si>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</si>
  <si>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</si>
  <si>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</si>
  <si>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</si>
  <si>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</si>
  <si>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</si>
  <si>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</si>
  <si>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</si>
  <si>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</si>
  <si>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</si>
  <si>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</si>
  <si>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</si>
  <si>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</si>
  <si>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</si>
  <si>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</si>
  <si>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</si>
  <si>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</si>
  <si>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</si>
  <si>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</si>
  <si>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</si>
  <si>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</si>
  <si>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</si>
  <si>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</si>
  <si>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</si>
  <si>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</si>
  <si>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</si>
  <si>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สำนักงานเขตบางคอแหลม</t>
  </si>
  <si>
    <t>สำนักงานเขตมีอำนาจหน้าที่เกี่ยวกับการปกครอง การทะเบียน การจัดให้มีและบำรุงรักษาทางบก ทางน้ำ และ</t>
  </si>
  <si>
    <t xml:space="preserve">ทางระบายน้ำ การจัดให้มีและควบคุมตลาด ท่าเทียบเรือ ท่าข้าม และที่จอดรถ การสาธารณูปโภค และการก่อสร้างอื่น ๆ </t>
  </si>
  <si>
    <t xml:space="preserve">การสาธารณูปการ การส่งเสริมและการประกอบอาชีพ การส่งเสริมการลงทุน การส่งเสริมการท่องเที่ยว การจัดการศึกษา </t>
  </si>
  <si>
    <t>การพัฒนาคุณภาพชีวิต การบำรุงรักษาศิลปะ จารีตประเพณี ภูมิปัญญาท้องถิ่นและวัฒนธรรมอันดีของท้องถิ่น การจัดให้มี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</si>
  <si>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</si>
  <si>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</si>
  <si>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</si>
  <si>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</si>
  <si>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</si>
  <si>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</si>
  <si>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</si>
  <si>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</si>
  <si>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</si>
  <si>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</si>
  <si>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</si>
  <si>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</si>
  <si>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</si>
  <si>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</si>
  <si>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</si>
  <si>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</si>
  <si>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</si>
  <si>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</si>
  <si>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</si>
  <si>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</si>
  <si>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>ฝ่ายคลัง</t>
  </si>
  <si>
    <t xml:space="preserve"> หัวหน้าฝ่าย 1 (1)</t>
  </si>
  <si>
    <t>- ข้าราชการ (15)</t>
  </si>
  <si>
    <t>- ข้าราชการ (17)</t>
  </si>
  <si>
    <t>- ข้าราชการ (13)</t>
  </si>
  <si>
    <t>- ลูกจ้างประจำ (1)</t>
  </si>
  <si>
    <t>- ลูกจ้างชั่วคราว (7)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</si>
  <si>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</si>
  <si>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</si>
  <si>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</si>
  <si>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</si>
  <si>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(10)</t>
  </si>
  <si>
    <t>- ข้าราชการ (11)</t>
  </si>
  <si>
    <t>- ลูกจ้างประจำ (30)</t>
  </si>
  <si>
    <t>- ลูกจ้างชั่วคราว (1)</t>
  </si>
  <si>
    <t>- ลูกจ้างชั่วคราว (4)</t>
  </si>
  <si>
    <t>ฝ่ายพัฒนาชุมชน</t>
  </si>
  <si>
    <t>และสวัสดิการสังคม</t>
  </si>
  <si>
    <t>- ลูกจ้างประจำ (3)</t>
  </si>
  <si>
    <t>- ลูกจ้างประจำ (4)</t>
  </si>
  <si>
    <t>- ข้าราชการ (14)</t>
  </si>
  <si>
    <t>- ลูกจ้างประจำ (19)</t>
  </si>
  <si>
    <t>- ลูกจ้างชั่วคราว (20)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</si>
  <si>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</si>
  <si>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</si>
  <si>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</si>
  <si>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</si>
  <si>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</si>
  <si>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</si>
  <si>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</si>
  <si>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</si>
  <si>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</si>
  <si>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</si>
  <si>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</si>
  <si>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</si>
  <si>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</si>
  <si>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</si>
  <si>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</si>
  <si>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</si>
  <si>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</si>
  <si>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</si>
  <si>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</si>
  <si>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</si>
  <si>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</si>
  <si>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ปฏิบัติงานด้านความรับผิดชอบ</t>
  </si>
  <si>
    <t>ทางวินัย/ละเมิด</t>
  </si>
  <si>
    <t>งานปกครอง - รหัส 1300002</t>
  </si>
  <si>
    <t>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</t>
  </si>
  <si>
    <t>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</t>
  </si>
  <si>
    <t>สนับสนุนการบริหารราชการส่วนภูมิภาคในการจัดตั้ง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</t>
  </si>
  <si>
    <t>ข้อขัดแย้ง งานป้องกันและบรรเทาสาธารณภัย งานด้านยาเสพติด”</t>
  </si>
  <si>
    <t>รับบริการทะเบียน มูลนิธิ สมาคม ศาลเจ้า</t>
  </si>
  <si>
    <t>รับบริการด้านทะเบียนพาณิชย์</t>
  </si>
  <si>
    <t>ความพึงพอใจผู้รับบริการทะเบียน</t>
  </si>
  <si>
    <t>ในระดับมาก-มากที่สุด</t>
  </si>
  <si>
    <t>อบรมอาสาสมัครป้องกันภัยฝ่ายพลเรือน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</si>
  <si>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</si>
  <si>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</si>
  <si>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</si>
  <si>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</si>
  <si>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</si>
  <si>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</si>
  <si>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</si>
  <si>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 xml:space="preserve">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</t>
  </si>
  <si>
    <t xml:space="preserve">ผู้ว่าราชการกรุงเทพมหานคร สมาชิกสภากรุงเทพมหานคร และกรรมการชุมชน” </t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</si>
  <si>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</si>
  <si>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</si>
  <si>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</si>
  <si>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ความพึงพอใจผู้รับบริการจุดเดียว</t>
  </si>
  <si>
    <t>เบ็ดเสร็จในระดับมาก-มากที่สุด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</si>
  <si>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</si>
  <si>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</si>
  <si>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</si>
  <si>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</si>
  <si>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</si>
  <si>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</si>
  <si>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</si>
  <si>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</si>
  <si>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เรื่อง/ฉบับ</t>
  </si>
  <si>
    <t>จัดทำรายงานการเงินเสร็จทัน
ภายในกำหนดเวลา</t>
  </si>
  <si>
    <t>ให้คำปรึกษา แนะนำ เกี่ยวกับ
การเงินการคลัง งบประมาณ</t>
  </si>
  <si>
    <t>งานบริหารทั่วไปและจัดเก็บรายได้ - รหัส 1300005</t>
  </si>
  <si>
    <t xml:space="preserve">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</t>
  </si>
  <si>
    <t xml:space="preserve">ที่ดิน ที่สาธารณะที่ไม่ถือเป็นรายได้ของแผนงานใดแผนงานหนึ่งโดยเฉพาะ” </t>
  </si>
  <si>
    <t xml:space="preserve">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</si>
  <si>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</si>
  <si>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</si>
  <si>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</si>
  <si>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</si>
  <si>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 ภาษีป้าย</t>
  </si>
  <si>
    <t>ออกหนังสือเตือนผู้ค้างยื่น ภาษี</t>
  </si>
  <si>
    <t>บำรุงท้องที่/ภาษีโรงเรือนและที่ดิน</t>
  </si>
  <si>
    <t>ออกหนังสือเตือนผู้ค้างยื่นภาษีที่ดิน</t>
  </si>
  <si>
    <t>และสิ่งปลูกสร้าง</t>
  </si>
  <si>
    <t>ความพึงพอใจผู้เสียภาษี ในระดับ</t>
  </si>
  <si>
    <t>มาก - มากที่สุด</t>
  </si>
  <si>
    <t>ดำเนินการยึดและอายัดทรัพย์สิน</t>
  </si>
  <si>
    <t>รับอุทธรณ์การประเมินและคืน</t>
  </si>
  <si>
    <t>ภาษีลดลง</t>
  </si>
  <si>
    <t>(จาก</t>
  </si>
  <si>
    <t>จำนวน</t>
  </si>
  <si>
    <t>รายของปี</t>
  </si>
  <si>
    <t>ที่ผ่านมา)</t>
  </si>
  <si>
    <t>งานบริหารทั่วไปฝ่ายรักษาความสะอาด – รหัส 1300006</t>
  </si>
  <si>
    <t>โดยจัดให้มีการอำนวยการ ประสานงาน สนับสนุนการบริหารงานทั่วไป”</t>
  </si>
  <si>
    <t>ส่วนราชการอื่น, จัดประชุม, ดูแลยานพาหนะ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</si>
  <si>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</si>
  <si>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</si>
  <si>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</si>
  <si>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</t>
  </si>
  <si>
    <t>กับหน่วยงานหรือองค์กรอื่น</t>
  </si>
  <si>
    <t>การจัดเก็บค่าธรรมเนียมเก็บขน</t>
  </si>
  <si>
    <t>มูลฝอยและขนถ่ายปฏิกูล</t>
  </si>
  <si>
    <t>งานกวาดทำความสะอาดที่และทางสาธารณะ - รหัส 1300007</t>
  </si>
  <si>
    <t xml:space="preserve">คนเดินข้าม อุปกรณ์ประกอบถนน และป้ายต่าง ๆ ให้บริการกวาด ทำความสะอาดชุมชน ส่วนราชการตามร้องขอ” </t>
  </si>
  <si>
    <t>จัดงานของส่วนราชการ และชุมชน ฯลฯ</t>
  </si>
  <si>
    <t>กวาดทำความสะอาดถนน ตรอก ซอย</t>
  </si>
  <si>
    <t>ตร.กม.</t>
  </si>
  <si>
    <t xml:space="preserve">จำนวนรถกวาดและดูดฝุ่น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</si>
  <si>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</si>
  <si>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</si>
  <si>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</si>
  <si>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</si>
  <si>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16/192</t>
  </si>
  <si>
    <t>ความพึงพอใจผู้สัญจรในพื้นที่</t>
  </si>
  <si>
    <t>ระดับมาก - มากที่สุด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</si>
  <si>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</si>
  <si>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</si>
  <si>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</si>
  <si>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</si>
  <si>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บริการดูดไขมัน</t>
  </si>
  <si>
    <t>2168/1405</t>
  </si>
  <si>
    <t xml:space="preserve">จำนวนรถสูบสิ่งปฏิกูล และดูดไขมัน </t>
  </si>
  <si>
    <t>คัน/คัน</t>
  </si>
  <si>
    <t>2/2</t>
  </si>
  <si>
    <t>ความพึงพอใจผู้รับบริการขนถ่าย</t>
  </si>
  <si>
    <t>สิ่งปฏิกูลในระดับมาก-มากที่สุด</t>
  </si>
  <si>
    <t>ความพึงพอใจผู้ใช้บริการดูดไขมัน</t>
  </si>
  <si>
    <t>งานดูแลสวนและพื้นที่สีเขียว – รหัส 1300009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</si>
  <si>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</si>
  <si>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</si>
  <si>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</si>
  <si>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</si>
  <si>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</si>
  <si>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</si>
  <si>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</si>
  <si>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</si>
  <si>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</t>
  </si>
  <si>
    <t>ด้านธุรการ 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และสอบสวนดำเนินคดีผู้กระทำผิด”</t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</si>
  <si>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</si>
  <si>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</si>
  <si>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</si>
  <si>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</si>
  <si>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4/1440</t>
  </si>
  <si>
    <t>ควบคุมการใช้ยานพาหนะ (จักรยานยนต์)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</si>
  <si>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</si>
  <si>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</si>
  <si>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</si>
  <si>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9 ชม./คน</t>
  </si>
  <si>
    <t>ดูแลพื้นที่ผ่อนผันเพื่อทำการค้า</t>
  </si>
  <si>
    <t>ในที่สาธารณะ</t>
  </si>
  <si>
    <t>จุด/ราย</t>
  </si>
  <si>
    <t>5/141</t>
  </si>
  <si>
    <t>ตรวจสอบ/ดำเนินการแก้ไข</t>
  </si>
  <si>
    <t>ข้อร้องเรียน/ร้องทุกข์</t>
  </si>
  <si>
    <t>ตรวจความปลอดภัยของชุมชน/จุดเสี่ยง</t>
  </si>
  <si>
    <t>912.50/ราย</t>
  </si>
  <si>
    <t>สนับสนุนด้านการจราจร</t>
  </si>
  <si>
    <t>3 ชม./คน</t>
  </si>
  <si>
    <t>ปฏิบัติตามนโยบาย</t>
  </si>
  <si>
    <t>6 ชม./คน</t>
  </si>
  <si>
    <t>งานบริหารทั่วไปฝ่ายโยธา – รหัส 1300012</t>
  </si>
  <si>
    <t>มีประสิทธิภาพตรงตามวัตถุประสงค์และสอดคล้องกับนโยบายของผู้บริหาร สนับสนุนการบริหารจัดการของฝ่ายในส่วนที่เกี่ยวข้องกับงาน</t>
  </si>
  <si>
    <t xml:space="preserve">ด้านธุรการ”         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</si>
  <si>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</si>
  <si>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</si>
  <si>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</si>
  <si>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</si>
  <si>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</si>
  <si>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ถมดิน ฯลฯ ตรวจสอบที่สาธารณะ</t>
  </si>
  <si>
    <t>พิจารณาอนุญาตก่อสร้างอาคาร</t>
  </si>
  <si>
    <t>ดัดแปลง รื้อถอนอาคาร</t>
  </si>
  <si>
    <t>ตรวจสอบอาคารด้านความปลอดภัย</t>
  </si>
  <si>
    <t>อาคาร 9 ประเภท</t>
  </si>
  <si>
    <t>อาคาร</t>
  </si>
  <si>
    <t>พิจารณาอนุญาตดัดแปลงรื้อถอนอาคาร</t>
  </si>
  <si>
    <t>พิจารณาอนุญาตตัดคันหินทางเท้า</t>
  </si>
  <si>
    <t>เชื่อมท่อเชื่อมทาง/ถมดิน/ขุดดิน</t>
  </si>
  <si>
    <t>ตรวจสอบ/แก้ไข เรื่องร้องทุกข์/</t>
  </si>
  <si>
    <t>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</si>
  <si>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</si>
  <si>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</si>
  <si>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 xml:space="preserve">ปลอดภัย ดูแลซ่อมแซม บำรุงรักษาป้ายชื่อถนน ซอยและคลองให้อยู่ในสภาพที่ดี ใช้การได้”   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</si>
  <si>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</si>
  <si>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</si>
  <si>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</si>
  <si>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ป้ายบอกชื่อซอย</t>
  </si>
  <si>
    <t>คลอง ถนน และกระจกโค้ง และ</t>
  </si>
  <si>
    <t>สัญญาณจราจร</t>
  </si>
  <si>
    <t>ซ่อมแซม บำรุงรักษาเครื่องจักรกล</t>
  </si>
  <si>
    <t>เครื่องสูบน้ำ ยานพาหนะ</t>
  </si>
  <si>
    <t>ดำเนินการตรวจสอบ/แก้ไข</t>
  </si>
  <si>
    <t>ข้อร้องทุกข์, ร้องเรียน</t>
  </si>
  <si>
    <t>งานระบายน้ำและแก้ไขปัญหาน้ำท่วม – รหัส 1300015</t>
  </si>
  <si>
    <t xml:space="preserve">ระบบบ่อสูบน้ำ ป้องกันน้ำท่วม และบำรุงรักษาระบบท่อระบายน้ำ”    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</si>
  <si>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</si>
  <si>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</si>
  <si>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</si>
  <si>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</si>
  <si>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</si>
  <si>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</si>
  <si>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</si>
  <si>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ความพึงพอใจผู้ใช้ทางสัญจร/จุดอ่อน</t>
  </si>
  <si>
    <t>น้ำท่วม ในระดับมาก-มากที่สุด</t>
  </si>
  <si>
    <t>งานบริหารทั่วไปฝ่ายพัฒนาชุมชน – รหัส 1300016</t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</si>
  <si>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</t>
  </si>
  <si>
    <t>เกี่ยวข้องกับงานด้านธุรการ”</t>
  </si>
  <si>
    <t>ประสานงานและให้คำปรึกษา, สำรวจและเยี่ยมชุมชน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</si>
  <si>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</si>
  <si>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</si>
  <si>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</si>
  <si>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</si>
  <si>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</si>
  <si>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>จ่ายโครงการเงินอุดหนุนเพื่อการเลี้ยงดู</t>
  </si>
  <si>
    <t>เด็กแรกเกิด</t>
  </si>
  <si>
    <t>จัดประชุมคณะกรรมการ</t>
  </si>
  <si>
    <t>สภาเยาวชนเขต</t>
  </si>
  <si>
    <t>จัดประชุมแผนพัฒนาคุณภาพชีวิต</t>
  </si>
  <si>
    <t>ผู้สูงอายุ</t>
  </si>
  <si>
    <t>งานพัฒนาชุมชนและบริการสังคม – รหัส 1300017</t>
  </si>
  <si>
    <t xml:space="preserve">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เตรียมความพร้อมเด็กก่อนวัยเรียนสำหรับการเข้าสู่ระบบการศึกษา </t>
  </si>
  <si>
    <t xml:space="preserve">ภาคบังคับ รวมทั้งส่งเสริมการออกกำลังกาย เล่นกีฬาและแหล่งค้นหาความรู้” </t>
  </si>
  <si>
    <t>ประเพณี, พิพิธภัณฑ์ท้องถิ่น, บ้านหนังสือ, กิจกรรมลานกีฬา, สอนแอโรบิค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</si>
  <si>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</si>
  <si>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</si>
  <si>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</si>
  <si>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</si>
  <si>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</si>
  <si>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</si>
  <si>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</si>
  <si>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</si>
  <si>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</si>
  <si>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</si>
  <si>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</si>
  <si>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</si>
  <si>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</si>
  <si>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</t>
  </si>
  <si>
    <t>วัฒนธรรมประเพณี</t>
  </si>
  <si>
    <t>อนุมัติโครงการที่ขอใช้เงินกองทุน</t>
  </si>
  <si>
    <t>หลักประกันสุขภาพ กทม.</t>
  </si>
  <si>
    <t>ส่งเสริมการบริหารเงินออมครอบครัว</t>
  </si>
  <si>
    <t>และแก้ไขปัญหาหนี้สิน</t>
  </si>
  <si>
    <t>ดำเนินการขับเคลื่อนด้านยาเสพติด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</si>
  <si>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</si>
  <si>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</si>
  <si>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</si>
  <si>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</si>
  <si>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</si>
  <si>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</t>
  </si>
  <si>
    <t>หนังสือรับรองการแจ้งตาม พรบ.</t>
  </si>
  <si>
    <t>การสาธารณสุขและกฎหมาย</t>
  </si>
  <si>
    <t>ที่เกี่ยวข้อง รวมถึงการจดทะเบียน</t>
  </si>
  <si>
    <t>สุนัขและออกบัตรประจำตัวสัตว์เลี้ยง</t>
  </si>
  <si>
    <t>งานสุขาภิบาลอาหารและอนามัยสิ่งแวดล้อม – รหัส 1300019</t>
  </si>
  <si>
    <t>ใช้กฎหมายสาธารณสุขและสิ่งแวดล้อม</t>
  </si>
  <si>
    <t>การตรวจสุขลักษณะสถานที่จำหน่าย</t>
  </si>
  <si>
    <t xml:space="preserve">อาหาร สถานที่สะสมอาหาร ตลาด </t>
  </si>
  <si>
    <t>แผงลอยจำหน่ายอาหาร</t>
  </si>
  <si>
    <t>การตรวจสอบความปลอดภัยด้าน</t>
  </si>
  <si>
    <t>อาหาร  (ตรวจคุณภาพอาหาร +</t>
  </si>
  <si>
    <t>เก็บตัวอย่างอาหารส่งห้องแลป +</t>
  </si>
  <si>
    <t>ตรวจรับรองมาตรฐานอาหาร</t>
  </si>
  <si>
    <t>ปลอดภัยของกรุงเทพมหานคร)</t>
  </si>
  <si>
    <t>การตรวจสุขลักษณะสถานประกอบการ</t>
  </si>
  <si>
    <t>ที่เป็นอันตรายต่อสุขภาพใน 13 กลุ่ม</t>
  </si>
  <si>
    <t>กิจการ 146 ประเภท</t>
  </si>
  <si>
    <t>การตรวจสอบเฝ้าระวังด้านสิ่งแวดล้อม</t>
  </si>
  <si>
    <t>ทั้งในภาวะปกติและภาวะฉุกเฉิน เช่น</t>
  </si>
  <si>
    <t>สารเคมีรั่ว การทำงานผิดกฎหมาย</t>
  </si>
  <si>
    <t>การส่งเสริมความรู้ด้านอาชีวอนามัย</t>
  </si>
  <si>
    <t>และความปลอดภัยแก่ผู้ประกอบการ</t>
  </si>
  <si>
    <t>พนักงาน คนงาน</t>
  </si>
  <si>
    <t>ข้อร้องเรียน/เหตุรำคาญ</t>
  </si>
  <si>
    <t>พิจารณาออก/ต่ออายุ ใบอนุญาต</t>
  </si>
  <si>
    <t xml:space="preserve">จัดตั้งสถานที่จำหน่ายอาหาร </t>
  </si>
  <si>
    <t>สะสมอาหาร (พื้นที่เกิน 200 ตร.ม.)</t>
  </si>
  <si>
    <t>พิจารณาออก/ต่ออายุใบอนุญาต</t>
  </si>
  <si>
    <t>สถานประกอบกิจการที่เป็นอันตราย</t>
  </si>
  <si>
    <t>ต่อสุขภาพ</t>
  </si>
  <si>
    <t>ตรวจคุณภาพน้ำในแหล่งน้ำสาธารณะ</t>
  </si>
  <si>
    <t>งานป้องกันและควบคุมโรค – รหัส 1300020</t>
  </si>
  <si>
    <t>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</t>
  </si>
  <si>
    <t>หรือผู้ป่วยเข้าสู่ระบบการรักษา”</t>
  </si>
  <si>
    <t>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ควบคุมการใช้</t>
  </si>
  <si>
    <t>ยานพาหนะ</t>
  </si>
  <si>
    <t>การตรวจสอบสถานที่เลี้ยงสัตว์</t>
  </si>
  <si>
    <t>และปล่อยสัตว์</t>
  </si>
  <si>
    <t>รณรงค์ กำจัดและทำลายแหล่ง</t>
  </si>
  <si>
    <t>ลูกน้ำยุงลาย</t>
  </si>
  <si>
    <t>ลงพื้นที่ฉีดพ่นหมอกควันกำจัดยุง</t>
  </si>
  <si>
    <t>ลงพื้นที่ฉีดวัคซีน ทำหมัน จับสุนัข</t>
  </si>
  <si>
    <t>รณรงค์ป้องกันการติดเชื้อเอดส์และ</t>
  </si>
  <si>
    <t>โรคติดต่อทางเพศสัมพันธ์</t>
  </si>
  <si>
    <t xml:space="preserve">ตรวจสอบ แนะนำ และประชาสัมพันธ์
</t>
  </si>
  <si>
    <t xml:space="preserve">เพื่อควบคุมโรคติดต่อตามสถานการณ์
</t>
  </si>
  <si>
    <t>และโรคอุบัติใหม่และแก้ไขเรื่องร้องเรียน</t>
  </si>
  <si>
    <t>งานบริหารทั่วไปฝ่ายการศึกษา – รหัส 1300021</t>
  </si>
  <si>
    <t>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</t>
  </si>
  <si>
    <t>กับงานด้านธุรการ ตลอดจนเพื่อให้การดำเนินงานของสถานศึกษามีคุณภาพ ได้มาตรฐาน สอดคล้องกับนโยบายผู้บริหาร และเด็กที่มีอายุ</t>
  </si>
  <si>
    <t>ครบเกณฑ์ทุกคนเข้ารับการศึกษาตามที่กฎหมายกำหนด”</t>
  </si>
  <si>
    <t>ผู้บริหารสถานศึกษา จัดประชุมครู จัดทำทะเบียนเด็กครบเกณฑ์ ติดตามเด็กครบเกณฑ์ให้เข้ารับการศึกษาและจัดหาสถานศึกษาให้แก่เด็ก</t>
  </si>
  <si>
    <t xml:space="preserve">ครบเกณฑ์ ดำเนินการเรื่องร้องทุกข์ </t>
  </si>
  <si>
    <t>จัดประชุมภายในฝ่ายการศึกษา</t>
  </si>
  <si>
    <t>และโรงเรียนในสังกัด ตรวจเยี่ยม</t>
  </si>
  <si>
    <t>สถานศึกษา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</si>
  <si>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</si>
  <si>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</si>
  <si>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</si>
  <si>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</si>
  <si>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</si>
  <si>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เพื่อพัฒนาติดตามและประเมินผล</t>
  </si>
  <si>
    <t>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เพื่อให้นักเรียนได้รับการ</t>
  </si>
  <si>
    <t xml:space="preserve">ช่วยเหลือทางสวัสดิการตามความจำเป็น และได้ทำกิจกรรมเสริมหลักสูตร ซึ่งเป็นการช่วยให้นักเรียนสามารถพัฒนาทางสังคมและจิตใจ </t>
  </si>
  <si>
    <t>ตามมาตรฐานการศึกษาที่กำหนดไว้  เพื่อบำรุงรักษาสถานศึกษาให้อยู่ในสภาพที่ปลอดภัยและใช้งานได้อย่างเต็มประสิทธิภาพ”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</si>
  <si>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</si>
  <si>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</si>
  <si>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</si>
  <si>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</si>
  <si>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อบรมนายหมู่ลูกเสือและยุวกาชาด</t>
  </si>
  <si>
    <t>สนับสนุนอาหารกลางวันของ
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</si>
  <si>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</si>
  <si>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</si>
  <si>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</si>
  <si>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</si>
  <si>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</si>
  <si>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(12)</t>
  </si>
  <si>
    <t>- ลูกจ้างชั่วคราว (8)</t>
  </si>
  <si>
    <t>- ลูกจ้างประจำ (280)</t>
  </si>
  <si>
    <t>- ลูกจ้างชั่วคราว (165)</t>
  </si>
  <si>
    <t>- ลูกจ้างประจำ (28)</t>
  </si>
  <si>
    <t>3/2</t>
  </si>
  <si>
    <t>2821/1405</t>
  </si>
  <si>
    <t>ระยะเวลาดำเนินการ 1 ปี (2566)</t>
  </si>
  <si>
    <t xml:space="preserve">งบประมาณทั้งสิ้น </t>
  </si>
  <si>
    <t>โครงการครอบครัวรักการอ่าน</t>
  </si>
  <si>
    <t>โครงการกรุงเทพฯ เมืองอาหารปลอดภัย</t>
  </si>
  <si>
    <t>ปลอดอาชญากรรมและยาเสพติด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</t>
  </si>
  <si>
    <t>ปัญหายาเสพติด (ตามแผนฯ กทม. หน้า 18)</t>
  </si>
  <si>
    <t>ชุมชนละ 1 คน 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</t>
  </si>
  <si>
    <t>ในพื้นที่กรุงเทพมหานคร</t>
  </si>
  <si>
    <t>ยุทธศาสตร์ย่อยที่ 3.3 การศึกษาสำหรับทุกคน เป้าประสงค์ที่ 3.3.7 ศึกษาและพัฒนาเนื้อหาการเรียนรู้ตามอัธยาศัยที่สอดคล้องกับ</t>
  </si>
  <si>
    <t>ความต้องการของประชาชนแต่ละช่วงวัยและกลุ่มเป้าหมายในพื้นที่กรุงเทพมหานคร กลยุทธ์ที่ 3.3.7.2 นำข้อมูลที่ได้จากการสำรวจ</t>
  </si>
  <si>
    <t>มาดำเนินการพัฒนาเนื้อหาการเรียนรู้ตามอัธยาศัยที่สอดคล้องกับความต้องการของประชาชนแต่ละช่วงวัยและกลุ่มเป้าหมายในพื้นที่</t>
  </si>
  <si>
    <t>กรุงเทพมหานคร (ตามแผนฯ กทม. หน้า 128)</t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</si>
  <si>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</si>
  <si>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</si>
  <si>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</si>
  <si>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งบประมาณรายจ่ายประจำปีงบประมาณ พ.ศ.  2566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</si>
  <si>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</si>
  <si>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</si>
  <si>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</si>
  <si>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</si>
  <si>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</si>
  <si>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</si>
  <si>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</si>
  <si>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</si>
  <si>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</si>
  <si>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</si>
  <si>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</si>
  <si>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</si>
  <si>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</si>
  <si>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</si>
  <si>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</si>
  <si>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</si>
  <si>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</si>
  <si>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</si>
  <si>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</si>
  <si>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</si>
  <si>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</si>
  <si>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</si>
  <si>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</si>
  <si>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</si>
  <si>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</si>
  <si>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</si>
  <si>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</si>
  <si>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</si>
  <si>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</si>
  <si>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</si>
  <si>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</si>
  <si>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</si>
  <si>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</si>
  <si>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</si>
  <si>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</si>
  <si>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</si>
  <si>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</si>
  <si>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</si>
  <si>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</si>
  <si>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</si>
  <si>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</si>
  <si>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</si>
  <si>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</si>
  <si>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</si>
  <si>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</si>
  <si>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</si>
  <si>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</si>
  <si>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</si>
  <si>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</si>
  <si>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</si>
  <si>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</si>
  <si>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</si>
  <si>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</si>
  <si>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</si>
  <si>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</si>
  <si>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</si>
  <si>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</si>
  <si>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</si>
  <si>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</si>
  <si>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</si>
  <si>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</si>
  <si>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</si>
  <si>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</si>
  <si>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</si>
  <si>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</si>
  <si>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</si>
  <si>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</si>
  <si>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</si>
  <si>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</si>
  <si>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</si>
  <si>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</si>
  <si>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</si>
  <si>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</si>
  <si>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</si>
  <si>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</si>
  <si>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</si>
  <si>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</si>
  <si>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</si>
  <si>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</si>
  <si>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</si>
  <si>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</si>
  <si>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</si>
  <si>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</si>
  <si>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</si>
  <si>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</si>
  <si>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</si>
  <si>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</si>
  <si>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</si>
  <si>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</si>
  <si>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</si>
  <si>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</si>
  <si>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</si>
  <si>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</si>
  <si>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</si>
  <si>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</si>
  <si>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 xml:space="preserve">1.1.1 ค่าตอบแทน </t>
  </si>
  <si>
    <t>ค่าอาหารทำการนอกเวลา</t>
  </si>
  <si>
    <t>1.1.2 ค่าใช้สอย</t>
  </si>
  <si>
    <t>ค่าซ่อมแซมยานพาหนะ</t>
  </si>
  <si>
    <t>ค่าซ่อมแซมครุภัณฑ์</t>
  </si>
  <si>
    <t>03282-1</t>
  </si>
  <si>
    <t>ค่าจ้างเหมาบริการเป็นรายบุคคล</t>
  </si>
  <si>
    <t>ค่าวัสดุน้ำมันเชื้อเพลิงและน้ำมันหล่อลื่น</t>
  </si>
  <si>
    <t>ค่าวัสดุสำนักงาน</t>
  </si>
  <si>
    <t>ค่าวัสดุอุปกรณ์คอมพิวเตอร์</t>
  </si>
  <si>
    <t>ค่าวัสดุยานพาหนะ</t>
  </si>
  <si>
    <t>ค่าเครื่องแต่งกาย</t>
  </si>
  <si>
    <t xml:space="preserve">1.2 ค่าสาธารณูปโภค		</t>
  </si>
  <si>
    <t>4. งบรายจ่ายอื่น</t>
  </si>
  <si>
    <t>07103-1</t>
  </si>
  <si>
    <t>07110-1</t>
  </si>
  <si>
    <t>07199-1</t>
  </si>
  <si>
    <t>2. งบลงทุน</t>
  </si>
  <si>
    <t>05218-3</t>
  </si>
  <si>
    <t>ค่าวัสดุเครื่องคอมพิวเตอร์</t>
  </si>
  <si>
    <t>ค่าไปรษณีย์</t>
  </si>
  <si>
    <t>ค่าวัสดุในการรักษาความสะอาด</t>
  </si>
  <si>
    <t>ค่าวัสดุป้องกันอุบัติภัย</t>
  </si>
  <si>
    <t>ค่าตอบแทนเจ้าหน้าที่เก็บขนมูลฝอย</t>
  </si>
  <si>
    <t>ค่าตอบแทนเจ้าหน้าที่เก็บขนสิ่งปฏิกูล</t>
  </si>
  <si>
    <t>07199-2</t>
  </si>
  <si>
    <t>ค่าซ่อมแซมเครื่องจักรกลและเครื่องทุ่นแรง</t>
  </si>
  <si>
    <t>ค่าจ้างเหมาเอกชนดูแลและบำรุงรักษาต้นไม้</t>
  </si>
  <si>
    <t>ค่าซ่อมแซมไฟฟ้าสาธารณะ</t>
  </si>
  <si>
    <t>ค่าวัสดุก่อสร้าง</t>
  </si>
  <si>
    <t>07123-1</t>
  </si>
  <si>
    <t>ค่าจ้างเหมาล้างทำความสะอาดท่อระบายน้ำ</t>
  </si>
  <si>
    <t>05314-1</t>
  </si>
  <si>
    <t>ขุดลอกคูระบายน้ำคลองแยกคลองภาษี</t>
  </si>
  <si>
    <t>ค่าตอบแทนวิทยากรส่งเสริมอาชีพ</t>
  </si>
  <si>
    <t>05208-1</t>
  </si>
  <si>
    <t>ค่าตอบแทนอาสาสมัครผู้ดูแลเด็ก</t>
  </si>
  <si>
    <t>ค่าตอบแทนอาสาสมัครบ้านหนังสือ</t>
  </si>
  <si>
    <t>ค่าตอบแทนกรรมการชุมชน</t>
  </si>
  <si>
    <t>ค่ารับรอง</t>
  </si>
  <si>
    <t>ค่าซ่อมแซมอุปกรณ์การเรียนการสอน</t>
  </si>
  <si>
    <t>ค่าวัสดุอุปกรณ์การอบรมและสาธิตศูนย์ฝึกอาชีพ</t>
  </si>
  <si>
    <t>07102-1</t>
  </si>
  <si>
    <t>07199-10</t>
  </si>
  <si>
    <t>ค่าใช้จ่ายในการพัฒนาวิชาชีพดีเด่น</t>
  </si>
  <si>
    <t>07199-11</t>
  </si>
  <si>
    <t>ค่าใช้จ่ายโครงการรู้ใช้ รู้เก็บ คนกรุงเทพฯ ชีวิตมั่นคง</t>
  </si>
  <si>
    <t>07199-14</t>
  </si>
  <si>
    <t xml:space="preserve">ค่าใช้จ่ายในการจ้างงานคนพิการเพื่อปฏิบัติงาน
</t>
  </si>
  <si>
    <t>07199-3</t>
  </si>
  <si>
    <t>07199-4</t>
  </si>
  <si>
    <t>07199-6</t>
  </si>
  <si>
    <t>07199-7</t>
  </si>
  <si>
    <t>ค่าใช้จ่ายในการจัดกิจกรรมการออกกำลังกาย</t>
  </si>
  <si>
    <t>07199-8</t>
  </si>
  <si>
    <t>07199-9</t>
  </si>
  <si>
    <t>ค่าใช้จ่ายโครงการบรรพชาสามเณรภาคฤดูร้อน</t>
  </si>
  <si>
    <t>07199-12</t>
  </si>
  <si>
    <t>07199-5</t>
  </si>
  <si>
    <t>ค่าเบี้ยประชุม</t>
  </si>
  <si>
    <t>05199-4</t>
  </si>
  <si>
    <t>05199-7</t>
  </si>
  <si>
    <t>ค่าตัวอย่างผัก</t>
  </si>
  <si>
    <t>ค่าใช้จ่ายโครงการกรุงเทพฯ เมืองอาหาร
ปลอดภัย</t>
  </si>
  <si>
    <t>ค่าใช้จ่ายโครงการกรุงเทพมหานคร
เขตปลอดบุหรี่</t>
  </si>
  <si>
    <t>05203-2</t>
  </si>
  <si>
    <t>ค่าใช้จ่ายในการประชุมครู</t>
  </si>
  <si>
    <t>07103-2</t>
  </si>
  <si>
    <t>07109-1</t>
  </si>
  <si>
    <t xml:space="preserve">ค่านิตยภัต </t>
  </si>
  <si>
    <t>05203-6</t>
  </si>
  <si>
    <t>05218-9</t>
  </si>
  <si>
    <t>05304-13</t>
  </si>
  <si>
    <t>ปรับปรุงโรงเรียนวัดจันทร์ใน</t>
  </si>
  <si>
    <t>05304-14</t>
  </si>
  <si>
    <t>ปรับปรุงโรงเรียนวัดจันทร์นอก</t>
  </si>
  <si>
    <t>05304-15</t>
  </si>
  <si>
    <t>ปรับปรุงโรงเรียนวัดไทร</t>
  </si>
  <si>
    <t>05304-16</t>
  </si>
  <si>
    <t>ปรับปรุงโรงเรียนวัดไผ่เงินโชตนาราม</t>
  </si>
  <si>
    <t>05304-17</t>
  </si>
  <si>
    <t>ปรับปรุงโรงเรียนวัดราชสิงขร</t>
  </si>
  <si>
    <t>3. งบเงินอุดหนุน</t>
  </si>
  <si>
    <t>06104-1</t>
  </si>
  <si>
    <t>ทุนอาหารกลางวันนักเรียน</t>
  </si>
  <si>
    <t>06199-1</t>
  </si>
  <si>
    <t>07124-1</t>
  </si>
  <si>
    <t>07125-1</t>
  </si>
  <si>
    <t>07126-1</t>
  </si>
  <si>
    <t>ค่าใช้จ่ายในการพัฒนาคุณภาพเครือข่ายโรงเรียน</t>
  </si>
  <si>
    <t>ค่าใช้จ่ายโครงการว่ายน้ำเป็น เล่นน้ำได้ปลอดภัย</t>
  </si>
  <si>
    <t>ค่าใช้จ่ายโครงการภาษาอังกฤษเพื่อทักษะชีวิต</t>
  </si>
  <si>
    <t>ค่าใช้จ่ายในการสอนภาษาจีน</t>
  </si>
  <si>
    <t>07101-1</t>
  </si>
  <si>
    <t>07101-2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</si>
  <si>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</si>
  <si>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</si>
  <si>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</si>
  <si>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</si>
  <si>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</si>
  <si>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</si>
  <si>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</si>
  <si>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จัดหารายได้นำส่งคลังกรุงเทพมหานครตามเป้าหมายอย่างมีประสิทธิภาพทั่วถึงและเป็นธรรมภายใต้กรอบที่กฎหมายกำหนด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</si>
  <si>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</si>
  <si>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</t>
    </r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</si>
  <si>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</si>
  <si>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</si>
  <si>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</si>
  <si>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</si>
  <si>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</si>
  <si>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t xml:space="preserve">วัตถุประสงค์ 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และติดตามประเมินผลการปฏิบัติหน้าที่ของฝ่ายเทศกิจให้เป็นไปอย่างมี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</si>
  <si>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</si>
  <si>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</si>
  <si>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</si>
  <si>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</si>
  <si>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</si>
  <si>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</si>
  <si>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ซ่อมแซมผิวจราจรด้วยแอสฟัลต์,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</si>
  <si>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</si>
  <si>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</si>
  <si>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</si>
  <si>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</si>
  <si>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</si>
  <si>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</si>
  <si>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</si>
  <si>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</si>
  <si>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t xml:space="preserve">กิจกรรมหลัก : </t>
    </r>
    <r>
      <rPr>
        <sz val="16"/>
        <rFont val="TH SarabunPSK"/>
        <family val="2"/>
      </rPr>
      <t xml:space="preserve"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
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</si>
  <si>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และความไม่ปลอดภัยที่เกิดจากแมลงและสัตว์นำโรครวมทั้งให้ประชาชน 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</si>
  <si>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</si>
  <si>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</si>
  <si>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</si>
  <si>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</si>
  <si>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</si>
  <si>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</t>
    </r>
  </si>
  <si>
    <r>
      <rPr>
        <b/>
        <sz val="16"/>
        <rFont val="TH SarabunPSK"/>
        <family val="2"/>
      </rPr>
      <t xml:space="preserve">กิจกรรมหลัก  </t>
    </r>
    <r>
      <rPr>
        <sz val="16"/>
        <rFont val="TH SarabunPSK"/>
        <family val="2"/>
      </rPr>
  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</si>
  <si>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
และการสงเคราะห์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</si>
  <si>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จัดทำสื่อประชาสัมพันธ์ และประชาสัมพันธ์ เพื่อให้ความรู้ ความเข้าใจเกี่ยวกับโทษพิษภัยของบุหรี่</t>
    </r>
  </si>
  <si>
    <t>สำนักงานเขตบางคอแหลมมีพันธกิจหลักในการพัฒนาปรับปรุงการให้บริการของหน่วยงานให้ตรงตามความ</t>
  </si>
  <si>
    <t>ต้องการของประชาชนผู้รับบริการเฝ้าระวัง ตรวจตราและแก้ไขจุดเสี่ยงภัยที่อาจเกิดอันตรายกับประชาชน ส่งเสริมให้เกิด</t>
  </si>
  <si>
    <t>การคัดแยกขยะมูลฝอยที่แหล่งกำเนิดเป็นการจัดการขยะตั้งแต่ต้นทางให้เกิดการลดปริมาณขยะ และใช้ทรัพยากรอย่าง</t>
  </si>
  <si>
    <t xml:space="preserve">คุ้มค่า ปรับปรุงและฟื้นฟูแหล่งท่องเที่ยวในพื้นที่เขต และจัดกิจกรรมส่งเสริมการท่องเที่ยว </t>
  </si>
  <si>
    <t>พิพิธภัณฑ์ การปรับปรุงแหล่งชุมชนแออัดและการจัดการเกี่ยวกับที่อยู่อาศัย การจัดให้มีและบำรุงรักษาสถานที่พักผ่อน</t>
  </si>
  <si>
    <t>หย่อนใจ การส่งเสริมกีฬา การออกกำลังกายเพื่อสุขภาพ การส่งเสริมประชาธิปไตย ความเสมอภาค และสิทธิเสรีภาพของ</t>
  </si>
  <si>
    <t>ประชาชน การส่งเสริมการมีส่วนร่วมของราษฎร การรักษาความสะอาดและความเป็นระเบียบเรียบร้อยและการอนามัย</t>
  </si>
  <si>
    <t>โรงมหรสพ และสาธารณสถานอื่น ๆ การคุ้มครองดูแลบำรุงรักษาและการใช้ประโยชน์ที่ดิน การจัดเก็บรายได้ การบังคับ</t>
  </si>
  <si>
    <t xml:space="preserve">การให้เป็นไปตามข้อบัญญัติกรุงเทพมหานคร หรือกฎหมายอื่นที่กำหนดให้เป็นอำนาจหน้าที่ของกรุงเทพมหานคร </t>
  </si>
  <si>
    <t>ร้อยละของชุมชนที่มีอาสาสมัคร</t>
  </si>
  <si>
    <t>ดำเนินการป้องกันและแก้ไขปัญหา</t>
  </si>
  <si>
    <t>ยาเสพติด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</si>
  <si>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</si>
  <si>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โครงการจัดสวัสดิการ การสงเคราะห์ช่วยเหลือครอบครัว ผู้ด้อยโอกาส ผู้สูงอายุและคนพิการ</t>
  </si>
  <si>
    <t xml:space="preserve">โครงการกรุงเทพมหานครเขตปลอดบุหรี่ </t>
  </si>
  <si>
    <t xml:space="preserve">เงินเดือน  </t>
  </si>
  <si>
    <t xml:space="preserve">ค่าจ้างประจำ	</t>
  </si>
  <si>
    <t xml:space="preserve">ค่าจ้างชั่วคราว	</t>
  </si>
  <si>
    <t>(1)</t>
  </si>
  <si>
    <t>(2)</t>
  </si>
  <si>
    <t>โครงการตามแผนยุทธศาสตร์</t>
  </si>
  <si>
    <t>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</t>
  </si>
  <si>
    <t>โครงการอาสาสมัครกรุงเทพมหานครด้านการป้องกันและแก้ไขปัญหายาและสารเสพติด  - รหัส 1300002-07199-1</t>
  </si>
  <si>
    <t>ปลอดอาชญากรรมและยาเสพติด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</t>
  </si>
  <si>
    <t>ฟื้นฟูสมรรถภาพที่มีมาตรฐานและมีความเหมาะสม กลยุทธ์ที่ 1.1.2.1 เพิ่มระดับการมีส่วนร่วมของประชาชนในการป้องกันและแก้ไข</t>
  </si>
  <si>
    <t>จัดทำรายงานงบเดือนส่ง สตง. 
และสำนักงานตรวจสอบภายใน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</si>
  <si>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</t>
    </r>
  </si>
  <si>
    <t>ทางเท้าประดับตกแต่งถนนต้อนรับอาคันตุกะ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</t>
  </si>
  <si>
    <t>ค่าบริการ”</t>
  </si>
  <si>
    <t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</t>
  </si>
  <si>
    <t>แหล่งกำเนิดไปสู่โรงบำบัดหรือสู่แหล่งน้ำผิวดินผ่านระบบท่อระบายน้ำ ระบบรวบรวมน้ำเสีย คลอง บึงรับน้ำ ระบบบังคับน้ำ อุโมงค์ระบายน้ำ</t>
  </si>
  <si>
    <t>โครงการครอบครัวรักการอ่าน  -รหัส 1300017-07199-5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</si>
  <si>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 - รหัส 1300017-07199-12</t>
  </si>
  <si>
    <t>ยุทธศาสตร์ย่อยที่ 3.1 ผู้สูงอายุ คนพิการ และผู้ด้อยโอกาสได้รับการดูแลอย่างครบวงจร เป้าประสงค์ที่ 3.1.3 มีระบบสวัสดิการสังคม</t>
  </si>
  <si>
    <t>โครงการกรุงเทพฯ เมืองอาหารปลอดภัย - รหัส 1300019-07199-1</t>
  </si>
  <si>
    <t xml:space="preserve">(Healthy 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</t>
  </si>
  <si>
    <t>กลยุทธ์ที่ 1.5.11.1 ส่งเสริมการตรวจเฝ้าระวังคุณภาพอาหาร (ตามแผนฯ กทม. หน้า 72)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</si>
  <si>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</t>
    </r>
  </si>
  <si>
    <t>พัฒนาตลาดสะอาดได้มาตรฐานอาหารปลอดภัย</t>
  </si>
  <si>
    <t>ให้ความรู้ด้านสุขาภิบาลอาหาร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</t>
  </si>
  <si>
    <t>เพื่อส่งเสริมให้สถานประกอบการอาหารมีการพัฒนาผ่านเกณฑ์มาตรฐานอาหารปลอดภัยของกรุงเทพมหานคร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</si>
  <si>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 </t>
    </r>
  </si>
  <si>
    <t>โครงการกรุงเทพมหานครเขตปลอดบุหรี่  - รหัส 1300020-07199-4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</si>
  <si>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</t>
    </r>
  </si>
  <si>
    <t>สมรรถภาพที่มีมาตรฐานและมีความเหมาะสม กลยุทธ์ที่ 1.1.2.2 สร้างความภาคภูมิใจในตนเองและความเข้มแข็งทางจิตใจแก่เด็ก เยาวชน</t>
  </si>
  <si>
    <t>(ตามแผนฯ กทม. หน้า 19)</t>
  </si>
  <si>
    <t xml:space="preserve">1. ค่าตอบแทน </t>
  </si>
  <si>
    <t>2. ค่าใช้สอย</t>
  </si>
  <si>
    <t>ค่าครุภัณฑ์ ที่ดินและสิ่งก่อสร้าง</t>
  </si>
  <si>
    <t>ค่าครุภัณฑ์</t>
  </si>
  <si>
    <t>2. งบรายจ่ายอื่น</t>
  </si>
  <si>
    <t>ส่วนใหญ่เป็นค่าจ้างทำความสะอาดอาคาร</t>
  </si>
  <si>
    <t>สำนักงานเขต  ค่าจ้างเหมาบริการเป็นรายบุคคล</t>
  </si>
  <si>
    <t>ค่าบำรุงรักษาซ่อมแซมเครื่องปรับอากาศ ฯลฯ</t>
  </si>
  <si>
    <t>ส่วนใหญ่เป็นค่าวัสดุน้ำมันเชื้อเพลิงและน้ำมันหล่อลื่น</t>
  </si>
  <si>
    <t>ค่าวัสดุยานพาหนะ  ค่าวัสดุสำนักงาน ฯลฯ</t>
  </si>
  <si>
    <t xml:space="preserve">  </t>
  </si>
  <si>
    <t>อาสาสมัครป้องกันภัยฝ่ายพลเรือน</t>
  </si>
  <si>
    <t>ค่าใช้จ่ายเกี่ยวกับการสนับสนุนกิจการ</t>
  </si>
  <si>
    <t>ค่าใช้จ่ายในการฝึกอบรมอาสาสมัคร</t>
  </si>
  <si>
    <t xml:space="preserve">โครงการอาสาสมัครกรุงเทพมหานครด้านการป้องกันและแก้ไข
</t>
  </si>
  <si>
    <t>ปัญหายาและสารเสพติด</t>
  </si>
  <si>
    <t>ส่วนใหญ่เป็นค่าวัสดุสำนักงาน</t>
  </si>
  <si>
    <t>ค่าวัสดุน้ำมันเชื้อเพลิงและน้ำมันหล่อลื่น ฯลฯ</t>
  </si>
  <si>
    <t>ค่าวัสดุยานพาหนะ ฯลฯ</t>
  </si>
  <si>
    <t>ค่าโทรศัพท์สำนักงาน  ค่าไปรษณีย์</t>
  </si>
  <si>
    <t>ส่วนใหญ่เป็นค่าเครื่องแบบชุดปฏิบัติงาน</t>
  </si>
  <si>
    <t>ค่าเครื่องแต่งกาย  ค่าวัสดุน้ำมัน</t>
  </si>
  <si>
    <t>เชื้อเพลิงและน้ำมันหล่อลื่น ฯลฯ</t>
  </si>
  <si>
    <t>ค่าไฟฟ้าสำนักงาน  ค่าน้ำประปา</t>
  </si>
  <si>
    <t>ค่าใช้จ่ายโครงการอาสาสมัครชักลาก</t>
  </si>
  <si>
    <t>มูลฝอยในชุมชน</t>
  </si>
  <si>
    <t>ค่าใช้จ่ายในการส่งเสริมการแปรรูป</t>
  </si>
  <si>
    <t>มูลฝอยอินทรีย์เพื่อนำมาใช้ประโยชน์</t>
  </si>
  <si>
    <t>ค่าวัสดุยานพาหนะ  ค่าวัสดุในการรักษาความสะอาด ฯลฯ</t>
  </si>
  <si>
    <t xml:space="preserve">ค่าใช้จ่ายในการบำรุงรักษา ปรับปรุง </t>
  </si>
  <si>
    <t>และเพิ่มพื้นที่สีเขียว</t>
  </si>
  <si>
    <t>ค่าวัสดุยานพาหนะ  ค่าวัสดุอุปกรณ์ในการปลูก</t>
  </si>
  <si>
    <t>และบำรุงรักษาต้นไม้ ฯลฯ</t>
  </si>
  <si>
    <t>ค่าเครื่องแต่งกาย  ค่าเครื่องแบบชุดปฏิบัติงาน</t>
  </si>
  <si>
    <t>ค่าวัสดุสำนักงาน  ค่าวัสดุอุปกรณ์คอมพิวเตอร์</t>
  </si>
  <si>
    <t>1. ค่าใช้สอย</t>
  </si>
  <si>
    <t xml:space="preserve">ความละเอียด 300 x 400 จุดต่อตารางนิ้ว </t>
  </si>
  <si>
    <t>ค่าวัสดุสำนักงาน  ค่าวัสดุยานพาหนะ ฯลฯ</t>
  </si>
  <si>
    <t>ค่าซ่อมแซมถนน ตรอก ซอย สะพาน</t>
  </si>
  <si>
    <t>และสิ่งสาธารณประโยชน์</t>
  </si>
  <si>
    <t>ส่วนใหญ่เป็นค่าวัสดุยานพาหนะ</t>
  </si>
  <si>
    <t>ค่าวัสดุอุปกรณ์บำรุงรักษาระบบระบายน้ำฯ ฯลฯ</t>
  </si>
  <si>
    <t>รถบรรทุก (ดีเซล) ขนาด 1 ตัน ปริมาณ</t>
  </si>
  <si>
    <t>กระบอกสูบไม่ต่ำกว่า 2,400 ซีซี หรือกำลัง</t>
  </si>
  <si>
    <t xml:space="preserve">เครื่องยนต์สูงสุดไม่ต่ำกว่า 110 กิโลวัตต์ </t>
  </si>
  <si>
    <t>พร้อมหลังคาไฟเบอร์กลาสหรือเหล็ก 1 คัน</t>
  </si>
  <si>
    <t>ค่าใช้จ่ายในการสนับสนุนเจ้าหน้าที่</t>
  </si>
  <si>
    <t xml:space="preserve">เพื่อปฏิบัติงานด้านเด็ก สตรี ผู้สูงอายุ </t>
  </si>
  <si>
    <t>คนพิการ และผู้ด้อยโอกาส</t>
  </si>
  <si>
    <t>ค่าไฟฟ้าสำนักงาน  ค่าน้ำประปา  ค่าโทรศัพท์สำนักงาน</t>
  </si>
  <si>
    <t>3. งบรายจ่ายอื่น</t>
  </si>
  <si>
    <t>ส่วนใหญ่เป็นค่าอาหารกลางวันและอาหารเสริม (นม)</t>
  </si>
  <si>
    <t>ค่าซื้อหนังสือ วารสารฯ ฯลฯ</t>
  </si>
  <si>
    <t>ค่าใช้จ่ายศูนย์ประสานงานธนาคารสมอง</t>
  </si>
  <si>
    <t>ของกรุงเทพมหานคร</t>
  </si>
  <si>
    <t>ค่าใช้จ่ายในการส่งเสริมกิจกรรมสโมสรกีฬา</t>
  </si>
  <si>
    <t>และลานกีฬา</t>
  </si>
  <si>
    <t>ค่าใช้จ่ายในการจัดงานวันสำคัญอนุรักษ์</t>
  </si>
  <si>
    <t>สืบสานวัฒนธรรมประเพณี</t>
  </si>
  <si>
    <t>ค่าใช้จ่ายในการส่งเสริมกิจการสภาเด็กและ</t>
  </si>
  <si>
    <t>เยาวชนกรุงเทพมหานคร</t>
  </si>
  <si>
    <t>ค่าใช้จ่ายในการจ้างอาสาสมัครเจ้าหน้าที่</t>
  </si>
  <si>
    <t>ปฏิบัติงานด้านพัฒนาสังคม</t>
  </si>
  <si>
    <t>ค่าใช้จ่ายในการสนับสนุนการดำเนินงาน</t>
  </si>
  <si>
    <t>ของคณะกรรมการชุมชน</t>
  </si>
  <si>
    <t>ผู้ด้อยโอกาส ผู้สูงอายุและคนพิการ</t>
  </si>
  <si>
    <t>ผู้สูงอายุและคนพิการ</t>
  </si>
  <si>
    <t xml:space="preserve">ช่วยเหลือเด็ก สตรี ครอบครัว ผู้ด้อยโอกาส </t>
  </si>
  <si>
    <t>ค่าใช้จ่ายในการจัดสวัสดิการ การสงเคราะห์</t>
  </si>
  <si>
    <t>โครงการตามแผนยุทธศาสตร์บูรณาการ</t>
  </si>
  <si>
    <t>ค่าวัสดุสำนักงาน ฯลฯ</t>
  </si>
  <si>
    <t xml:space="preserve">เครื่องพ่นหมอกควันสะพายไหล่ </t>
  </si>
  <si>
    <t>ที่ใช้ในงานสาธารณสุข 2 เครื่อง</t>
  </si>
  <si>
    <t>ค่าใช้จ่ายโครงการกรุงเทพฯ เมืองแห่งสุขาภิบาล</t>
  </si>
  <si>
    <t>ค่าวัสดุสำนักงาน  ค่าวัสดุยานพาหนะ  ฯลฯ</t>
  </si>
  <si>
    <t xml:space="preserve">เครื่องถ่ายเอกสาร ระบบดิจิตอล (ขาว-ดำ) </t>
  </si>
  <si>
    <t>ความเร็ว 30 แผ่นต่อนาที 1 เครื่อง</t>
  </si>
  <si>
    <t>สามัญรุ่นใหญ่ และหัวหน้าหน่วยยุวกาชาด</t>
  </si>
  <si>
    <t>ค่าใช้จ่ายในการฝึกอบรมนายหมู่ลูกเสือสามัญ</t>
  </si>
  <si>
    <t>ค่าใช้จ่ายในการพัฒนาคุณภาพการดำเนินงาน</t>
  </si>
  <si>
    <t>ศูนย์วิชาการเขต</t>
  </si>
  <si>
    <t>ค่าใช้จ่ายในการส่งเสริมกีฬานักเรียน</t>
  </si>
  <si>
    <t>สังกัดกรุงเทพมหานคร</t>
  </si>
  <si>
    <t>(3)</t>
  </si>
  <si>
    <t>(4)</t>
  </si>
  <si>
    <t>โรงเรียนวัดไผ่เงินโชตนาราม</t>
  </si>
  <si>
    <t xml:space="preserve">เครื่องขัดพื้น 1 เครื่อง </t>
  </si>
  <si>
    <t>ส่วนใหญ่เป็นค่าจ้างเหมาดูแลทรัพย์สินและรักษา</t>
  </si>
  <si>
    <t>ความปลอดภัย  ค่าซ่อมแซมโรงเรียน</t>
  </si>
  <si>
    <t>ค่าจ้างทำความสะอาดอาคาร ฯลฯ</t>
  </si>
  <si>
    <t xml:space="preserve">ส่วนใหญ่เป็นค่าวัสดุ อุปกรณ์  เครื่องใช้ส่วนตัว </t>
  </si>
  <si>
    <t>ของเด็กอนุบาล  ค่าเครื่องหมายสัญลักษณ์ของสถานศึกษา</t>
  </si>
  <si>
    <t>สังกัดกรุงเทพมหานคร  ค่าสารกรองเครื่องกรองน้ำ ฯลฯ</t>
  </si>
  <si>
    <t>ค่าไฟฟ้าโรงเรียน  ค่าน้ำประปาโรงเรียน</t>
  </si>
  <si>
    <t>ค่าโทรศัพท์เคลื่อนที่  ค่าโทรศัพท์โรงเรียน</t>
  </si>
  <si>
    <t>โรงเรียนวัดบางโคล่นอก</t>
  </si>
  <si>
    <t>ความเร็ว 20 แผ่นต่อนาที 1 เครื่อง</t>
  </si>
  <si>
    <t>โรงเรียนวัดจันทร์ใน</t>
  </si>
  <si>
    <t>เครื่องพิมพ์สำเนาระบบดิจิตอล</t>
  </si>
  <si>
    <t xml:space="preserve">1 เครื่อง </t>
  </si>
  <si>
    <t>2.1 ค่าครุภัณฑ์</t>
  </si>
  <si>
    <t>2.2 ค่าที่ดินและสิ่งก่อสร้าง</t>
  </si>
  <si>
    <t>(5)</t>
  </si>
  <si>
    <t>ค่าอาหารเช้าของนักเรียนในโรงเรียน</t>
  </si>
  <si>
    <t>ค่าใช้จ่ายในการจัดประชุมสัมมนา</t>
  </si>
  <si>
    <t>คณะกรรมการสถานศึกษาขั้นพื้นฐาน</t>
  </si>
  <si>
    <t>โรงเรียนสังกัดกรุงเทพมหานคร</t>
  </si>
  <si>
    <t>ค่าใช้จ่ายในการสัมมนาประธานกรรมการ</t>
  </si>
  <si>
    <t>เครือข่ายผู้ปกครองเพื่อพัฒนาโรงเรียน</t>
  </si>
  <si>
    <t>ค่าใช้จ่ายในพิธีปฏิญาณตนและสวนสนาม</t>
  </si>
  <si>
    <t>ยุวกาชาดกรุงเทพมหานคร</t>
  </si>
  <si>
    <t>ค่าใช้จ่ายในพิธีทบทวนคำปฏิญาณและ</t>
  </si>
  <si>
    <t>สวนสนามลูกเสือกรุงเทพมหานคร</t>
  </si>
  <si>
    <t>ค่าใช้จ่ายตามโครงการเรียนฟรี เรียนดีอย่างมี</t>
  </si>
  <si>
    <t>คุณภาพโรงเรียนสังกัดกรุงเทพมหานคร</t>
  </si>
  <si>
    <t>ค่าใช้จ่ายในการสนับสนุนการสอน</t>
  </si>
  <si>
    <t>ในศูนย์ศึกษาพระพุทธศาสนาวันอาทิตย์</t>
  </si>
  <si>
    <t>(6)</t>
  </si>
  <si>
    <t>(7)</t>
  </si>
  <si>
    <t>(8)</t>
  </si>
  <si>
    <t>(9)</t>
  </si>
  <si>
    <t>(10)</t>
  </si>
  <si>
    <t>(11)</t>
  </si>
  <si>
    <t>ค่าใช้จ่ายในการบูรณาการความร่วมมือ</t>
  </si>
  <si>
    <t>ในการพัฒนาประสิทธิภาพการแก้ไขปัญหา</t>
  </si>
  <si>
    <t>โรคไข้เลือดออกในพื้นที่กรุงเทพมหานคร</t>
  </si>
  <si>
    <t>งบดังกล่าว</t>
  </si>
  <si>
    <t>วัตถุประสงค์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</t>
  </si>
  <si>
    <t>(ตามแผนฯ กทม. หน้า 111)</t>
  </si>
  <si>
    <r>
      <t>วัตถุประสงค์ :</t>
    </r>
    <r>
      <rPr>
        <sz val="16"/>
        <color theme="1"/>
        <rFont val="TH SarabunPSK"/>
        <family val="2"/>
      </rPr>
      <t xml:space="preserve"> "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</t>
    </r>
    <r>
      <rPr>
        <b/>
        <sz val="16"/>
        <color theme="1"/>
        <rFont val="TH SarabunPSK"/>
        <family val="2"/>
      </rPr>
      <t xml:space="preserve">
</t>
    </r>
  </si>
  <si>
    <t>ค่าที่ดินและสิ่งก่อสร้าง</t>
  </si>
  <si>
    <t xml:space="preserve">ค่าใช้จ่ายในการซ่อมแซมบำรุงรักษาถนน ตรอก </t>
  </si>
  <si>
    <t>ความเดือดร้อนของประชาชน</t>
  </si>
  <si>
    <t>ค่าวัสดุสำหรับหน่วยบริการเร่งด่วนกรุงเทพมหานคร (BEST)</t>
  </si>
  <si>
    <t>เครื่องพิมพ์สำเนาระบบดิจิตอล ความละเอียด</t>
  </si>
  <si>
    <t>300 x 400 จุดต่อตารางนิ้ว 1 เครื่อง</t>
  </si>
  <si>
    <t>1.1.3 ค่าวัสดุ</t>
  </si>
  <si>
    <t>สำหรับงวดเดือนกรกฎาคม 2564</t>
  </si>
  <si>
    <t xml:space="preserve">และเงินอื่นที่เบิกจ่ายในลักษณะเดียวกัน </t>
  </si>
  <si>
    <t xml:space="preserve">เป็นเงินเดือนและค่าจ้างประจำ ค่าจ้างชั่วคราว </t>
  </si>
  <si>
    <t>ชดใช้เงินยืมเงินสะสมปี 2564 เพื่อทดรองจ่าย</t>
  </si>
  <si>
    <t xml:space="preserve">เป็นเงินเดือนและค่าจ้างประจำ ค่าจ้างชั่วคราว 
</t>
  </si>
  <si>
    <t>สำหรับงวดเดือนสิงหาคม 2564</t>
  </si>
  <si>
    <t>ค่าใช้จ่ายในการส่งเสริมสนับสนุนให้</t>
  </si>
  <si>
    <t>นักเรียนสร้างสรรค์ผลงานเพื่อการเรียนรู้</t>
  </si>
  <si>
    <t>สู่อาชีพ</t>
  </si>
  <si>
    <t>3. ค่าวัสดุ</t>
  </si>
  <si>
    <t>ค่าไฟฟ้าสำนักงาน  ค่าน้ำประปา  ค่าโทรศัพท์เคลื่อนที่</t>
  </si>
  <si>
    <t>การจัดทำและปรับปรุงทะเบียนประวัติ</t>
  </si>
  <si>
    <t>บุคคลที่มิได้มีสัญชาติไทย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</si>
  <si>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</t>
    </r>
  </si>
  <si>
    <t>การออกตรวจ ปฏิบัติราชการนอกสถานที่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</si>
  <si>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</t>
    </r>
  </si>
  <si>
    <t xml:space="preserve">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ตักเตือนจับกุมในกรณี </t>
  </si>
  <si>
    <t>ที่พบผู้กระทำความผิด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</si>
  <si>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</t>
    </r>
  </si>
  <si>
    <t xml:space="preserve">ความปลอดภัยตามที่กฎหมายกำหนด ดูแลที่สาธารณประโยชน์มิให้ถูกรุกล้ำหรือเปลี่ยนแปลงสภาพ”       </t>
  </si>
  <si>
    <t>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</t>
  </si>
  <si>
    <t>ร้อยละของจำนวนบ้านหนังสือที่สามารถ</t>
  </si>
  <si>
    <t>จัดกิจกรรมส่งเสริมการเรียนรู้ตามอัธยาศัย</t>
  </si>
  <si>
    <t>ที่ตรงตามความต้องการของประชาชน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</si>
  <si>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</t>
    </r>
  </si>
  <si>
    <t>ให้เป็นไปอย่างมีประสิทธิภาพตรงตามวัตถุประสงค์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</t>
  </si>
  <si>
    <t>กับงานธุรการทั่วไป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รวมถึงการจดทะเบียนสุนัขและ</t>
  </si>
  <si>
    <t>ออกบัตรประจำตัวสัตว์เลี้ยง”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</si>
  <si>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</t>
    </r>
  </si>
  <si>
    <t>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 และจำหน่ายอาหารที่</t>
  </si>
  <si>
    <t xml:space="preserve">ถูกสุขลักษณะ ผู้บริโภคมีความรู้ความเข้าใจในการเลือกซื้ออาหารให้ถูกสุขลักษณะ ลดความเสี่ยง ภัยอันตรายที่เกิดจากสารเคมีและวัตถุอันตราย </t>
  </si>
  <si>
    <t>ประชาชนมีสุขอนามัยที่ดีปลอดภัยจากโรคและสิ่งคุกคามที่เป็นอันตรายต่อสุขภาพ อันเกิดจากปัจจัยด้านสิ่งแวดล้อม คุ้มครองผู้บริโภคในเรื่อง</t>
  </si>
  <si>
    <t>สลากอาหาร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อันเกิดจากการเลี้ยงสัตว์ปล่อยสัตว์ออกนอก</t>
  </si>
  <si>
    <t>สถานที่เลี้ยง 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</si>
  <si>
    <t>รายการผูกพัน</t>
  </si>
  <si>
    <t>วัตถุประสงค์</t>
  </si>
  <si>
    <t xml:space="preserve"> - เพื่อเช่าที่ดินสำนักงานพระพุทธศาสนาแห่งชาติ</t>
  </si>
  <si>
    <t xml:space="preserve"> - เพื่อใช้เป็นที่ทำการสำนักงานเขตบางคอแหลม</t>
  </si>
  <si>
    <t>เป้าหมายของโครงการ</t>
  </si>
  <si>
    <t xml:space="preserve"> - เช่าที่ดินสำนักงานพระพุทธศาสนาแห่งชาติ</t>
  </si>
  <si>
    <t>ระยะเวลาดำเนินการ 5 ปี (2566 - 2570)</t>
  </si>
  <si>
    <t>0102002-66-02</t>
  </si>
  <si>
    <t xml:space="preserve"> เนื้อที่ 1,586 ตารางวา</t>
  </si>
  <si>
    <t>งบประมาณทั้งสิ้น</t>
  </si>
  <si>
    <t>ปี 2566 ตั้งงบประมาณ</t>
  </si>
  <si>
    <t xml:space="preserve"> - ปรับปรุงหลังคาโดมสนามกีฬา</t>
  </si>
  <si>
    <t xml:space="preserve"> - ปรับปรุงโรงอาหาร</t>
  </si>
  <si>
    <t xml:space="preserve"> - ปรับปรุงหลังคากันสาด อาคารเรียน 1</t>
  </si>
  <si>
    <t xml:space="preserve"> - สร้างเวทีด้านหน้าอาคารเรียน 3 </t>
  </si>
  <si>
    <t>ค่าเช่าที่ดินเพื่อเป็นที่ทำการสำนักงานเขตบางคอแหลม</t>
  </si>
  <si>
    <t>- การปรับปรุง ซ่อมแซม ถนน ตรอก ซอย สะพานและสิ่งสาธารณประโยชน์ที่อยู่ใน</t>
  </si>
  <si>
    <t>ความรับผิดชอบของสำนักงานเขตเพื่อความปลอดภัยในชีวิตและทรัพย์สินของ</t>
  </si>
  <si>
    <t>ประชาชน</t>
  </si>
  <si>
    <t xml:space="preserve">ผลสัมฤทธิ์ : ประชาชนในพื้นที่มีคุณภาพชีวิตที่ดี ได้รับบริการอย่างทั่วถึง เป็นธรรม </t>
  </si>
  <si>
    <t xml:space="preserve">มีความสะดวก ปลอดภัย และมีความสุขในการดำรงชีวิต  </t>
  </si>
  <si>
    <t>งานรายจ่ายบุคลากร - รหัส 1300023</t>
  </si>
  <si>
    <t>ตามมาตรฐานการบัญชีภาครัฐของไทย ให้บริการประมวล วิเคราะห์ และสังเคราะห์ข้อมูลการเงินการคลัง งบประมาณเพื่อประกอบการวางแผน</t>
  </si>
  <si>
    <t>และตัดสินใจของคณะผู้บริหารและส่วนราชการต่าง ๆ โดยจัดให้มีการรับเงินและจ่ายเงิน จากคลัง จัดทำและบริหารงบประมาณบริหารเงินสด</t>
  </si>
  <si>
    <t>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</t>
  </si>
  <si>
    <t>ระบบสนับสนุนกลางในการบริหารจัดการทรัพย์สินให้ถูกต้องตามระเบียบ และคลังพัสดุกลางสำหรับเบิกจ่ายพัสดุให้แก่หน่วยงานต่าง ๆ 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</si>
  <si>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</t>
    </r>
  </si>
  <si>
    <t xml:space="preserve">มูลฝอย โดยจัดเก็บค่าธรรมเนียม” </t>
  </si>
  <si>
    <t>จุดจัดเก็บตามบ้าน  ตรอก ซอย ตลาดสด ริมถนน บ้านริมคลองโดยทางน้ำ และบริการสูบสิ่งปฏิกูล ดูดไขมัน และขนถ่ายไปยังศูนย์กำจัด</t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</si>
  <si>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: สอดคล้องกับประเด็นยุทธศาสตร์ที่ 3 การลดความเหลื่อมล้ำด้วยการบริหารเมืองรูปแบบอารยะสำหรับทุกคน </t>
    </r>
  </si>
  <si>
    <t>ร้อยละของผู้สูงอายุ คนพิการ และ
ผู้ด้อยโอกาสที่ได้รับสวัสดิการและ
การสงเคราะห์เพิ่มขึ้นเมื่อเทียบกับ
ปีที่ผ่านมา</t>
  </si>
  <si>
    <t>ร้อยละของตัวอย่างอาหารที่ได้รับการสุ่ม</t>
  </si>
  <si>
    <t>ตรวจไม่พบการปนเปื้อนเชื้อโรค</t>
  </si>
  <si>
    <t>ตรวจไม่พบการปนเปื้อนสารพิษ</t>
  </si>
  <si>
    <t>การตรวจสุขลักษณะสุสานฌาปนสถาน</t>
  </si>
  <si>
    <t>ร้อยละของนักเรียนมีภูมิคุ้มกันยาเสพติด</t>
  </si>
  <si>
    <t xml:space="preserve">2. ค่าสาธารณูปโภค		</t>
  </si>
  <si>
    <t xml:space="preserve">1.1 ค่าตอบแทน </t>
  </si>
  <si>
    <t>1.2 ค่าใช้สอย</t>
  </si>
  <si>
    <t>1.3 ค่าวัสดุ</t>
  </si>
  <si>
    <t>ค่าวัสดุ</t>
  </si>
  <si>
    <t>2. ค่าวัสดุ</t>
  </si>
  <si>
    <t xml:space="preserve">โครงการครอบครัวรักการอ่าน </t>
  </si>
  <si>
    <t>แผนงานบูรณาการพัฒนาคุณภาพชีวิตกลุ่มเปราะบางในพื้นที่กรุงเทพมหานคร</t>
  </si>
  <si>
    <t xml:space="preserve">โครงการจัดสวัสดิการการ สงเคราะห์ช่วยเหลือเด็ก สตรี ครอบครัว </t>
  </si>
  <si>
    <t xml:space="preserve">โครงการกรุงเทพฯ เมืองอาหารปลอดภัย </t>
  </si>
  <si>
    <t>(12)</t>
  </si>
  <si>
    <t>ในการมีส่วนร่วมกิจกรรมรักการอ่านเพิ่มขึ้นในบ้านหนังสือแต่ละแห่งในพื้นที่เขตบางคอแหลม รวม 3 แห่ง</t>
  </si>
  <si>
    <t xml:space="preserve">ที่เหมาะสมสำหรับผู้สูงอายุ ผู้พิการ และผู้ด้อยโอกาส กลยุทธ์ที่ 3.1.3.1 ผู้สูงอายุ ผู้พิการ และผู้ด้อยโอกาส ได้รับความช่วยเหลือเพิ่มขึ้น </t>
  </si>
  <si>
    <r>
      <t xml:space="preserve">วัตถุประสงค์ : </t>
    </r>
    <r>
      <rPr>
        <sz val="16"/>
        <rFont val="TH SarabunPSK"/>
        <family val="2"/>
      </rPr>
  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</t>
    </r>
  </si>
  <si>
    <t>งานที่จะทำ</t>
  </si>
  <si>
    <t xml:space="preserve"> - ขุดลอกคูระบายน้ำคลองแยกคลองภาษี </t>
  </si>
  <si>
    <t xml:space="preserve"> ขนาดกว้าง 3.15 ม. ยาวประมาณ 264 ม. </t>
  </si>
  <si>
    <t xml:space="preserve"> ความลึกจากระดับท้องคลองเดิม ถึงระดับ</t>
  </si>
  <si>
    <t xml:space="preserve"> ที่ขุดลอกเฉลี่ย 0.80 ม. ระดับขุดลอก </t>
  </si>
  <si>
    <t xml:space="preserve">   -1.50 ม.รทก. ขุดลอกโดยเครื่องจักรลำเลียง</t>
  </si>
  <si>
    <t xml:space="preserve"> - ปรับปรุงหลังคาข้างเวที </t>
  </si>
  <si>
    <t xml:space="preserve"> ตามแบบเลขที่ บล.14/2565</t>
  </si>
  <si>
    <t xml:space="preserve"> ตามแบบเลขที่ บล.13/2565</t>
  </si>
  <si>
    <t xml:space="preserve"> ตามแบบเลขที่ บล.20/2565</t>
  </si>
  <si>
    <t xml:space="preserve"> ตามแบบเลขที่ บล.12/2565</t>
  </si>
  <si>
    <t xml:space="preserve"> ตามแบบเลขที่ บล.19/2565</t>
  </si>
  <si>
    <t xml:space="preserve"> ตามแบบเลขที่ บล.18/2565</t>
  </si>
  <si>
    <t xml:space="preserve"> ตามแบบเลขที่ บล.11/2565</t>
  </si>
  <si>
    <t xml:space="preserve"> ตามแบบ บล.15/2565</t>
  </si>
  <si>
    <t xml:space="preserve"> ขนาดประมาณ 6 x 8 ม. สูงประมาณ 1 ม. </t>
  </si>
  <si>
    <t xml:space="preserve"> - ปรับปรุงผนังทรายล้าง อาคารเรียน 1 </t>
  </si>
  <si>
    <t xml:space="preserve"> และอาคารเรียน 3</t>
  </si>
  <si>
    <t xml:space="preserve"> - ปรับปรุงผนังทรายล้างและท่อระบายน้ำ </t>
  </si>
  <si>
    <t xml:space="preserve"> อาคารเรียน 1</t>
  </si>
  <si>
    <t xml:space="preserve"> - ติดตั้งกัดสาด รางรับน้ำฝน ท่อระบายน้ำ</t>
  </si>
  <si>
    <t xml:space="preserve">   อาคารเรียน 2</t>
  </si>
  <si>
    <t xml:space="preserve"> - ปรับปรุงหลังคา อาคารเรียน 4</t>
  </si>
  <si>
    <t xml:space="preserve"> - ปรับปรุงหลังคา อาคารเรียน 2</t>
  </si>
  <si>
    <t>ป้องกันภัยฝ่ายพลเรือน (หลักสูตรหลัก)</t>
  </si>
  <si>
    <t>ซอย และสิ่งสาธารณประโยชน์ เพื่อแก้ไขปัญหา</t>
  </si>
  <si>
    <t>สิ่งแวดล้อมที่ดี สะอาด ปลอดภัย</t>
  </si>
  <si>
    <t>ค่าใช้จ่ายในการเปิดโลกกว้างสร้างเส้นทาง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</si>
  <si>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</si>
  <si>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</si>
  <si>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>ขับเคลื่อน 2 ล้อ แบบดับเบิ้ลแค็บ</t>
  </si>
  <si>
    <t>เครื่องวัดระดับเสียง พร้อมอุปกรณ์ 1 ชุด</t>
  </si>
  <si>
    <t xml:space="preserve">ค่าตอบแทน ใช้สอยและวัสดุ	</t>
  </si>
  <si>
    <t>1.1 ค่าตอบแทน ใช้สอยและวัสดุ</t>
  </si>
  <si>
    <t>ค่าตอบแทน ใช้สอยและวัสดุ</t>
  </si>
  <si>
    <t>1. ค่าตอบแทน ใช้สอยและวัสดุ</t>
  </si>
  <si>
    <t xml:space="preserve"> โดยเรือแล้วใส่รถบรรทุกไปทิ้ง  </t>
  </si>
  <si>
    <t xml:space="preserve"> ปริมาณดินที่ขุดลอก 665 ลบ.ม.</t>
  </si>
  <si>
    <t>1,345/842</t>
  </si>
  <si>
    <t>2,200/842</t>
  </si>
  <si>
    <t>2,000/842</t>
  </si>
  <si>
    <t>โครงการเช่าที่ดินเพื่อเป็นที่ทำการสำนักงานเขตบางคอแหลม</t>
  </si>
  <si>
    <t>ปี 2570 ผูกพันงบประมาณ</t>
  </si>
  <si>
    <t>ปี 2567 ผูกพันงบประมาณ</t>
  </si>
  <si>
    <t>ปี 2568 ผูกพันงบประมาณ</t>
  </si>
  <si>
    <t>ปี 2569 ผูกพันงบประมาณ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</si>
</sst>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7" formatCode="_-* #,##0_-;\-* #,##0_-;_-* &quot;-&quot;??_-;_-@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trike/>
      <sz val="14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sz val="16"/>
      <color rgb="FFFF0000"/>
      <name val="TH SarabunPSK"/>
      <family val="2"/>
    </font>
    <font>
      <strike/>
      <sz val="16"/>
      <name val="TH SarabunPSK"/>
      <family val="2"/>
    </font>
    <font>
      <b/>
      <sz val="15.5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69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7" fillId="4" borderId="6" xfId="0" applyNumberFormat="1" applyFont="1" applyFill="1" applyBorder="1" applyAlignment="1">
      <alignment horizontal="left" vertical="top"/>
    </xf>
    <xf numFmtId="49" fontId="7" fillId="4" borderId="9" xfId="0" applyNumberFormat="1" applyFont="1" applyFill="1" applyBorder="1" applyAlignment="1">
      <alignment horizontal="left" vertical="top"/>
    </xf>
    <xf numFmtId="49" fontId="7" fillId="5" borderId="6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9" fontId="7" fillId="5" borderId="9" xfId="0" applyNumberFormat="1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 wrapText="1"/>
    </xf>
    <xf numFmtId="49" fontId="6" fillId="5" borderId="6" xfId="0" applyNumberFormat="1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49" fontId="7" fillId="3" borderId="8" xfId="0" applyNumberFormat="1" applyFont="1" applyFill="1" applyBorder="1" applyAlignment="1">
      <alignment horizontal="left" vertical="top"/>
    </xf>
    <xf numFmtId="49" fontId="7" fillId="3" borderId="6" xfId="0" applyNumberFormat="1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49" fontId="6" fillId="6" borderId="9" xfId="0" applyNumberFormat="1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 wrapText="1"/>
    </xf>
    <xf numFmtId="49" fontId="7" fillId="6" borderId="6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49" fontId="5" fillId="7" borderId="6" xfId="0" applyNumberFormat="1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7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11" xfId="0" quotePrefix="1" applyFont="1" applyBorder="1" applyAlignment="1">
      <alignment horizontal="left" vertical="center" indent="1"/>
    </xf>
    <xf numFmtId="0" fontId="9" fillId="0" borderId="8" xfId="0" quotePrefix="1" applyFont="1" applyBorder="1" applyAlignment="1">
      <alignment horizontal="left" vertical="center" indent="1"/>
    </xf>
    <xf numFmtId="0" fontId="9" fillId="0" borderId="14" xfId="0" quotePrefix="1" applyFont="1" applyBorder="1" applyAlignment="1">
      <alignment horizontal="left" vertical="center" indent="1"/>
    </xf>
    <xf numFmtId="0" fontId="10" fillId="0" borderId="8" xfId="0" applyFont="1" applyBorder="1" applyAlignment="1">
      <alignment horizontal="center"/>
    </xf>
    <xf numFmtId="0" fontId="9" fillId="0" borderId="0" xfId="0" quotePrefix="1" applyFont="1" applyAlignment="1">
      <alignment horizontal="left" vertical="center" indent="1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0" borderId="0" xfId="3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1" fillId="4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top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10" applyFont="1"/>
    <xf numFmtId="0" fontId="5" fillId="0" borderId="0" xfId="10" applyFont="1"/>
    <xf numFmtId="0" fontId="8" fillId="0" borderId="0" xfId="10" applyFont="1" applyAlignment="1">
      <alignment horizontal="center"/>
    </xf>
    <xf numFmtId="165" fontId="5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 wrapText="1"/>
    </xf>
    <xf numFmtId="165" fontId="7" fillId="0" borderId="0" xfId="1" applyNumberFormat="1" applyFont="1" applyFill="1" applyAlignment="1">
      <alignment horizontal="right" vertical="top"/>
    </xf>
    <xf numFmtId="165" fontId="6" fillId="0" borderId="0" xfId="1" applyNumberFormat="1" applyFont="1" applyFill="1" applyAlignment="1">
      <alignment horizontal="center" vertical="top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top" wrapText="1"/>
    </xf>
    <xf numFmtId="165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Fill="1" applyAlignment="1">
      <alignment horizontal="right" vertical="top"/>
    </xf>
    <xf numFmtId="0" fontId="5" fillId="0" borderId="0" xfId="3" applyFont="1" applyAlignment="1">
      <alignment horizontal="center"/>
    </xf>
    <xf numFmtId="0" fontId="5" fillId="0" borderId="15" xfId="3" applyFont="1" applyBorder="1" applyAlignment="1">
      <alignment vertical="top"/>
    </xf>
    <xf numFmtId="0" fontId="6" fillId="0" borderId="15" xfId="3" applyFont="1" applyBorder="1" applyAlignment="1">
      <alignment horizontal="center" vertical="top"/>
    </xf>
    <xf numFmtId="0" fontId="6" fillId="0" borderId="15" xfId="3" applyFont="1" applyBorder="1" applyAlignment="1">
      <alignment vertical="top"/>
    </xf>
    <xf numFmtId="0" fontId="6" fillId="0" borderId="19" xfId="3" applyFont="1" applyBorder="1" applyAlignment="1">
      <alignment horizontal="center" vertical="top" wrapText="1"/>
    </xf>
    <xf numFmtId="0" fontId="6" fillId="0" borderId="18" xfId="3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20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center" vertical="top" wrapText="1"/>
    </xf>
    <xf numFmtId="165" fontId="21" fillId="0" borderId="1" xfId="1" applyNumberFormat="1" applyFont="1" applyBorder="1" applyAlignment="1">
      <alignment horizontal="center" vertical="top" wrapText="1"/>
    </xf>
    <xf numFmtId="0" fontId="21" fillId="0" borderId="1" xfId="0" applyFont="1" applyBorder="1"/>
    <xf numFmtId="165" fontId="21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7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3" fontId="7" fillId="0" borderId="1" xfId="1" applyNumberFormat="1" applyFont="1" applyBorder="1" applyAlignment="1">
      <alignment horizontal="right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43" fontId="7" fillId="0" borderId="11" xfId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43" fontId="7" fillId="0" borderId="14" xfId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165" fontId="7" fillId="0" borderId="1" xfId="1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5" fontId="7" fillId="0" borderId="11" xfId="1" applyNumberFormat="1" applyFont="1" applyBorder="1" applyAlignment="1">
      <alignment vertical="top" wrapText="1"/>
    </xf>
    <xf numFmtId="0" fontId="7" fillId="0" borderId="14" xfId="0" applyFont="1" applyBorder="1" applyAlignment="1">
      <alignment horizontal="center" wrapText="1"/>
    </xf>
    <xf numFmtId="165" fontId="6" fillId="0" borderId="14" xfId="1" applyNumberFormat="1" applyFont="1" applyFill="1" applyBorder="1" applyAlignment="1">
      <alignment horizontal="right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7" fillId="0" borderId="11" xfId="1" applyNumberFormat="1" applyFont="1" applyBorder="1" applyAlignment="1">
      <alignment horizontal="right" vertical="top" wrapText="1"/>
    </xf>
    <xf numFmtId="43" fontId="7" fillId="0" borderId="14" xfId="1" applyFont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43" fontId="7" fillId="0" borderId="11" xfId="1" applyFont="1" applyBorder="1" applyAlignment="1">
      <alignment horizontal="right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wrapText="1"/>
    </xf>
    <xf numFmtId="165" fontId="7" fillId="4" borderId="1" xfId="1" applyNumberFormat="1" applyFont="1" applyFill="1" applyBorder="1" applyAlignment="1">
      <alignment horizontal="right" wrapText="1"/>
    </xf>
    <xf numFmtId="0" fontId="7" fillId="4" borderId="11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center" wrapText="1"/>
    </xf>
    <xf numFmtId="165" fontId="7" fillId="4" borderId="11" xfId="1" applyNumberFormat="1" applyFont="1" applyFill="1" applyBorder="1" applyAlignment="1">
      <alignment horizontal="right" wrapText="1"/>
    </xf>
    <xf numFmtId="0" fontId="7" fillId="4" borderId="14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wrapText="1"/>
    </xf>
    <xf numFmtId="165" fontId="7" fillId="4" borderId="14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top"/>
    </xf>
    <xf numFmtId="165" fontId="7" fillId="0" borderId="11" xfId="1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165" fontId="7" fillId="0" borderId="8" xfId="1" applyNumberFormat="1" applyFont="1" applyFill="1" applyBorder="1" applyAlignment="1">
      <alignment horizontal="right" vertical="top"/>
    </xf>
    <xf numFmtId="165" fontId="7" fillId="0" borderId="11" xfId="1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center" vertical="top"/>
    </xf>
    <xf numFmtId="165" fontId="7" fillId="0" borderId="14" xfId="1" applyNumberFormat="1" applyFont="1" applyBorder="1" applyAlignment="1">
      <alignment horizontal="right" vertical="top"/>
    </xf>
    <xf numFmtId="165" fontId="7" fillId="0" borderId="14" xfId="1" applyNumberFormat="1" applyFont="1" applyBorder="1" applyAlignment="1">
      <alignment horizontal="right" wrapText="1"/>
    </xf>
    <xf numFmtId="165" fontId="7" fillId="0" borderId="11" xfId="1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165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vertical="top"/>
    </xf>
    <xf numFmtId="165" fontId="7" fillId="0" borderId="14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/>
    </xf>
    <xf numFmtId="165" fontId="7" fillId="0" borderId="14" xfId="1" applyNumberFormat="1" applyFont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165" fontId="7" fillId="0" borderId="14" xfId="1" applyNumberFormat="1" applyFont="1" applyFill="1" applyBorder="1" applyAlignment="1">
      <alignment horizontal="right" wrapText="1"/>
    </xf>
    <xf numFmtId="3" fontId="7" fillId="0" borderId="1" xfId="1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right" vertical="top" wrapText="1"/>
    </xf>
    <xf numFmtId="165" fontId="7" fillId="0" borderId="11" xfId="1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vertical="top" wrapText="1"/>
    </xf>
    <xf numFmtId="3" fontId="7" fillId="0" borderId="1" xfId="1" applyNumberFormat="1" applyFont="1" applyBorder="1" applyAlignment="1">
      <alignment vertical="top" wrapText="1"/>
    </xf>
    <xf numFmtId="43" fontId="6" fillId="0" borderId="1" xfId="1" applyFont="1" applyBorder="1" applyAlignment="1">
      <alignment horizontal="right" vertical="top" wrapText="1"/>
    </xf>
    <xf numFmtId="0" fontId="8" fillId="0" borderId="22" xfId="0" applyFont="1" applyBorder="1" applyAlignment="1">
      <alignment horizontal="left" vertical="top"/>
    </xf>
    <xf numFmtId="43" fontId="7" fillId="0" borderId="1" xfId="0" applyNumberFormat="1" applyFont="1" applyBorder="1" applyAlignment="1">
      <alignment horizontal="right" vertical="top" wrapText="1"/>
    </xf>
    <xf numFmtId="43" fontId="7" fillId="0" borderId="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165" fontId="7" fillId="0" borderId="1" xfId="1" applyNumberFormat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center"/>
    </xf>
    <xf numFmtId="165" fontId="7" fillId="0" borderId="14" xfId="1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65" fontId="7" fillId="0" borderId="11" xfId="1" applyNumberFormat="1" applyFont="1" applyBorder="1" applyAlignment="1">
      <alignment horizontal="right"/>
    </xf>
    <xf numFmtId="0" fontId="22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165" fontId="7" fillId="4" borderId="1" xfId="1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43" fontId="16" fillId="0" borderId="0" xfId="1" applyFont="1" applyFill="1" applyBorder="1" applyAlignment="1">
      <alignment vertical="top" wrapText="1"/>
    </xf>
    <xf numFmtId="165" fontId="6" fillId="0" borderId="11" xfId="1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165" fontId="6" fillId="0" borderId="8" xfId="1" applyNumberFormat="1" applyFont="1" applyBorder="1" applyAlignment="1">
      <alignment horizontal="right"/>
    </xf>
    <xf numFmtId="165" fontId="6" fillId="0" borderId="14" xfId="1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11" xfId="0" applyFont="1" applyBorder="1" applyAlignment="1">
      <alignment horizontal="left" vertical="top"/>
    </xf>
    <xf numFmtId="165" fontId="7" fillId="0" borderId="8" xfId="1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165" fontId="7" fillId="0" borderId="1" xfId="1" applyNumberFormat="1" applyFont="1" applyBorder="1" applyAlignment="1">
      <alignment horizontal="right"/>
    </xf>
    <xf numFmtId="41" fontId="8" fillId="0" borderId="1" xfId="0" applyNumberFormat="1" applyFont="1" applyBorder="1" applyAlignment="1">
      <alignment vertical="top" wrapText="1"/>
    </xf>
    <xf numFmtId="43" fontId="8" fillId="0" borderId="1" xfId="8" applyFont="1" applyFill="1" applyBorder="1" applyAlignment="1">
      <alignment vertical="top" wrapText="1"/>
    </xf>
    <xf numFmtId="165" fontId="7" fillId="0" borderId="8" xfId="1" applyNumberFormat="1" applyFont="1" applyBorder="1" applyAlignment="1">
      <alignment horizontal="right"/>
    </xf>
    <xf numFmtId="41" fontId="7" fillId="0" borderId="1" xfId="1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7" fillId="0" borderId="18" xfId="3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vertical="top" wrapText="1"/>
    </xf>
    <xf numFmtId="43" fontId="8" fillId="0" borderId="1" xfId="1" applyFont="1" applyFill="1" applyBorder="1" applyAlignment="1">
      <alignment vertical="top" wrapText="1"/>
    </xf>
    <xf numFmtId="165" fontId="8" fillId="0" borderId="1" xfId="1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8" fillId="0" borderId="5" xfId="0" applyFont="1" applyBorder="1" applyAlignment="1">
      <alignment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9" xfId="3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3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horizontal="center" vertical="top" wrapText="1"/>
    </xf>
    <xf numFmtId="165" fontId="7" fillId="0" borderId="8" xfId="1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165" fontId="7" fillId="0" borderId="14" xfId="1" applyNumberFormat="1" applyFont="1" applyFill="1" applyBorder="1" applyAlignment="1">
      <alignment vertical="top" wrapText="1"/>
    </xf>
    <xf numFmtId="165" fontId="7" fillId="0" borderId="1" xfId="8" applyNumberFormat="1" applyFont="1" applyFill="1" applyBorder="1" applyAlignment="1">
      <alignment vertical="top" wrapText="1"/>
    </xf>
    <xf numFmtId="165" fontId="8" fillId="0" borderId="1" xfId="8" applyNumberFormat="1" applyFont="1" applyFill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0" xfId="0" applyFont="1" applyFill="1"/>
    <xf numFmtId="165" fontId="8" fillId="0" borderId="23" xfId="8" applyNumberFormat="1" applyFont="1" applyFill="1" applyBorder="1" applyAlignment="1">
      <alignment horizontal="center" vertical="top"/>
    </xf>
    <xf numFmtId="0" fontId="7" fillId="0" borderId="18" xfId="3" applyFont="1" applyFill="1" applyBorder="1" applyAlignment="1">
      <alignment horizontal="center" vertical="top" wrapText="1"/>
    </xf>
    <xf numFmtId="0" fontId="10" fillId="0" borderId="0" xfId="0" applyFont="1" applyAlignment="1"/>
    <xf numFmtId="0" fontId="6" fillId="0" borderId="0" xfId="0" applyFont="1" applyAlignment="1">
      <alignment horizontal="left" vertical="top" indent="5"/>
    </xf>
    <xf numFmtId="49" fontId="6" fillId="0" borderId="0" xfId="0" quotePrefix="1" applyNumberFormat="1" applyFont="1" applyAlignment="1">
      <alignment wrapText="1"/>
    </xf>
    <xf numFmtId="165" fontId="7" fillId="0" borderId="0" xfId="1" applyNumberFormat="1" applyFont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/>
    <xf numFmtId="165" fontId="6" fillId="0" borderId="26" xfId="1" applyNumberFormat="1" applyFont="1" applyBorder="1" applyAlignment="1">
      <alignment horizontal="center" vertical="center"/>
    </xf>
    <xf numFmtId="43" fontId="6" fillId="0" borderId="26" xfId="1" applyFont="1" applyBorder="1" applyAlignment="1">
      <alignment vertical="center"/>
    </xf>
    <xf numFmtId="43" fontId="6" fillId="0" borderId="0" xfId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0" fontId="5" fillId="0" borderId="0" xfId="3" applyFont="1" applyBorder="1" applyAlignment="1">
      <alignment horizontal="left" vertical="top" wrapText="1"/>
    </xf>
    <xf numFmtId="165" fontId="8" fillId="0" borderId="0" xfId="8" applyNumberFormat="1" applyFont="1" applyFill="1" applyBorder="1" applyAlignment="1">
      <alignment horizontal="center" vertical="top"/>
    </xf>
    <xf numFmtId="0" fontId="7" fillId="4" borderId="1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 wrapText="1"/>
    </xf>
    <xf numFmtId="165" fontId="7" fillId="0" borderId="0" xfId="1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5" fontId="10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65" fontId="5" fillId="0" borderId="0" xfId="1" applyNumberFormat="1" applyFont="1" applyAlignment="1">
      <alignment horizontal="center"/>
    </xf>
    <xf numFmtId="165" fontId="5" fillId="0" borderId="0" xfId="1" applyNumberFormat="1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 indent="2"/>
    </xf>
    <xf numFmtId="165" fontId="8" fillId="0" borderId="0" xfId="11" applyNumberFormat="1" applyFont="1" applyFill="1" applyAlignment="1">
      <alignment horizontal="left"/>
    </xf>
    <xf numFmtId="0" fontId="6" fillId="0" borderId="0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right" vertical="top" wrapText="1"/>
    </xf>
    <xf numFmtId="43" fontId="8" fillId="0" borderId="1" xfId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165" fontId="7" fillId="0" borderId="1" xfId="8" applyNumberFormat="1" applyFont="1" applyFill="1" applyBorder="1" applyAlignment="1">
      <alignment wrapText="1"/>
    </xf>
    <xf numFmtId="165" fontId="7" fillId="0" borderId="14" xfId="1" applyNumberFormat="1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43" fontId="8" fillId="0" borderId="1" xfId="1" applyFont="1" applyFill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165" fontId="7" fillId="0" borderId="24" xfId="1" applyNumberFormat="1" applyFont="1" applyBorder="1" applyAlignment="1">
      <alignment horizontal="right" vertical="top" wrapText="1"/>
    </xf>
    <xf numFmtId="0" fontId="6" fillId="0" borderId="27" xfId="3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165" fontId="6" fillId="0" borderId="0" xfId="1" applyNumberFormat="1" applyFont="1" applyFill="1" applyAlignment="1">
      <alignment horizontal="right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2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top" indent="4"/>
    </xf>
    <xf numFmtId="165" fontId="6" fillId="0" borderId="0" xfId="1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top" wrapText="1" indent="1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165" fontId="5" fillId="0" borderId="2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5" fillId="0" borderId="0" xfId="1" applyFont="1" applyAlignment="1">
      <alignment vertical="center"/>
    </xf>
    <xf numFmtId="41" fontId="6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165" fontId="5" fillId="0" borderId="25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5" xfId="0" applyFont="1" applyBorder="1" applyAlignment="1">
      <alignment horizontal="right" vertical="center"/>
    </xf>
    <xf numFmtId="165" fontId="9" fillId="0" borderId="26" xfId="1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5" fontId="10" fillId="0" borderId="2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165" fontId="5" fillId="0" borderId="0" xfId="1" applyNumberFormat="1" applyFont="1" applyFill="1" applyAlignment="1">
      <alignment horizontal="right" vertical="top"/>
    </xf>
    <xf numFmtId="165" fontId="7" fillId="0" borderId="1" xfId="1" applyNumberFormat="1" applyFont="1" applyFill="1" applyBorder="1" applyAlignment="1">
      <alignment horizontal="left" vertical="center" wrapText="1" indent="7"/>
    </xf>
    <xf numFmtId="49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65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165" fontId="8" fillId="0" borderId="0" xfId="11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165" fontId="11" fillId="0" borderId="0" xfId="1" applyNumberFormat="1" applyFont="1" applyAlignment="1">
      <alignment vertical="top"/>
    </xf>
    <xf numFmtId="165" fontId="11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top"/>
    </xf>
    <xf numFmtId="165" fontId="14" fillId="0" borderId="0" xfId="1" applyNumberFormat="1" applyFont="1" applyAlignment="1">
      <alignment vertical="top"/>
    </xf>
    <xf numFmtId="165" fontId="11" fillId="4" borderId="0" xfId="1" applyNumberFormat="1" applyFont="1" applyFill="1" applyAlignment="1">
      <alignment vertical="top"/>
    </xf>
    <xf numFmtId="0" fontId="7" fillId="0" borderId="8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7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165" fontId="6" fillId="4" borderId="0" xfId="1" applyNumberFormat="1" applyFont="1" applyFill="1" applyAlignment="1">
      <alignment horizontal="right" vertical="top"/>
    </xf>
    <xf numFmtId="0" fontId="6" fillId="4" borderId="0" xfId="0" applyFont="1" applyFill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wrapText="1" indent="1"/>
    </xf>
    <xf numFmtId="0" fontId="7" fillId="0" borderId="0" xfId="0" applyFont="1" applyAlignment="1"/>
    <xf numFmtId="0" fontId="8" fillId="0" borderId="0" xfId="0" applyFont="1" applyAlignment="1">
      <alignment horizontal="left" vertical="center" indent="2"/>
    </xf>
    <xf numFmtId="0" fontId="23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1" xfId="3" applyFont="1" applyBorder="1" applyAlignment="1">
      <alignment horizontal="right" vertical="top"/>
    </xf>
    <xf numFmtId="165" fontId="7" fillId="0" borderId="0" xfId="1" applyNumberFormat="1" applyFont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6" fillId="0" borderId="8" xfId="3" applyFont="1" applyBorder="1" applyAlignment="1">
      <alignment horizontal="right" vertical="top"/>
    </xf>
    <xf numFmtId="0" fontId="6" fillId="4" borderId="11" xfId="0" applyFont="1" applyFill="1" applyBorder="1" applyAlignment="1">
      <alignment horizontal="left" vertical="top"/>
    </xf>
    <xf numFmtId="43" fontId="5" fillId="4" borderId="11" xfId="1" applyFont="1" applyFill="1" applyBorder="1" applyAlignment="1">
      <alignment vertical="top" wrapText="1"/>
    </xf>
    <xf numFmtId="0" fontId="6" fillId="0" borderId="11" xfId="3" applyFont="1" applyBorder="1" applyAlignment="1">
      <alignment horizontal="right" vertical="top" wrapText="1"/>
    </xf>
    <xf numFmtId="0" fontId="6" fillId="0" borderId="14" xfId="3" applyFont="1" applyBorder="1" applyAlignment="1">
      <alignment horizontal="right" vertical="top" wrapText="1"/>
    </xf>
    <xf numFmtId="165" fontId="8" fillId="0" borderId="1" xfId="8" applyNumberFormat="1" applyFont="1" applyFill="1" applyBorder="1" applyAlignment="1">
      <alignment horizontal="right" vertical="top" wrapText="1"/>
    </xf>
    <xf numFmtId="0" fontId="7" fillId="0" borderId="24" xfId="0" applyFont="1" applyBorder="1" applyAlignment="1">
      <alignment horizontal="center" wrapText="1"/>
    </xf>
    <xf numFmtId="0" fontId="7" fillId="0" borderId="24" xfId="0" applyFont="1" applyBorder="1" applyAlignment="1">
      <alignment horizontal="right" wrapText="1"/>
    </xf>
    <xf numFmtId="165" fontId="6" fillId="4" borderId="11" xfId="1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 vertical="top"/>
    </xf>
    <xf numFmtId="0" fontId="5" fillId="0" borderId="0" xfId="12" applyFont="1"/>
    <xf numFmtId="0" fontId="19" fillId="0" borderId="0" xfId="12" applyFont="1"/>
    <xf numFmtId="0" fontId="6" fillId="0" borderId="0" xfId="12" applyFont="1"/>
    <xf numFmtId="0" fontId="5" fillId="0" borderId="0" xfId="12" applyFont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43" fontId="5" fillId="4" borderId="11" xfId="1" applyFont="1" applyFill="1" applyBorder="1" applyAlignment="1">
      <alignment wrapText="1"/>
    </xf>
    <xf numFmtId="1" fontId="6" fillId="4" borderId="11" xfId="1" applyNumberFormat="1" applyFont="1" applyFill="1" applyBorder="1" applyAlignment="1">
      <alignment horizontal="right" wrapText="1"/>
    </xf>
    <xf numFmtId="0" fontId="6" fillId="4" borderId="8" xfId="0" applyFont="1" applyFill="1" applyBorder="1" applyAlignment="1">
      <alignment horizontal="center" wrapText="1"/>
    </xf>
    <xf numFmtId="43" fontId="5" fillId="4" borderId="8" xfId="1" applyFont="1" applyFill="1" applyBorder="1" applyAlignment="1">
      <alignment wrapText="1"/>
    </xf>
    <xf numFmtId="1" fontId="6" fillId="4" borderId="8" xfId="1" applyNumberFormat="1" applyFont="1" applyFill="1" applyBorder="1" applyAlignment="1">
      <alignment horizontal="right" wrapText="1"/>
    </xf>
    <xf numFmtId="0" fontId="6" fillId="4" borderId="14" xfId="0" applyFont="1" applyFill="1" applyBorder="1" applyAlignment="1">
      <alignment horizontal="center" wrapText="1"/>
    </xf>
    <xf numFmtId="43" fontId="5" fillId="4" borderId="14" xfId="1" applyFont="1" applyFill="1" applyBorder="1" applyAlignment="1">
      <alignment wrapText="1"/>
    </xf>
    <xf numFmtId="1" fontId="6" fillId="4" borderId="14" xfId="1" applyNumberFormat="1" applyFont="1" applyFill="1" applyBorder="1" applyAlignment="1">
      <alignment horizontal="right" wrapText="1"/>
    </xf>
    <xf numFmtId="165" fontId="8" fillId="0" borderId="0" xfId="1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12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65" fontId="8" fillId="0" borderId="23" xfId="8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65" fontId="8" fillId="0" borderId="23" xfId="1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16" xfId="3" applyFont="1" applyBorder="1" applyAlignment="1">
      <alignment horizontal="left" vertical="top" wrapText="1"/>
    </xf>
    <xf numFmtId="0" fontId="7" fillId="0" borderId="17" xfId="3" applyFont="1" applyBorder="1" applyAlignment="1">
      <alignment horizontal="center" vertical="center" wrapText="1"/>
    </xf>
    <xf numFmtId="0" fontId="7" fillId="0" borderId="18" xfId="3" applyFont="1" applyBorder="1" applyAlignment="1">
      <alignment vertical="center"/>
    </xf>
    <xf numFmtId="0" fontId="6" fillId="0" borderId="1" xfId="3" applyFont="1" applyBorder="1" applyAlignment="1">
      <alignment horizontal="center" vertical="top"/>
    </xf>
    <xf numFmtId="0" fontId="7" fillId="0" borderId="1" xfId="3" applyFont="1" applyBorder="1"/>
    <xf numFmtId="0" fontId="7" fillId="0" borderId="0" xfId="0" applyFont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65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right"/>
    </xf>
    <xf numFmtId="165" fontId="8" fillId="0" borderId="0" xfId="11" applyNumberFormat="1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167" fontId="5" fillId="0" borderId="0" xfId="12" applyNumberFormat="1" applyFont="1" applyAlignment="1">
      <alignment horizontal="right"/>
    </xf>
    <xf numFmtId="0" fontId="6" fillId="0" borderId="0" xfId="12" applyFont="1"/>
    <xf numFmtId="0" fontId="8" fillId="0" borderId="0" xfId="0" applyFont="1" applyAlignment="1">
      <alignment horizontal="left"/>
    </xf>
    <xf numFmtId="165" fontId="8" fillId="0" borderId="0" xfId="1" applyNumberFormat="1" applyFont="1" applyFill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13">
    <cellStyle name="Comma 2" xfId="5" xr:uid="{BAF8BCB7-41B1-4D21-AD4F-04E891B72C18}"/>
    <cellStyle name="Comma 2 2" xfId="9" xr:uid="{3876B4CC-7C3A-4D82-87F1-7366BA866168}"/>
    <cellStyle name="Comma 2 3" xfId="7" xr:uid="{DC060916-9D94-4A82-A9BF-3DF88BBB1640}"/>
    <cellStyle name="Comma 2 4" xfId="11" xr:uid="{A884ED18-7531-438F-A605-CBE45709AC25}"/>
    <cellStyle name="Normal 2" xfId="3" xr:uid="{7E6DC810-5BA0-4BCE-8D2D-16F01701C81C}"/>
    <cellStyle name="Normal 2 2" xfId="10" xr:uid="{A91078DE-7BDB-4095-B56B-D6FE7B32FA97}"/>
    <cellStyle name="Normal 3" xfId="2" xr:uid="{5F2B0A09-E727-47CD-B322-0DB39F313A75}"/>
    <cellStyle name="Normal 4" xfId="12" xr:uid="{C97093B3-1BE4-4542-B34B-88E8A9245914}"/>
    <cellStyle name="Percent 2" xfId="4" xr:uid="{CDB8FF77-4ED2-40BE-8708-82A3966B21AC}"/>
    <cellStyle name="จุลภาค" xfId="1" builtinId="3"/>
    <cellStyle name="จุลภาค 2" xfId="8" xr:uid="{6979F35A-3F23-4FE3-BFCB-742BD91CD7E6}"/>
    <cellStyle name="จุลภาค 3" xfId="6" xr:uid="{9CE7EEDA-571D-48F8-B1C7-B307E5D415D6}"/>
    <cellStyle name="ปกติ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D15E-A176-4790-B3CC-12FA80AB031C}">
  <dimension ref="A1:C64"/>
  <sheetViews>
    <sheetView view="pageLayout" zoomScaleNormal="100" zoomScaleSheetLayoutView="100" workbookViewId="0">
      <selection activeCell="B20" sqref="B20"/>
    </sheetView>
  </sheetViews>
  <sheetFormatPr defaultRowHeight="15"/>
  <cols>
    <col min="1" max="1" width="67.42578125" customWidth="1"/>
    <col min="2" max="2" width="11.85546875" bestFit="1" customWidth="1"/>
    <col min="3" max="3" width="14.140625" customWidth="1"/>
  </cols>
  <sheetData>
    <row r="1" spans="1:3" ht="24">
      <c r="A1" s="508" t="s">
        <v>460</v>
      </c>
      <c r="B1" s="509"/>
      <c r="C1" s="509"/>
    </row>
    <row r="2" spans="1:3" ht="24">
      <c r="A2" s="105"/>
      <c r="B2" s="106"/>
      <c r="C2" s="107"/>
    </row>
    <row r="3" spans="1:3" ht="24">
      <c r="A3" s="317" t="s">
        <v>1075</v>
      </c>
      <c r="B3" s="105"/>
      <c r="C3" s="105"/>
    </row>
    <row r="4" spans="1:3" ht="24">
      <c r="A4" s="119" t="s">
        <v>1076</v>
      </c>
      <c r="B4" s="105"/>
      <c r="C4" s="105"/>
    </row>
    <row r="5" spans="1:3" ht="24">
      <c r="A5" s="119" t="s">
        <v>1077</v>
      </c>
      <c r="B5" s="105"/>
      <c r="C5" s="105"/>
    </row>
    <row r="6" spans="1:3" ht="24">
      <c r="A6" s="119" t="s">
        <v>1078</v>
      </c>
      <c r="B6" s="105"/>
      <c r="C6" s="105"/>
    </row>
    <row r="7" spans="1:3" s="104" customFormat="1" ht="24">
      <c r="A7" s="119"/>
      <c r="B7" s="105"/>
      <c r="C7" s="105"/>
    </row>
    <row r="8" spans="1:3" ht="24">
      <c r="A8" s="317" t="s">
        <v>461</v>
      </c>
      <c r="B8" s="105"/>
      <c r="C8" s="105"/>
    </row>
    <row r="9" spans="1:3" ht="24">
      <c r="A9" s="119" t="s">
        <v>462</v>
      </c>
      <c r="B9" s="105"/>
      <c r="C9" s="105"/>
    </row>
    <row r="10" spans="1:3" ht="24">
      <c r="A10" s="119" t="s">
        <v>463</v>
      </c>
      <c r="B10" s="105"/>
      <c r="C10" s="105"/>
    </row>
    <row r="11" spans="1:3" ht="24">
      <c r="A11" s="119" t="s">
        <v>464</v>
      </c>
      <c r="B11" s="105"/>
      <c r="C11" s="105"/>
    </row>
    <row r="12" spans="1:3" ht="24">
      <c r="A12" s="5" t="s">
        <v>1079</v>
      </c>
      <c r="B12" s="105"/>
      <c r="C12" s="105"/>
    </row>
    <row r="13" spans="1:3" ht="24">
      <c r="A13" s="119" t="s">
        <v>1080</v>
      </c>
      <c r="B13" s="105"/>
      <c r="C13" s="105"/>
    </row>
    <row r="14" spans="1:3" ht="24">
      <c r="A14" s="119" t="s">
        <v>1081</v>
      </c>
      <c r="B14" s="105"/>
      <c r="C14" s="105"/>
    </row>
    <row r="15" spans="1:3" ht="24">
      <c r="A15" s="119" t="s">
        <v>1082</v>
      </c>
      <c r="B15" s="105"/>
      <c r="C15" s="105"/>
    </row>
    <row r="16" spans="1:3" ht="24">
      <c r="A16" s="119" t="s">
        <v>1083</v>
      </c>
      <c r="B16" s="105"/>
      <c r="C16" s="105"/>
    </row>
    <row r="17" spans="1:3" ht="24">
      <c r="A17" s="105"/>
      <c r="B17" s="105"/>
      <c r="C17" s="105"/>
    </row>
    <row r="18" spans="1:3" ht="24">
      <c r="A18" s="137" t="s">
        <v>465</v>
      </c>
      <c r="B18" s="110" t="s">
        <v>466</v>
      </c>
      <c r="C18" s="137" t="s">
        <v>467</v>
      </c>
    </row>
    <row r="19" spans="1:3" ht="24">
      <c r="A19" s="471" t="s">
        <v>1311</v>
      </c>
      <c r="B19" s="110"/>
      <c r="C19" s="137"/>
    </row>
    <row r="20" spans="1:3" s="104" customFormat="1" ht="24">
      <c r="A20" s="471" t="s">
        <v>1312</v>
      </c>
      <c r="B20" s="350"/>
      <c r="C20" s="137"/>
    </row>
    <row r="21" spans="1:3" ht="24">
      <c r="A21" s="318" t="s">
        <v>468</v>
      </c>
      <c r="B21" s="319">
        <v>1090</v>
      </c>
      <c r="C21" s="3" t="s">
        <v>469</v>
      </c>
    </row>
    <row r="22" spans="1:3" ht="24">
      <c r="A22" s="318" t="s">
        <v>470</v>
      </c>
      <c r="B22" s="320" t="s">
        <v>471</v>
      </c>
      <c r="C22" s="3" t="s">
        <v>472</v>
      </c>
    </row>
    <row r="23" spans="1:3" ht="24">
      <c r="A23" s="321" t="s">
        <v>473</v>
      </c>
      <c r="B23" s="319">
        <v>625</v>
      </c>
      <c r="C23" s="3" t="s">
        <v>474</v>
      </c>
    </row>
    <row r="24" spans="1:3" ht="24">
      <c r="A24" s="321" t="s">
        <v>475</v>
      </c>
      <c r="B24" s="319">
        <v>90</v>
      </c>
      <c r="C24" s="3" t="s">
        <v>472</v>
      </c>
    </row>
    <row r="25" spans="1:3" ht="24">
      <c r="A25" s="321" t="s">
        <v>1308</v>
      </c>
    </row>
    <row r="26" spans="1:3" s="104" customFormat="1" ht="24">
      <c r="A26" s="470" t="s">
        <v>1309</v>
      </c>
      <c r="B26" s="322"/>
      <c r="C26" s="3"/>
    </row>
    <row r="27" spans="1:3" s="104" customFormat="1" ht="24">
      <c r="A27" s="470" t="s">
        <v>1310</v>
      </c>
      <c r="B27" s="322">
        <v>150</v>
      </c>
      <c r="C27" s="3" t="s">
        <v>474</v>
      </c>
    </row>
    <row r="28" spans="1:3" ht="24">
      <c r="A28" s="321" t="s">
        <v>476</v>
      </c>
      <c r="B28" s="319">
        <v>9695</v>
      </c>
      <c r="C28" s="3" t="s">
        <v>477</v>
      </c>
    </row>
    <row r="29" spans="1:3" ht="24">
      <c r="A29" s="323" t="s">
        <v>478</v>
      </c>
      <c r="B29" s="319">
        <v>24312</v>
      </c>
      <c r="C29" s="3" t="s">
        <v>479</v>
      </c>
    </row>
    <row r="30" spans="1:3" ht="24">
      <c r="A30" s="323" t="s">
        <v>480</v>
      </c>
      <c r="B30" s="319">
        <v>2850</v>
      </c>
      <c r="C30" s="3" t="s">
        <v>479</v>
      </c>
    </row>
    <row r="31" spans="1:3" ht="24">
      <c r="A31" s="321"/>
      <c r="B31" s="105"/>
      <c r="C31" s="105"/>
    </row>
    <row r="38" spans="1:3" ht="24">
      <c r="A38" s="105"/>
      <c r="B38" s="106"/>
      <c r="C38" s="107"/>
    </row>
    <row r="39" spans="1:3" ht="24">
      <c r="A39" s="105"/>
      <c r="B39" s="106"/>
      <c r="C39" s="107"/>
    </row>
    <row r="40" spans="1:3" ht="24">
      <c r="A40" s="110"/>
      <c r="B40" s="108"/>
      <c r="C40" s="109"/>
    </row>
    <row r="41" spans="1:3" ht="24">
      <c r="A41" s="510" t="s">
        <v>839</v>
      </c>
      <c r="B41" s="510"/>
      <c r="C41" s="510"/>
    </row>
    <row r="42" spans="1:3" ht="24">
      <c r="A42" s="510" t="s">
        <v>840</v>
      </c>
      <c r="B42" s="509"/>
      <c r="C42" s="509"/>
    </row>
    <row r="43" spans="1:3" ht="24">
      <c r="A43" s="105"/>
      <c r="B43" s="106"/>
      <c r="C43" s="107"/>
    </row>
    <row r="44" spans="1:3" s="104" customFormat="1" ht="24">
      <c r="A44" s="105"/>
      <c r="B44" s="106"/>
      <c r="C44" s="107"/>
    </row>
    <row r="45" spans="1:3" s="104" customFormat="1" ht="24">
      <c r="A45" s="105"/>
      <c r="B45" s="106"/>
      <c r="C45" s="107"/>
    </row>
    <row r="46" spans="1:3" s="104" customFormat="1" ht="24">
      <c r="A46" s="105"/>
      <c r="B46" s="106"/>
      <c r="C46" s="107"/>
    </row>
    <row r="47" spans="1:3" ht="24">
      <c r="A47" s="105"/>
      <c r="B47" s="106"/>
      <c r="C47" s="107"/>
    </row>
    <row r="48" spans="1:3" ht="24">
      <c r="A48" s="510" t="s">
        <v>841</v>
      </c>
      <c r="B48" s="509"/>
      <c r="C48" s="509"/>
    </row>
    <row r="49" spans="1:3" ht="24">
      <c r="A49" s="508" t="s">
        <v>842</v>
      </c>
      <c r="B49" s="511"/>
      <c r="C49" s="511"/>
    </row>
    <row r="50" spans="1:3" ht="24">
      <c r="A50" s="508" t="s">
        <v>460</v>
      </c>
      <c r="B50" s="509"/>
      <c r="C50" s="509"/>
    </row>
    <row r="51" spans="1:3" ht="24">
      <c r="A51" s="111"/>
      <c r="B51" s="111"/>
      <c r="C51" s="111"/>
    </row>
    <row r="52" spans="1:3" ht="24">
      <c r="A52" s="111"/>
      <c r="B52" s="111"/>
      <c r="C52" s="111"/>
    </row>
    <row r="53" spans="1:3" ht="24">
      <c r="A53" s="111"/>
      <c r="B53" s="111"/>
      <c r="C53" s="111"/>
    </row>
    <row r="54" spans="1:3" ht="24">
      <c r="A54" s="111"/>
      <c r="B54" s="111"/>
      <c r="C54" s="111"/>
    </row>
    <row r="55" spans="1:3" ht="24">
      <c r="A55" s="111"/>
      <c r="B55" s="111"/>
      <c r="C55" s="111"/>
    </row>
    <row r="56" spans="1:3" ht="24">
      <c r="A56" s="111"/>
      <c r="B56" s="111"/>
      <c r="C56" s="111"/>
    </row>
    <row r="57" spans="1:3" ht="24">
      <c r="A57" s="111"/>
      <c r="B57" s="111"/>
      <c r="C57" s="111"/>
    </row>
    <row r="58" spans="1:3" ht="24">
      <c r="A58" s="111"/>
      <c r="B58" s="111"/>
      <c r="C58" s="111"/>
    </row>
    <row r="59" spans="1:3" ht="24">
      <c r="A59" s="111"/>
      <c r="B59" s="111"/>
      <c r="C59" s="111"/>
    </row>
    <row r="60" spans="1:3" ht="24">
      <c r="A60" s="111"/>
      <c r="B60" s="111"/>
      <c r="C60" s="111"/>
    </row>
    <row r="61" spans="1:3" ht="24">
      <c r="A61" s="111"/>
      <c r="B61" s="111"/>
      <c r="C61" s="111"/>
    </row>
    <row r="62" spans="1:3" ht="24">
      <c r="A62" s="111"/>
      <c r="B62" s="111"/>
      <c r="C62" s="111"/>
    </row>
    <row r="63" spans="1:3" ht="24">
      <c r="A63" s="111"/>
      <c r="B63" s="111"/>
      <c r="C63" s="111"/>
    </row>
    <row r="64" spans="1:3" ht="24">
      <c r="A64" s="105"/>
      <c r="B64" s="106"/>
      <c r="C64" s="107"/>
    </row>
  </sheetData>
  <mergeCells count="6">
    <mergeCell ref="A50:C50"/>
    <mergeCell ref="A1:C1"/>
    <mergeCell ref="A41:C41"/>
    <mergeCell ref="A42:C42"/>
    <mergeCell ref="A48:C48"/>
    <mergeCell ref="A49:C49"/>
  </mergeCells>
  <pageMargins left="1.1811023622047245" right="0.59055118110236227" top="0.98425196850393704" bottom="0.59055118110236227" header="0.31496062992125984" footer="0.31496062992125984"/>
  <pageSetup paperSize="9"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ACFD-7FA1-4072-90A2-8273B88D593C}">
  <dimension ref="A1:G112"/>
  <sheetViews>
    <sheetView showGridLines="0" view="pageLayout" topLeftCell="A16" zoomScaleNormal="100" zoomScaleSheetLayoutView="100" workbookViewId="0">
      <selection activeCell="D13" sqref="D13"/>
    </sheetView>
  </sheetViews>
  <sheetFormatPr defaultColWidth="6.140625" defaultRowHeight="21.75"/>
  <cols>
    <col min="1" max="1" width="0.140625" style="84" customWidth="1"/>
    <col min="2" max="2" width="27.85546875" style="84" customWidth="1"/>
    <col min="3" max="3" width="2" style="84" customWidth="1"/>
    <col min="4" max="4" width="27.42578125" style="84" customWidth="1"/>
    <col min="5" max="5" width="2.140625" style="84" customWidth="1"/>
    <col min="6" max="6" width="26.7109375" style="84" customWidth="1"/>
    <col min="7" max="7" width="4.85546875" style="84" customWidth="1"/>
    <col min="8" max="16384" width="6.140625" style="84"/>
  </cols>
  <sheetData>
    <row r="1" spans="1:7" ht="24">
      <c r="A1" s="514" t="s">
        <v>460</v>
      </c>
      <c r="B1" s="514"/>
      <c r="C1" s="514"/>
      <c r="D1" s="514"/>
      <c r="E1" s="514"/>
      <c r="F1" s="514"/>
      <c r="G1" s="122"/>
    </row>
    <row r="2" spans="1:7" ht="24">
      <c r="A2" s="510" t="s">
        <v>481</v>
      </c>
      <c r="B2" s="510"/>
      <c r="C2" s="510"/>
      <c r="D2" s="510"/>
      <c r="E2" s="510"/>
      <c r="F2" s="510"/>
      <c r="G2" s="316"/>
    </row>
    <row r="3" spans="1:7" ht="26.1" customHeight="1"/>
    <row r="4" spans="1:7" ht="20.100000000000001" customHeight="1">
      <c r="D4" s="85" t="s">
        <v>482</v>
      </c>
    </row>
    <row r="5" spans="1:7" s="86" customFormat="1" ht="21.6" customHeight="1">
      <c r="D5" s="87" t="s">
        <v>483</v>
      </c>
    </row>
    <row r="6" spans="1:7" s="86" customFormat="1" ht="21.6" customHeight="1">
      <c r="D6" s="88" t="s">
        <v>484</v>
      </c>
    </row>
    <row r="7" spans="1:7" ht="6" customHeight="1"/>
    <row r="8" spans="1:7" ht="8.1" customHeight="1">
      <c r="D8" s="89"/>
    </row>
    <row r="9" spans="1:7" s="86" customFormat="1" ht="20.100000000000001" customHeight="1">
      <c r="B9" s="85" t="s">
        <v>107</v>
      </c>
      <c r="D9" s="85" t="s">
        <v>104</v>
      </c>
      <c r="F9" s="85" t="s">
        <v>485</v>
      </c>
    </row>
    <row r="10" spans="1:7" ht="20.100000000000001" customHeight="1">
      <c r="B10" s="90" t="s">
        <v>486</v>
      </c>
      <c r="D10" s="90" t="s">
        <v>486</v>
      </c>
      <c r="F10" s="90" t="s">
        <v>486</v>
      </c>
    </row>
    <row r="11" spans="1:7" s="91" customFormat="1" ht="20.100000000000001" customHeight="1">
      <c r="B11" s="92" t="s">
        <v>487</v>
      </c>
      <c r="D11" s="92" t="s">
        <v>488</v>
      </c>
      <c r="F11" s="92" t="s">
        <v>489</v>
      </c>
    </row>
    <row r="12" spans="1:7" s="91" customFormat="1" ht="20.100000000000001" customHeight="1">
      <c r="B12" s="93" t="s">
        <v>820</v>
      </c>
      <c r="D12" s="93" t="s">
        <v>490</v>
      </c>
      <c r="F12" s="93" t="s">
        <v>490</v>
      </c>
    </row>
    <row r="13" spans="1:7" s="91" customFormat="1" ht="20.100000000000001" customHeight="1">
      <c r="B13" s="93" t="s">
        <v>821</v>
      </c>
      <c r="D13" s="93" t="s">
        <v>492</v>
      </c>
      <c r="F13" s="93" t="s">
        <v>492</v>
      </c>
    </row>
    <row r="14" spans="1:7" s="91" customFormat="1" ht="20.100000000000001" customHeight="1">
      <c r="B14" s="94" t="s">
        <v>493</v>
      </c>
      <c r="D14" s="94" t="s">
        <v>493</v>
      </c>
      <c r="F14" s="94" t="s">
        <v>493</v>
      </c>
    </row>
    <row r="15" spans="1:7" ht="12.75" customHeight="1"/>
    <row r="16" spans="1:7" s="86" customFormat="1" ht="19.5" customHeight="1">
      <c r="B16" s="512" t="s">
        <v>109</v>
      </c>
      <c r="D16" s="85" t="s">
        <v>494</v>
      </c>
      <c r="F16" s="512" t="s">
        <v>105</v>
      </c>
    </row>
    <row r="17" spans="2:6" ht="17.100000000000001" customHeight="1">
      <c r="B17" s="513"/>
      <c r="D17" s="95" t="s">
        <v>495</v>
      </c>
      <c r="F17" s="513"/>
    </row>
    <row r="18" spans="2:6" ht="20.100000000000001" customHeight="1">
      <c r="B18" s="90" t="s">
        <v>486</v>
      </c>
      <c r="D18" s="90" t="s">
        <v>486</v>
      </c>
      <c r="F18" s="90" t="s">
        <v>486</v>
      </c>
    </row>
    <row r="19" spans="2:6" s="91" customFormat="1" ht="20.100000000000001" customHeight="1">
      <c r="B19" s="92" t="s">
        <v>496</v>
      </c>
      <c r="D19" s="92" t="s">
        <v>497</v>
      </c>
      <c r="F19" s="92" t="s">
        <v>497</v>
      </c>
    </row>
    <row r="20" spans="2:6" s="91" customFormat="1" ht="20.100000000000001" customHeight="1">
      <c r="B20" s="93" t="s">
        <v>503</v>
      </c>
      <c r="D20" s="93" t="s">
        <v>822</v>
      </c>
      <c r="F20" s="93" t="s">
        <v>498</v>
      </c>
    </row>
    <row r="21" spans="2:6" s="91" customFormat="1" ht="20.100000000000001" customHeight="1">
      <c r="B21" s="93" t="s">
        <v>499</v>
      </c>
      <c r="D21" s="93" t="s">
        <v>823</v>
      </c>
      <c r="F21" s="93" t="s">
        <v>500</v>
      </c>
    </row>
    <row r="22" spans="2:6" s="91" customFormat="1" ht="20.100000000000001" customHeight="1">
      <c r="B22" s="94" t="s">
        <v>493</v>
      </c>
      <c r="D22" s="94" t="s">
        <v>493</v>
      </c>
      <c r="F22" s="94" t="s">
        <v>493</v>
      </c>
    </row>
    <row r="23" spans="2:6" ht="12.75" customHeight="1"/>
    <row r="24" spans="2:6" s="86" customFormat="1" ht="20.100000000000001" customHeight="1">
      <c r="B24" s="512" t="s">
        <v>108</v>
      </c>
      <c r="D24" s="85" t="s">
        <v>501</v>
      </c>
      <c r="F24" s="512" t="s">
        <v>110</v>
      </c>
    </row>
    <row r="25" spans="2:6" ht="20.100000000000001" customHeight="1">
      <c r="B25" s="513"/>
      <c r="D25" s="95" t="s">
        <v>502</v>
      </c>
      <c r="F25" s="513"/>
    </row>
    <row r="26" spans="2:6" ht="20.100000000000001" customHeight="1">
      <c r="B26" s="90" t="s">
        <v>486</v>
      </c>
      <c r="D26" s="90" t="s">
        <v>486</v>
      </c>
      <c r="F26" s="90" t="s">
        <v>486</v>
      </c>
    </row>
    <row r="27" spans="2:6" s="91" customFormat="1" ht="20.100000000000001" customHeight="1">
      <c r="B27" s="92" t="s">
        <v>488</v>
      </c>
      <c r="D27" s="92" t="s">
        <v>487</v>
      </c>
      <c r="F27" s="92" t="s">
        <v>497</v>
      </c>
    </row>
    <row r="28" spans="2:6" s="91" customFormat="1" ht="20.100000000000001" customHeight="1">
      <c r="B28" s="93" t="s">
        <v>824</v>
      </c>
      <c r="D28" s="93" t="s">
        <v>503</v>
      </c>
      <c r="F28" s="93" t="s">
        <v>504</v>
      </c>
    </row>
    <row r="29" spans="2:6" s="91" customFormat="1" ht="20.100000000000001" customHeight="1">
      <c r="B29" s="93" t="s">
        <v>491</v>
      </c>
      <c r="D29" s="93" t="s">
        <v>492</v>
      </c>
      <c r="F29" s="93" t="s">
        <v>499</v>
      </c>
    </row>
    <row r="30" spans="2:6" s="91" customFormat="1" ht="20.100000000000001" customHeight="1">
      <c r="B30" s="94" t="s">
        <v>493</v>
      </c>
      <c r="D30" s="94" t="s">
        <v>493</v>
      </c>
      <c r="F30" s="94" t="s">
        <v>493</v>
      </c>
    </row>
    <row r="31" spans="2:6" ht="6" customHeight="1"/>
    <row r="32" spans="2:6" s="86" customFormat="1" ht="11.45" customHeight="1">
      <c r="B32" s="83"/>
    </row>
    <row r="33" spans="1:6" s="86" customFormat="1" ht="20.100000000000001" customHeight="1">
      <c r="B33" s="83"/>
      <c r="D33" s="85" t="s">
        <v>103</v>
      </c>
      <c r="F33" s="83"/>
    </row>
    <row r="34" spans="1:6" ht="20.100000000000001" customHeight="1">
      <c r="B34" s="83"/>
      <c r="D34" s="90" t="s">
        <v>486</v>
      </c>
      <c r="F34" s="83"/>
    </row>
    <row r="35" spans="1:6" s="91" customFormat="1" ht="20.100000000000001" customHeight="1">
      <c r="A35" s="84"/>
      <c r="B35" s="83"/>
      <c r="D35" s="92" t="s">
        <v>505</v>
      </c>
      <c r="E35" s="84"/>
      <c r="F35" s="86"/>
    </row>
    <row r="36" spans="1:6" s="91" customFormat="1" ht="20.100000000000001" customHeight="1">
      <c r="A36" s="84"/>
      <c r="B36" s="86"/>
      <c r="D36" s="93" t="s">
        <v>506</v>
      </c>
      <c r="E36" s="84"/>
      <c r="F36" s="86"/>
    </row>
    <row r="37" spans="1:6" s="91" customFormat="1" ht="20.100000000000001" customHeight="1">
      <c r="A37" s="84"/>
      <c r="B37" s="86"/>
      <c r="D37" s="93" t="s">
        <v>507</v>
      </c>
      <c r="E37" s="84"/>
      <c r="F37" s="86"/>
    </row>
    <row r="38" spans="1:6" s="91" customFormat="1" ht="20.100000000000001" customHeight="1">
      <c r="A38" s="84"/>
      <c r="B38" s="86"/>
      <c r="D38" s="94" t="s">
        <v>493</v>
      </c>
      <c r="E38" s="84"/>
      <c r="F38" s="86"/>
    </row>
    <row r="39" spans="1:6" ht="6" customHeight="1">
      <c r="B39" s="86"/>
      <c r="F39" s="86"/>
    </row>
    <row r="40" spans="1:6" s="86" customFormat="1" ht="20.100000000000001" customHeight="1">
      <c r="B40" s="83"/>
      <c r="D40" s="84"/>
    </row>
    <row r="41" spans="1:6" s="86" customFormat="1" ht="20.100000000000001" customHeight="1">
      <c r="B41" s="83"/>
      <c r="D41" s="84"/>
      <c r="F41" s="83"/>
    </row>
    <row r="42" spans="1:6" ht="20.100000000000001" customHeight="1">
      <c r="B42" s="86"/>
      <c r="F42" s="86"/>
    </row>
    <row r="43" spans="1:6" ht="6" customHeight="1"/>
    <row r="44" spans="1:6" s="91" customFormat="1" ht="14.1" customHeight="1">
      <c r="B44" s="96"/>
      <c r="D44" s="84"/>
      <c r="F44" s="96"/>
    </row>
    <row r="45" spans="1:6" s="91" customFormat="1" ht="14.1" customHeight="1">
      <c r="B45" s="96"/>
      <c r="D45" s="84"/>
      <c r="F45" s="96"/>
    </row>
    <row r="46" spans="1:6" s="91" customFormat="1" ht="14.1" customHeight="1">
      <c r="B46" s="96"/>
      <c r="D46" s="84"/>
      <c r="F46" s="96"/>
    </row>
    <row r="47" spans="1:6" s="91" customFormat="1" ht="14.1" customHeight="1">
      <c r="B47" s="96"/>
      <c r="D47" s="84"/>
      <c r="F47" s="96"/>
    </row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6">
    <mergeCell ref="B16:B17"/>
    <mergeCell ref="F16:F17"/>
    <mergeCell ref="B24:B25"/>
    <mergeCell ref="F24:F25"/>
    <mergeCell ref="A1:F1"/>
    <mergeCell ref="A2:F2"/>
  </mergeCells>
  <pageMargins left="1.1811023622047245" right="0.59055118110236227" top="0.98425196850393704" bottom="0.59055118110236227" header="0.31496062992125984" footer="0.31496062992125984"/>
  <pageSetup paperSize="9" scale="90" firstPageNumber="297" orientation="portrait" useFirstPageNumber="1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C716-9CDC-45EE-9392-331508C54707}">
  <dimension ref="A1:K97"/>
  <sheetViews>
    <sheetView showGridLines="0" view="pageLayout" topLeftCell="A78" zoomScaleNormal="100" workbookViewId="0">
      <selection activeCell="E29" sqref="E29"/>
    </sheetView>
  </sheetViews>
  <sheetFormatPr defaultColWidth="8.7109375" defaultRowHeight="24"/>
  <cols>
    <col min="1" max="1" width="0.7109375" style="116" customWidth="1"/>
    <col min="2" max="2" width="12.7109375" style="116" customWidth="1"/>
    <col min="3" max="3" width="12.85546875" style="116" customWidth="1"/>
    <col min="4" max="4" width="11.140625" style="116" customWidth="1"/>
    <col min="5" max="5" width="13" style="116" customWidth="1"/>
    <col min="6" max="6" width="12.42578125" style="116" customWidth="1"/>
    <col min="7" max="7" width="11.140625" style="116" customWidth="1"/>
    <col min="8" max="8" width="14.140625" style="116" customWidth="1"/>
    <col min="9" max="10" width="14.85546875" style="116" customWidth="1"/>
    <col min="11" max="11" width="1" style="116" customWidth="1"/>
    <col min="12" max="12" width="23.28515625" style="116" customWidth="1"/>
    <col min="13" max="16384" width="8.7109375" style="116"/>
  </cols>
  <sheetData>
    <row r="1" spans="1:11" s="394" customFormat="1">
      <c r="B1" s="514" t="s">
        <v>460</v>
      </c>
      <c r="C1" s="514"/>
      <c r="D1" s="514"/>
      <c r="E1" s="514"/>
      <c r="F1" s="514"/>
      <c r="G1" s="514"/>
      <c r="H1" s="514"/>
      <c r="I1" s="514"/>
      <c r="J1" s="514"/>
    </row>
    <row r="2" spans="1:11" s="394" customFormat="1" ht="34.5" customHeight="1">
      <c r="A2" s="514" t="s">
        <v>844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22.5" customHeight="1">
      <c r="B3" s="136" t="s">
        <v>845</v>
      </c>
      <c r="C3" s="136"/>
      <c r="D3" s="136"/>
      <c r="E3" s="136"/>
      <c r="F3" s="136"/>
      <c r="G3" s="136"/>
    </row>
    <row r="4" spans="1:11" ht="15.95" customHeight="1" thickBot="1">
      <c r="J4" s="114" t="s">
        <v>846</v>
      </c>
    </row>
    <row r="5" spans="1:11" s="399" customFormat="1" ht="25.5" thickTop="1" thickBot="1">
      <c r="A5" s="395"/>
      <c r="B5" s="521" t="s">
        <v>847</v>
      </c>
      <c r="C5" s="521"/>
      <c r="D5" s="521"/>
      <c r="E5" s="521"/>
      <c r="F5" s="521"/>
      <c r="G5" s="396"/>
      <c r="H5" s="397" t="s">
        <v>517</v>
      </c>
      <c r="I5" s="397" t="s">
        <v>518</v>
      </c>
      <c r="J5" s="398" t="s">
        <v>848</v>
      </c>
      <c r="K5" s="395"/>
    </row>
    <row r="6" spans="1:11" s="115" customFormat="1" ht="21" customHeight="1" thickTop="1">
      <c r="A6" s="116"/>
      <c r="B6" s="116" t="s">
        <v>849</v>
      </c>
      <c r="C6" s="116"/>
      <c r="D6" s="116"/>
      <c r="E6" s="116"/>
      <c r="F6" s="116"/>
      <c r="G6" s="116"/>
      <c r="H6" s="324">
        <v>293841300</v>
      </c>
      <c r="I6" s="325"/>
      <c r="J6" s="117">
        <f>SUM(H6:I6)</f>
        <v>293841300</v>
      </c>
      <c r="K6" s="116"/>
    </row>
    <row r="7" spans="1:11" s="115" customFormat="1" ht="21" customHeight="1">
      <c r="A7" s="116"/>
      <c r="B7" s="116" t="s">
        <v>850</v>
      </c>
      <c r="C7" s="116"/>
      <c r="D7" s="116"/>
      <c r="E7" s="116"/>
      <c r="F7" s="116"/>
      <c r="G7" s="116"/>
      <c r="H7" s="326">
        <v>0</v>
      </c>
      <c r="I7" s="326"/>
      <c r="J7" s="117">
        <f>SUM(G7:H7)</f>
        <v>0</v>
      </c>
      <c r="K7" s="116"/>
    </row>
    <row r="8" spans="1:11" s="115" customFormat="1" ht="21" customHeight="1">
      <c r="A8" s="116"/>
      <c r="B8" s="116" t="s">
        <v>851</v>
      </c>
      <c r="C8" s="116"/>
      <c r="D8" s="116"/>
      <c r="E8" s="116"/>
      <c r="F8" s="116"/>
      <c r="G8" s="116"/>
      <c r="H8" s="326">
        <v>0</v>
      </c>
      <c r="I8" s="326"/>
      <c r="J8" s="117">
        <f>SUM(G8:I8)</f>
        <v>0</v>
      </c>
      <c r="K8" s="116"/>
    </row>
    <row r="9" spans="1:11" s="115" customFormat="1" ht="21" customHeight="1">
      <c r="A9" s="116"/>
      <c r="B9" s="116" t="s">
        <v>852</v>
      </c>
      <c r="C9" s="116"/>
      <c r="D9" s="116"/>
      <c r="E9" s="116"/>
      <c r="F9" s="116"/>
      <c r="G9" s="116"/>
      <c r="H9" s="327">
        <v>23397400</v>
      </c>
      <c r="I9" s="326"/>
      <c r="J9" s="117">
        <f>SUM(H9:I9)</f>
        <v>23397400</v>
      </c>
      <c r="K9" s="116"/>
    </row>
    <row r="10" spans="1:11" ht="12.75" customHeight="1" thickBot="1">
      <c r="J10" s="117"/>
    </row>
    <row r="11" spans="1:11" s="115" customFormat="1" ht="25.5" thickTop="1" thickBot="1">
      <c r="A11" s="116"/>
      <c r="B11" s="518" t="s">
        <v>853</v>
      </c>
      <c r="C11" s="518"/>
      <c r="D11" s="518"/>
      <c r="E11" s="518"/>
      <c r="F11" s="518"/>
      <c r="G11" s="400"/>
      <c r="H11" s="401">
        <f>SUM(H6:H10)</f>
        <v>317238700</v>
      </c>
      <c r="I11" s="401">
        <f>SUM(I6:I10)</f>
        <v>0</v>
      </c>
      <c r="J11" s="401">
        <f>SUM(J6:J10)</f>
        <v>317238700</v>
      </c>
      <c r="K11" s="116"/>
    </row>
    <row r="12" spans="1:11" ht="16.5" customHeight="1" thickTop="1"/>
    <row r="13" spans="1:11">
      <c r="B13" s="136" t="s">
        <v>854</v>
      </c>
      <c r="C13" s="136"/>
      <c r="D13" s="136"/>
      <c r="E13" s="136"/>
      <c r="F13" s="402"/>
      <c r="G13" s="402"/>
    </row>
    <row r="14" spans="1:11" ht="21.95" customHeight="1">
      <c r="B14" s="361" t="s">
        <v>855</v>
      </c>
      <c r="C14" s="357"/>
      <c r="D14" s="357"/>
      <c r="E14" s="357"/>
      <c r="F14" s="403"/>
      <c r="G14" s="357"/>
      <c r="H14" s="404">
        <f>H6-H15</f>
        <v>293188300</v>
      </c>
      <c r="I14" s="137" t="s">
        <v>516</v>
      </c>
    </row>
    <row r="15" spans="1:11" s="394" customFormat="1" ht="21.95" customHeight="1">
      <c r="B15" s="472" t="s">
        <v>856</v>
      </c>
      <c r="C15" s="405"/>
      <c r="D15" s="405"/>
      <c r="E15" s="405"/>
      <c r="F15" s="405"/>
      <c r="G15" s="405"/>
      <c r="H15" s="406">
        <f>I16+I17</f>
        <v>653000</v>
      </c>
      <c r="I15" s="340" t="s">
        <v>516</v>
      </c>
    </row>
    <row r="16" spans="1:11" s="394" customFormat="1" ht="21.95" customHeight="1">
      <c r="B16" s="405"/>
      <c r="C16" s="405"/>
      <c r="D16" s="405" t="s">
        <v>857</v>
      </c>
      <c r="E16" s="405"/>
      <c r="F16" s="405"/>
      <c r="G16" s="405"/>
      <c r="H16" s="406"/>
      <c r="I16" s="406">
        <f>SUM(H24,H39,H43,H45)</f>
        <v>400500</v>
      </c>
      <c r="J16" s="340" t="s">
        <v>516</v>
      </c>
    </row>
    <row r="17" spans="1:11" s="394" customFormat="1" ht="21.95" customHeight="1">
      <c r="B17" s="405"/>
      <c r="C17" s="405"/>
      <c r="D17" s="405" t="s">
        <v>858</v>
      </c>
      <c r="E17" s="405"/>
      <c r="F17" s="405"/>
      <c r="G17" s="405"/>
      <c r="H17" s="406"/>
      <c r="I17" s="406">
        <f>SUM(H40:H40)</f>
        <v>252500</v>
      </c>
      <c r="J17" s="340" t="s">
        <v>516</v>
      </c>
    </row>
    <row r="18" spans="1:11" ht="26.1" customHeight="1" thickBot="1">
      <c r="J18" s="114" t="s">
        <v>846</v>
      </c>
    </row>
    <row r="19" spans="1:11" s="115" customFormat="1" ht="25.5" thickTop="1" thickBot="1">
      <c r="A19" s="116"/>
      <c r="B19" s="522" t="s">
        <v>859</v>
      </c>
      <c r="C19" s="522"/>
      <c r="D19" s="522"/>
      <c r="E19" s="522"/>
      <c r="F19" s="522"/>
      <c r="G19" s="397"/>
      <c r="H19" s="397" t="s">
        <v>517</v>
      </c>
      <c r="I19" s="397" t="s">
        <v>518</v>
      </c>
      <c r="J19" s="397" t="s">
        <v>848</v>
      </c>
      <c r="K19" s="116"/>
    </row>
    <row r="20" spans="1:11" s="115" customFormat="1" ht="24.75" thickTop="1">
      <c r="A20" s="116"/>
      <c r="B20" s="520" t="s">
        <v>843</v>
      </c>
      <c r="C20" s="520"/>
      <c r="D20" s="520"/>
      <c r="E20" s="407"/>
      <c r="F20" s="408"/>
      <c r="G20" s="409"/>
      <c r="H20" s="137"/>
      <c r="I20" s="137"/>
      <c r="J20" s="137"/>
      <c r="K20" s="116"/>
    </row>
    <row r="21" spans="1:11" s="411" customFormat="1" ht="19.5" customHeight="1">
      <c r="A21" s="394"/>
      <c r="B21" s="410" t="s">
        <v>860</v>
      </c>
      <c r="C21" s="410"/>
      <c r="D21" s="410"/>
      <c r="E21" s="410"/>
      <c r="F21" s="339"/>
      <c r="G21" s="339"/>
      <c r="H21" s="339">
        <v>154751100</v>
      </c>
      <c r="I21" s="339"/>
      <c r="J21" s="339">
        <f>SUM(H21:I21)</f>
        <v>154751100</v>
      </c>
      <c r="K21" s="394"/>
    </row>
    <row r="22" spans="1:11" s="411" customFormat="1" ht="19.5" customHeight="1">
      <c r="A22" s="394"/>
      <c r="B22" s="410" t="s">
        <v>861</v>
      </c>
      <c r="C22" s="410"/>
      <c r="D22" s="410"/>
      <c r="E22" s="410"/>
      <c r="F22" s="339"/>
      <c r="G22" s="339"/>
      <c r="H22" s="339">
        <v>15883000</v>
      </c>
      <c r="I22" s="339"/>
      <c r="J22" s="339">
        <f t="shared" ref="J22:J47" si="0">SUM(H22:I22)</f>
        <v>15883000</v>
      </c>
      <c r="K22" s="394"/>
    </row>
    <row r="23" spans="1:11" s="411" customFormat="1" ht="19.5" customHeight="1">
      <c r="A23" s="394"/>
      <c r="B23" s="410" t="s">
        <v>862</v>
      </c>
      <c r="C23" s="410"/>
      <c r="D23" s="410"/>
      <c r="E23" s="410"/>
      <c r="F23" s="339"/>
      <c r="G23" s="339"/>
      <c r="H23" s="339">
        <v>416100</v>
      </c>
      <c r="I23" s="339"/>
      <c r="J23" s="339">
        <f t="shared" si="0"/>
        <v>416100</v>
      </c>
      <c r="K23" s="394"/>
    </row>
    <row r="24" spans="1:11" s="411" customFormat="1" ht="19.5" customHeight="1">
      <c r="A24" s="394"/>
      <c r="B24" s="515" t="s">
        <v>1087</v>
      </c>
      <c r="C24" s="515"/>
      <c r="D24" s="515"/>
      <c r="E24" s="515"/>
      <c r="F24" s="515"/>
      <c r="G24" s="515"/>
      <c r="H24" s="339">
        <v>74600</v>
      </c>
      <c r="I24" s="339"/>
      <c r="J24" s="339">
        <f>SUM(H24:I24)</f>
        <v>74600</v>
      </c>
      <c r="K24" s="394"/>
    </row>
    <row r="25" spans="1:11" s="411" customFormat="1" ht="19.5" customHeight="1">
      <c r="A25" s="394"/>
      <c r="B25" s="410" t="s">
        <v>863</v>
      </c>
      <c r="C25" s="410"/>
      <c r="D25" s="410"/>
      <c r="E25" s="410"/>
      <c r="F25" s="339"/>
      <c r="G25" s="339"/>
      <c r="H25" s="339">
        <v>1099300</v>
      </c>
      <c r="I25" s="339"/>
      <c r="J25" s="339">
        <f t="shared" si="0"/>
        <v>1099300</v>
      </c>
      <c r="K25" s="394"/>
    </row>
    <row r="26" spans="1:11" s="411" customFormat="1" ht="19.5" customHeight="1">
      <c r="A26" s="394"/>
      <c r="B26" s="410" t="s">
        <v>864</v>
      </c>
      <c r="C26" s="410"/>
      <c r="D26" s="410"/>
      <c r="E26" s="410"/>
      <c r="F26" s="339"/>
      <c r="G26" s="339"/>
      <c r="H26" s="339">
        <v>735200</v>
      </c>
      <c r="I26" s="339"/>
      <c r="J26" s="339">
        <f t="shared" si="0"/>
        <v>735200</v>
      </c>
      <c r="K26" s="394"/>
    </row>
    <row r="27" spans="1:11" s="411" customFormat="1" ht="19.5" customHeight="1">
      <c r="A27" s="394"/>
      <c r="B27" s="410" t="s">
        <v>865</v>
      </c>
      <c r="C27" s="410"/>
      <c r="D27" s="410"/>
      <c r="E27" s="410"/>
      <c r="F27" s="339"/>
      <c r="G27" s="339"/>
      <c r="H27" s="339">
        <v>1148500</v>
      </c>
      <c r="I27" s="339"/>
      <c r="J27" s="339">
        <f t="shared" si="0"/>
        <v>1148500</v>
      </c>
      <c r="K27" s="394"/>
    </row>
    <row r="28" spans="1:11" s="411" customFormat="1" ht="19.5" customHeight="1">
      <c r="A28" s="394"/>
      <c r="B28" s="410" t="s">
        <v>866</v>
      </c>
      <c r="C28" s="410"/>
      <c r="D28" s="410"/>
      <c r="E28" s="410"/>
      <c r="F28" s="339"/>
      <c r="G28" s="339"/>
      <c r="H28" s="339">
        <v>11367600</v>
      </c>
      <c r="I28" s="339"/>
      <c r="J28" s="339">
        <f t="shared" si="0"/>
        <v>11367600</v>
      </c>
      <c r="K28" s="394"/>
    </row>
    <row r="29" spans="1:11" s="411" customFormat="1" ht="19.5" customHeight="1">
      <c r="A29" s="394"/>
      <c r="B29" s="410" t="s">
        <v>867</v>
      </c>
      <c r="C29" s="410"/>
      <c r="D29" s="410"/>
      <c r="E29" s="410"/>
      <c r="F29" s="339"/>
      <c r="G29" s="339"/>
      <c r="H29" s="339">
        <v>424200</v>
      </c>
      <c r="I29" s="339"/>
      <c r="J29" s="339">
        <f t="shared" si="0"/>
        <v>424200</v>
      </c>
      <c r="K29" s="394"/>
    </row>
    <row r="30" spans="1:11" s="411" customFormat="1" ht="19.5" customHeight="1">
      <c r="A30" s="394"/>
      <c r="B30" s="410" t="s">
        <v>868</v>
      </c>
      <c r="C30" s="410"/>
      <c r="D30" s="410"/>
      <c r="E30" s="410"/>
      <c r="F30" s="339"/>
      <c r="G30" s="339"/>
      <c r="H30" s="339">
        <v>17307400</v>
      </c>
      <c r="I30" s="339"/>
      <c r="J30" s="339">
        <f t="shared" si="0"/>
        <v>17307400</v>
      </c>
      <c r="K30" s="394"/>
    </row>
    <row r="31" spans="1:11" s="411" customFormat="1" ht="19.5" customHeight="1">
      <c r="A31" s="394"/>
      <c r="B31" s="410" t="s">
        <v>869</v>
      </c>
      <c r="C31" s="410"/>
      <c r="D31" s="410"/>
      <c r="E31" s="410"/>
      <c r="F31" s="339"/>
      <c r="G31" s="339"/>
      <c r="H31" s="339">
        <v>5520500</v>
      </c>
      <c r="I31" s="339"/>
      <c r="J31" s="339">
        <f t="shared" si="0"/>
        <v>5520500</v>
      </c>
      <c r="K31" s="394"/>
    </row>
    <row r="32" spans="1:11" s="411" customFormat="1" ht="19.5" customHeight="1">
      <c r="A32" s="394"/>
      <c r="B32" s="410" t="s">
        <v>870</v>
      </c>
      <c r="C32" s="410"/>
      <c r="D32" s="410"/>
      <c r="E32" s="410"/>
      <c r="F32" s="339"/>
      <c r="G32" s="339"/>
      <c r="H32" s="339">
        <v>3707700</v>
      </c>
      <c r="I32" s="339"/>
      <c r="J32" s="339">
        <f t="shared" si="0"/>
        <v>3707700</v>
      </c>
      <c r="K32" s="394"/>
    </row>
    <row r="33" spans="1:11" s="411" customFormat="1" ht="19.5" customHeight="1">
      <c r="A33" s="394"/>
      <c r="B33" s="410" t="s">
        <v>871</v>
      </c>
      <c r="C33" s="410"/>
      <c r="D33" s="410"/>
      <c r="E33" s="410"/>
      <c r="F33" s="339"/>
      <c r="G33" s="339"/>
      <c r="H33" s="339">
        <v>249600</v>
      </c>
      <c r="I33" s="339"/>
      <c r="J33" s="339">
        <f t="shared" si="0"/>
        <v>249600</v>
      </c>
      <c r="K33" s="394"/>
    </row>
    <row r="34" spans="1:11" s="411" customFormat="1" ht="19.5" customHeight="1">
      <c r="A34" s="394"/>
      <c r="B34" s="410" t="s">
        <v>872</v>
      </c>
      <c r="C34" s="410"/>
      <c r="D34" s="410"/>
      <c r="E34" s="410"/>
      <c r="F34" s="339"/>
      <c r="G34" s="339"/>
      <c r="H34" s="339">
        <v>1372000</v>
      </c>
      <c r="I34" s="339"/>
      <c r="J34" s="339">
        <f t="shared" si="0"/>
        <v>1372000</v>
      </c>
      <c r="K34" s="394"/>
    </row>
    <row r="35" spans="1:11" s="411" customFormat="1" ht="19.5" customHeight="1">
      <c r="A35" s="394"/>
      <c r="B35" s="410" t="s">
        <v>873</v>
      </c>
      <c r="C35" s="410"/>
      <c r="D35" s="410"/>
      <c r="E35" s="410"/>
      <c r="F35" s="339"/>
      <c r="G35" s="339"/>
      <c r="H35" s="339">
        <v>4225700</v>
      </c>
      <c r="I35" s="339"/>
      <c r="J35" s="339">
        <f t="shared" si="0"/>
        <v>4225700</v>
      </c>
      <c r="K35" s="394"/>
    </row>
    <row r="36" spans="1:11" s="411" customFormat="1" ht="19.5" customHeight="1">
      <c r="A36" s="394"/>
      <c r="B36" s="410" t="s">
        <v>874</v>
      </c>
      <c r="C36" s="410"/>
      <c r="D36" s="410"/>
      <c r="E36" s="410"/>
      <c r="F36" s="339"/>
      <c r="G36" s="339"/>
      <c r="H36" s="339">
        <v>1913500</v>
      </c>
      <c r="I36" s="339"/>
      <c r="J36" s="339">
        <f t="shared" si="0"/>
        <v>1913500</v>
      </c>
      <c r="K36" s="394"/>
    </row>
    <row r="37" spans="1:11" s="411" customFormat="1" ht="19.5" customHeight="1">
      <c r="A37" s="394"/>
      <c r="B37" s="410" t="s">
        <v>875</v>
      </c>
      <c r="C37" s="410"/>
      <c r="D37" s="410"/>
      <c r="E37" s="410"/>
      <c r="F37" s="339"/>
      <c r="G37" s="339"/>
      <c r="H37" s="339">
        <v>16929200</v>
      </c>
      <c r="I37" s="339"/>
      <c r="J37" s="339">
        <f t="shared" si="0"/>
        <v>16929200</v>
      </c>
      <c r="K37" s="394"/>
    </row>
    <row r="38" spans="1:11" s="411" customFormat="1" ht="19.5" customHeight="1">
      <c r="A38" s="394"/>
      <c r="B38" s="410" t="s">
        <v>876</v>
      </c>
      <c r="C38" s="410"/>
      <c r="D38" s="410"/>
      <c r="E38" s="410"/>
      <c r="F38" s="339"/>
      <c r="G38" s="339"/>
      <c r="H38" s="339">
        <v>17863400</v>
      </c>
      <c r="I38" s="339"/>
      <c r="J38" s="339">
        <f t="shared" si="0"/>
        <v>17863400</v>
      </c>
      <c r="K38" s="394"/>
    </row>
    <row r="39" spans="1:11" s="411" customFormat="1" ht="19.5" customHeight="1">
      <c r="A39" s="394"/>
      <c r="B39" s="515" t="s">
        <v>829</v>
      </c>
      <c r="C39" s="515"/>
      <c r="D39" s="515"/>
      <c r="E39" s="515"/>
      <c r="F39" s="515"/>
      <c r="G39" s="515"/>
      <c r="H39" s="339">
        <v>120000</v>
      </c>
      <c r="I39" s="339"/>
      <c r="J39" s="339">
        <f t="shared" si="0"/>
        <v>120000</v>
      </c>
      <c r="K39" s="394"/>
    </row>
    <row r="40" spans="1:11" s="411" customFormat="1" ht="19.5" customHeight="1">
      <c r="A40" s="394"/>
      <c r="B40" s="516" t="s">
        <v>1088</v>
      </c>
      <c r="C40" s="516"/>
      <c r="D40" s="516"/>
      <c r="E40" s="516"/>
      <c r="F40" s="516"/>
      <c r="G40" s="516"/>
      <c r="H40" s="339">
        <v>252500</v>
      </c>
      <c r="I40" s="339"/>
      <c r="J40" s="339">
        <f t="shared" si="0"/>
        <v>252500</v>
      </c>
      <c r="K40" s="394"/>
    </row>
    <row r="41" spans="1:11" s="411" customFormat="1" ht="19.5" customHeight="1">
      <c r="A41" s="394"/>
      <c r="B41" s="410" t="s">
        <v>878</v>
      </c>
      <c r="C41" s="410"/>
      <c r="D41" s="410"/>
      <c r="E41" s="410"/>
      <c r="F41" s="339"/>
      <c r="G41" s="339"/>
      <c r="H41" s="339">
        <v>839400</v>
      </c>
      <c r="I41" s="339"/>
      <c r="J41" s="339">
        <f t="shared" si="0"/>
        <v>839400</v>
      </c>
      <c r="K41" s="394"/>
    </row>
    <row r="42" spans="1:11" s="411" customFormat="1" ht="19.5" customHeight="1">
      <c r="A42" s="394"/>
      <c r="B42" s="410" t="s">
        <v>879</v>
      </c>
      <c r="C42" s="410"/>
      <c r="D42" s="410"/>
      <c r="E42" s="410"/>
      <c r="F42" s="339"/>
      <c r="G42" s="339"/>
      <c r="H42" s="339">
        <v>1025500</v>
      </c>
      <c r="I42" s="339"/>
      <c r="J42" s="339">
        <f t="shared" si="0"/>
        <v>1025500</v>
      </c>
      <c r="K42" s="394"/>
    </row>
    <row r="43" spans="1:11" s="411" customFormat="1" ht="19.5" customHeight="1">
      <c r="A43" s="394"/>
      <c r="B43" s="517" t="s">
        <v>830</v>
      </c>
      <c r="C43" s="517"/>
      <c r="D43" s="517"/>
      <c r="E43" s="517"/>
      <c r="F43" s="517"/>
      <c r="G43" s="517"/>
      <c r="H43" s="339">
        <v>105900</v>
      </c>
      <c r="I43" s="339"/>
      <c r="J43" s="339">
        <f t="shared" si="0"/>
        <v>105900</v>
      </c>
      <c r="K43" s="394"/>
    </row>
    <row r="44" spans="1:11" s="411" customFormat="1" ht="19.5" customHeight="1">
      <c r="A44" s="394"/>
      <c r="B44" s="410" t="s">
        <v>880</v>
      </c>
      <c r="C44" s="410"/>
      <c r="D44" s="410"/>
      <c r="E44" s="410"/>
      <c r="F44" s="339"/>
      <c r="G44" s="339"/>
      <c r="H44" s="339">
        <v>95500</v>
      </c>
      <c r="I44" s="339"/>
      <c r="J44" s="339">
        <f t="shared" si="0"/>
        <v>95500</v>
      </c>
      <c r="K44" s="394"/>
    </row>
    <row r="45" spans="1:11" s="411" customFormat="1" ht="19.5" customHeight="1">
      <c r="A45" s="394"/>
      <c r="B45" s="517" t="s">
        <v>1089</v>
      </c>
      <c r="C45" s="517"/>
      <c r="D45" s="517"/>
      <c r="E45" s="517"/>
      <c r="F45" s="517"/>
      <c r="G45" s="517"/>
      <c r="H45" s="339">
        <v>100000</v>
      </c>
      <c r="I45" s="339"/>
      <c r="J45" s="339">
        <f>SUM(H45:I45)</f>
        <v>100000</v>
      </c>
      <c r="K45" s="394"/>
    </row>
    <row r="46" spans="1:11" s="411" customFormat="1" ht="19.5" customHeight="1">
      <c r="A46" s="394"/>
      <c r="B46" s="410" t="s">
        <v>881</v>
      </c>
      <c r="C46" s="410"/>
      <c r="D46" s="410"/>
      <c r="E46" s="410"/>
      <c r="F46" s="339"/>
      <c r="G46" s="339"/>
      <c r="H46" s="339">
        <v>809100</v>
      </c>
      <c r="I46" s="339"/>
      <c r="J46" s="339">
        <f t="shared" si="0"/>
        <v>809100</v>
      </c>
      <c r="K46" s="394"/>
    </row>
    <row r="47" spans="1:11" s="411" customFormat="1" ht="19.5" customHeight="1" thickBot="1">
      <c r="A47" s="394"/>
      <c r="B47" s="410" t="s">
        <v>882</v>
      </c>
      <c r="C47" s="410"/>
      <c r="D47" s="410"/>
      <c r="E47" s="410"/>
      <c r="F47" s="339"/>
      <c r="G47" s="339"/>
      <c r="H47" s="339">
        <v>35504800</v>
      </c>
      <c r="I47" s="339"/>
      <c r="J47" s="339">
        <f t="shared" si="0"/>
        <v>35504800</v>
      </c>
      <c r="K47" s="394"/>
    </row>
    <row r="48" spans="1:11" s="115" customFormat="1" ht="25.5" thickTop="1" thickBot="1">
      <c r="A48" s="116"/>
      <c r="B48" s="518" t="s">
        <v>883</v>
      </c>
      <c r="C48" s="518"/>
      <c r="D48" s="518"/>
      <c r="E48" s="518"/>
      <c r="F48" s="518"/>
      <c r="G48" s="412"/>
      <c r="H48" s="413">
        <f>SUM(H21:H47)</f>
        <v>293841300</v>
      </c>
      <c r="I48" s="413">
        <f>SUM(I21:I47)</f>
        <v>0</v>
      </c>
      <c r="J48" s="413">
        <f>SUM(J21:J47)</f>
        <v>293841300</v>
      </c>
      <c r="K48" s="116"/>
    </row>
    <row r="49" spans="1:11" ht="15.95" customHeight="1" thickTop="1"/>
    <row r="50" spans="1:11" ht="15.95" customHeight="1"/>
    <row r="51" spans="1:11" ht="15.95" customHeight="1"/>
    <row r="52" spans="1:11" ht="15.95" customHeight="1"/>
    <row r="53" spans="1:11" ht="22.5" customHeight="1">
      <c r="B53" s="136" t="s">
        <v>884</v>
      </c>
      <c r="C53" s="136"/>
      <c r="D53" s="136"/>
      <c r="E53" s="136"/>
      <c r="F53" s="136"/>
      <c r="G53" s="136"/>
    </row>
    <row r="54" spans="1:11" ht="15.95" customHeight="1" thickBot="1">
      <c r="J54" s="114" t="s">
        <v>846</v>
      </c>
    </row>
    <row r="55" spans="1:11" s="115" customFormat="1" ht="25.5" thickTop="1" thickBot="1">
      <c r="A55" s="116"/>
      <c r="B55" s="397" t="s">
        <v>95</v>
      </c>
      <c r="C55" s="397"/>
      <c r="D55" s="397"/>
      <c r="E55" s="397"/>
      <c r="F55" s="397"/>
      <c r="G55" s="397"/>
      <c r="H55" s="473" t="s">
        <v>517</v>
      </c>
      <c r="I55" s="473" t="s">
        <v>518</v>
      </c>
      <c r="J55" s="397" t="s">
        <v>848</v>
      </c>
      <c r="K55" s="116"/>
    </row>
    <row r="56" spans="1:11" s="115" customFormat="1" ht="21" customHeight="1" thickTop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s="115" customFormat="1" ht="21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s="115" customFormat="1" ht="21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s="115" customFormat="1" ht="8.1" customHeight="1" thickBo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s="115" customFormat="1" ht="25.5" thickTop="1" thickBot="1">
      <c r="A60" s="116"/>
      <c r="B60" s="518" t="s">
        <v>885</v>
      </c>
      <c r="C60" s="518"/>
      <c r="D60" s="518"/>
      <c r="E60" s="518"/>
      <c r="F60" s="518"/>
      <c r="G60" s="412"/>
      <c r="H60" s="397"/>
      <c r="I60" s="397"/>
      <c r="J60" s="397"/>
      <c r="K60" s="116"/>
    </row>
    <row r="61" spans="1:11" s="115" customFormat="1" ht="24.75" thickTop="1">
      <c r="A61" s="116"/>
      <c r="B61" s="414"/>
      <c r="C61" s="414"/>
      <c r="D61" s="414"/>
      <c r="E61" s="414"/>
      <c r="F61" s="414"/>
      <c r="G61" s="414"/>
      <c r="H61" s="137"/>
      <c r="I61" s="137"/>
      <c r="J61" s="137"/>
      <c r="K61" s="116"/>
    </row>
    <row r="62" spans="1:11" s="115" customFormat="1">
      <c r="A62" s="116"/>
      <c r="B62" s="414"/>
      <c r="C62" s="414"/>
      <c r="D62" s="414"/>
      <c r="E62" s="414"/>
      <c r="F62" s="414"/>
      <c r="G62" s="414"/>
      <c r="H62" s="137"/>
      <c r="I62" s="137"/>
      <c r="J62" s="137"/>
      <c r="K62" s="116"/>
    </row>
    <row r="63" spans="1:11" ht="22.5" customHeight="1">
      <c r="B63" s="136" t="s">
        <v>886</v>
      </c>
      <c r="C63" s="136"/>
      <c r="D63" s="136"/>
      <c r="E63" s="136"/>
      <c r="F63" s="136"/>
      <c r="G63" s="136"/>
    </row>
    <row r="64" spans="1:11" ht="15.95" customHeight="1" thickBot="1">
      <c r="J64" s="114" t="s">
        <v>846</v>
      </c>
    </row>
    <row r="65" spans="1:11" s="115" customFormat="1" ht="25.5" thickTop="1" thickBot="1">
      <c r="A65" s="116"/>
      <c r="B65" s="397" t="s">
        <v>95</v>
      </c>
      <c r="C65" s="397"/>
      <c r="D65" s="397"/>
      <c r="E65" s="397"/>
      <c r="F65" s="397"/>
      <c r="G65" s="397"/>
      <c r="H65" s="473" t="s">
        <v>517</v>
      </c>
      <c r="I65" s="473" t="s">
        <v>518</v>
      </c>
      <c r="J65" s="397" t="s">
        <v>848</v>
      </c>
      <c r="K65" s="116"/>
    </row>
    <row r="66" spans="1:11" s="115" customFormat="1" ht="21" customHeight="1" thickTop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s="115" customFormat="1" ht="21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s="115" customFormat="1" ht="8.1" customHeight="1" thickBo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s="115" customFormat="1" ht="25.5" thickTop="1" thickBot="1">
      <c r="A69" s="116"/>
      <c r="B69" s="518" t="s">
        <v>887</v>
      </c>
      <c r="C69" s="518"/>
      <c r="D69" s="518"/>
      <c r="E69" s="518"/>
      <c r="F69" s="518"/>
      <c r="G69" s="412"/>
      <c r="H69" s="397"/>
      <c r="I69" s="397"/>
      <c r="J69" s="397"/>
      <c r="K69" s="116"/>
    </row>
    <row r="70" spans="1:11" ht="20.100000000000001" customHeight="1" thickTop="1"/>
    <row r="71" spans="1:11" ht="20.100000000000001" customHeight="1"/>
    <row r="72" spans="1:11" ht="22.5" customHeight="1">
      <c r="B72" s="136" t="s">
        <v>888</v>
      </c>
      <c r="C72" s="136"/>
      <c r="D72" s="136"/>
      <c r="E72" s="136"/>
      <c r="F72" s="136"/>
      <c r="G72" s="136"/>
    </row>
    <row r="73" spans="1:11" ht="15.95" customHeight="1" thickBot="1">
      <c r="J73" s="114" t="s">
        <v>846</v>
      </c>
    </row>
    <row r="74" spans="1:11" s="115" customFormat="1" ht="25.5" thickTop="1" thickBot="1">
      <c r="A74" s="116"/>
      <c r="B74" s="397" t="s">
        <v>95</v>
      </c>
      <c r="C74" s="397"/>
      <c r="D74" s="397"/>
      <c r="E74" s="397"/>
      <c r="F74" s="397"/>
      <c r="G74" s="397"/>
      <c r="H74" s="473" t="s">
        <v>517</v>
      </c>
      <c r="I74" s="473" t="s">
        <v>518</v>
      </c>
      <c r="J74" s="397" t="s">
        <v>848</v>
      </c>
      <c r="K74" s="116"/>
    </row>
    <row r="75" spans="1:11" s="115" customFormat="1" ht="24.75" thickTop="1">
      <c r="A75" s="116"/>
      <c r="B75" s="519"/>
      <c r="C75" s="519"/>
      <c r="D75" s="519"/>
      <c r="E75" s="519"/>
      <c r="F75" s="519"/>
      <c r="G75" s="519"/>
      <c r="H75" s="326"/>
      <c r="I75" s="116"/>
      <c r="J75" s="415"/>
      <c r="K75" s="116"/>
    </row>
    <row r="76" spans="1:11" s="115" customFormat="1">
      <c r="A76" s="116"/>
      <c r="B76" s="516" t="s">
        <v>852</v>
      </c>
      <c r="C76" s="516"/>
      <c r="D76" s="516"/>
      <c r="E76" s="516"/>
      <c r="F76" s="516"/>
      <c r="G76" s="516"/>
      <c r="H76" s="416">
        <v>23397400</v>
      </c>
      <c r="I76" s="116"/>
      <c r="J76" s="417">
        <f>SUM(H76:I76)</f>
        <v>23397400</v>
      </c>
      <c r="K76" s="116"/>
    </row>
    <row r="77" spans="1:11" s="115" customFormat="1" ht="24.75" thickBot="1">
      <c r="A77" s="116"/>
      <c r="B77" s="418"/>
      <c r="C77" s="418"/>
      <c r="D77" s="418"/>
      <c r="E77" s="418"/>
      <c r="F77" s="418"/>
      <c r="G77" s="418"/>
      <c r="H77" s="326"/>
      <c r="I77" s="116"/>
      <c r="J77" s="415"/>
      <c r="K77" s="116"/>
    </row>
    <row r="78" spans="1:11" s="115" customFormat="1" ht="25.5" thickTop="1" thickBot="1">
      <c r="A78" s="116"/>
      <c r="B78" s="419" t="s">
        <v>889</v>
      </c>
      <c r="C78" s="412"/>
      <c r="D78" s="412"/>
      <c r="E78" s="412"/>
      <c r="F78" s="412"/>
      <c r="G78" s="412"/>
      <c r="H78" s="420">
        <f>SUM(H75:H76)</f>
        <v>23397400</v>
      </c>
      <c r="I78" s="420">
        <f t="shared" ref="I78:J78" si="1">SUM(I75:I76)</f>
        <v>0</v>
      </c>
      <c r="J78" s="420">
        <f t="shared" si="1"/>
        <v>23397400</v>
      </c>
      <c r="K78" s="116"/>
    </row>
    <row r="79" spans="1:11" s="115" customFormat="1" ht="24.75" thickTop="1">
      <c r="A79" s="116"/>
      <c r="B79" s="357"/>
      <c r="C79" s="414"/>
      <c r="D79" s="414"/>
      <c r="E79" s="414"/>
      <c r="F79" s="414"/>
      <c r="G79" s="414"/>
      <c r="H79" s="421"/>
      <c r="I79" s="421"/>
      <c r="J79" s="421"/>
      <c r="K79" s="116"/>
    </row>
    <row r="80" spans="1:11" s="115" customFormat="1">
      <c r="A80" s="116"/>
      <c r="B80" s="422" t="s">
        <v>890</v>
      </c>
      <c r="C80" s="136"/>
      <c r="D80" s="136"/>
      <c r="E80" s="136"/>
      <c r="F80" s="136"/>
      <c r="G80" s="136"/>
      <c r="H80" s="116"/>
      <c r="I80" s="116"/>
      <c r="J80" s="116"/>
      <c r="K80" s="116"/>
    </row>
    <row r="81" spans="1:10" ht="15.95" customHeight="1" thickBot="1">
      <c r="J81" s="114" t="s">
        <v>846</v>
      </c>
    </row>
    <row r="82" spans="1:10" ht="63.95" customHeight="1" thickTop="1" thickBot="1">
      <c r="B82" s="120" t="s">
        <v>891</v>
      </c>
      <c r="C82" s="120" t="s">
        <v>892</v>
      </c>
      <c r="D82" s="121" t="s">
        <v>893</v>
      </c>
      <c r="E82" s="120" t="s">
        <v>894</v>
      </c>
      <c r="F82" s="423" t="s">
        <v>895</v>
      </c>
      <c r="G82" s="120" t="s">
        <v>896</v>
      </c>
      <c r="H82" s="121" t="s">
        <v>897</v>
      </c>
      <c r="I82" s="121" t="s">
        <v>898</v>
      </c>
      <c r="J82" s="121" t="s">
        <v>848</v>
      </c>
    </row>
    <row r="83" spans="1:10" ht="21" customHeight="1" thickTop="1">
      <c r="A83" s="136"/>
      <c r="B83" s="122" t="s">
        <v>899</v>
      </c>
      <c r="C83" s="349">
        <v>127388200</v>
      </c>
      <c r="D83" s="349">
        <v>24720000</v>
      </c>
      <c r="E83" s="349">
        <v>2642900</v>
      </c>
      <c r="F83" s="349"/>
      <c r="G83" s="424"/>
      <c r="H83" s="349"/>
      <c r="I83" s="349"/>
      <c r="J83" s="348">
        <f>SUM(C83:I83)</f>
        <v>154751100</v>
      </c>
    </row>
    <row r="84" spans="1:10" ht="21" customHeight="1">
      <c r="A84" s="136"/>
      <c r="B84" s="122" t="s">
        <v>900</v>
      </c>
      <c r="C84" s="349"/>
      <c r="D84" s="349"/>
      <c r="E84" s="349">
        <v>95454490</v>
      </c>
      <c r="F84" s="349">
        <v>6444200</v>
      </c>
      <c r="G84" s="349"/>
      <c r="H84" s="349"/>
      <c r="I84" s="349"/>
      <c r="J84" s="348">
        <f t="shared" ref="J84:J87" si="2">SUM(C84:I84)</f>
        <v>101898690</v>
      </c>
    </row>
    <row r="85" spans="1:10" ht="21" customHeight="1">
      <c r="A85" s="136"/>
      <c r="B85" s="122" t="s">
        <v>901</v>
      </c>
      <c r="C85" s="349"/>
      <c r="D85" s="349"/>
      <c r="E85" s="349"/>
      <c r="F85" s="349"/>
      <c r="G85" s="349">
        <v>4413310</v>
      </c>
      <c r="H85" s="349"/>
      <c r="I85" s="349"/>
      <c r="J85" s="348">
        <f t="shared" si="2"/>
        <v>4413310</v>
      </c>
    </row>
    <row r="86" spans="1:10" ht="21" customHeight="1">
      <c r="A86" s="136"/>
      <c r="B86" s="122" t="s">
        <v>902</v>
      </c>
      <c r="C86" s="349"/>
      <c r="D86" s="349"/>
      <c r="E86" s="349"/>
      <c r="F86" s="349"/>
      <c r="G86" s="349"/>
      <c r="H86" s="349">
        <v>12154000</v>
      </c>
      <c r="I86" s="349"/>
      <c r="J86" s="348">
        <f t="shared" si="2"/>
        <v>12154000</v>
      </c>
    </row>
    <row r="87" spans="1:10" ht="21" customHeight="1">
      <c r="A87" s="136"/>
      <c r="B87" s="122" t="s">
        <v>903</v>
      </c>
      <c r="C87" s="349"/>
      <c r="D87" s="349"/>
      <c r="E87" s="349"/>
      <c r="F87" s="349"/>
      <c r="G87" s="349"/>
      <c r="H87" s="349"/>
      <c r="I87" s="349">
        <v>44021600</v>
      </c>
      <c r="J87" s="348">
        <f t="shared" si="2"/>
        <v>44021600</v>
      </c>
    </row>
    <row r="88" spans="1:10" ht="8.1" customHeight="1" thickBot="1">
      <c r="B88" s="86"/>
      <c r="C88" s="86"/>
      <c r="D88" s="86"/>
      <c r="E88" s="86"/>
      <c r="F88" s="86"/>
      <c r="G88" s="86"/>
      <c r="H88" s="86"/>
      <c r="I88" s="86"/>
    </row>
    <row r="89" spans="1:10" ht="25.5" thickTop="1" thickBot="1">
      <c r="B89" s="425" t="s">
        <v>904</v>
      </c>
      <c r="C89" s="426">
        <f>SUM(C83:C88)</f>
        <v>127388200</v>
      </c>
      <c r="D89" s="426">
        <f t="shared" ref="D89:J89" si="3">SUM(D83:D88)</f>
        <v>24720000</v>
      </c>
      <c r="E89" s="426">
        <f t="shared" si="3"/>
        <v>98097390</v>
      </c>
      <c r="F89" s="426">
        <f t="shared" si="3"/>
        <v>6444200</v>
      </c>
      <c r="G89" s="426">
        <f t="shared" si="3"/>
        <v>4413310</v>
      </c>
      <c r="H89" s="426">
        <f t="shared" si="3"/>
        <v>12154000</v>
      </c>
      <c r="I89" s="426">
        <f t="shared" si="3"/>
        <v>44021600</v>
      </c>
      <c r="J89" s="426">
        <f t="shared" si="3"/>
        <v>317238700</v>
      </c>
    </row>
    <row r="90" spans="1:10" ht="16.5" customHeight="1" thickTop="1"/>
    <row r="92" spans="1:10" s="115" customFormat="1" ht="23.25">
      <c r="B92" s="427"/>
      <c r="C92" s="428"/>
      <c r="D92" s="428"/>
      <c r="E92" s="428"/>
      <c r="F92" s="428"/>
      <c r="G92" s="428"/>
      <c r="H92" s="429"/>
      <c r="I92" s="429"/>
      <c r="J92" s="429"/>
    </row>
    <row r="93" spans="1:10" s="115" customFormat="1" ht="23.25">
      <c r="B93" s="427"/>
      <c r="C93" s="428"/>
      <c r="D93" s="428"/>
      <c r="E93" s="428"/>
      <c r="F93" s="428"/>
      <c r="G93" s="428"/>
      <c r="H93" s="429"/>
      <c r="I93" s="429"/>
      <c r="J93" s="429"/>
    </row>
    <row r="94" spans="1:10" s="115" customFormat="1" ht="23.25">
      <c r="B94" s="427"/>
      <c r="C94" s="428"/>
      <c r="D94" s="428"/>
      <c r="E94" s="428"/>
      <c r="F94" s="428"/>
      <c r="G94" s="428"/>
      <c r="H94" s="429"/>
      <c r="I94" s="429"/>
      <c r="J94" s="429"/>
    </row>
    <row r="95" spans="1:10" s="115" customFormat="1" ht="23.25">
      <c r="B95" s="427"/>
      <c r="C95" s="428"/>
      <c r="D95" s="428"/>
      <c r="E95" s="428"/>
      <c r="F95" s="428"/>
      <c r="G95" s="428"/>
      <c r="H95" s="429"/>
      <c r="I95" s="429"/>
      <c r="J95" s="429"/>
    </row>
    <row r="96" spans="1:10" s="115" customFormat="1" ht="23.25">
      <c r="B96" s="427"/>
      <c r="C96" s="428"/>
      <c r="D96" s="428"/>
      <c r="E96" s="428"/>
      <c r="F96" s="428"/>
      <c r="G96" s="428"/>
      <c r="H96" s="429"/>
      <c r="I96" s="429"/>
      <c r="J96" s="429"/>
    </row>
    <row r="97" spans="2:10" s="115" customFormat="1" ht="23.25">
      <c r="B97" s="427"/>
      <c r="C97" s="428"/>
      <c r="D97" s="428"/>
      <c r="E97" s="428"/>
      <c r="F97" s="428"/>
      <c r="G97" s="428"/>
      <c r="H97" s="429"/>
      <c r="I97" s="429"/>
      <c r="J97" s="429"/>
    </row>
  </sheetData>
  <mergeCells count="16">
    <mergeCell ref="B20:D20"/>
    <mergeCell ref="B1:J1"/>
    <mergeCell ref="A2:K2"/>
    <mergeCell ref="B5:F5"/>
    <mergeCell ref="B11:F11"/>
    <mergeCell ref="B19:F19"/>
    <mergeCell ref="B60:F60"/>
    <mergeCell ref="B69:F69"/>
    <mergeCell ref="B75:G75"/>
    <mergeCell ref="B76:G76"/>
    <mergeCell ref="B48:F48"/>
    <mergeCell ref="B24:G24"/>
    <mergeCell ref="B39:G39"/>
    <mergeCell ref="B40:G40"/>
    <mergeCell ref="B43:G43"/>
    <mergeCell ref="B45:G45"/>
  </mergeCells>
  <pageMargins left="1.1811023622047245" right="0.59055118110236227" top="0.98425196850393704" bottom="0.59055118110236227" header="0.49" footer="0.31496062992125984"/>
  <pageSetup paperSize="9" scale="70" orientation="portrait" horizontalDpi="4294967295" verticalDpi="4294967295" r:id="rId1"/>
  <headerFooter>
    <oddHeader>&amp;C&amp;"TH SarabunPSK,ตัวหนา"&amp;16&amp;P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BAB6-CED8-4AC3-8613-47F50FA31A05}">
  <dimension ref="A1:V637"/>
  <sheetViews>
    <sheetView view="pageLayout" topLeftCell="B1" zoomScaleNormal="115" zoomScaleSheetLayoutView="100" workbookViewId="0">
      <selection activeCell="C208" sqref="C208"/>
    </sheetView>
  </sheetViews>
  <sheetFormatPr defaultColWidth="3" defaultRowHeight="24"/>
  <cols>
    <col min="1" max="1" width="0.42578125" style="98" hidden="1" customWidth="1"/>
    <col min="2" max="2" width="31.85546875" style="138" customWidth="1"/>
    <col min="3" max="3" width="10.28515625" style="234" customWidth="1"/>
    <col min="4" max="4" width="13.5703125" style="138" customWidth="1"/>
    <col min="5" max="5" width="14" style="138" customWidth="1"/>
    <col min="6" max="6" width="13.42578125" style="138" customWidth="1"/>
    <col min="7" max="7" width="13.140625" style="138" customWidth="1"/>
    <col min="8" max="8" width="13.28515625" style="138" customWidth="1"/>
    <col min="9" max="9" width="8.85546875" style="98" customWidth="1"/>
    <col min="10" max="11" width="11" style="445" customWidth="1"/>
    <col min="12" max="23" width="8.85546875" style="98" customWidth="1"/>
    <col min="24" max="16384" width="3" style="98"/>
  </cols>
  <sheetData>
    <row r="1" spans="1:8">
      <c r="A1" s="543" t="s">
        <v>460</v>
      </c>
      <c r="B1" s="543"/>
      <c r="C1" s="543"/>
      <c r="D1" s="543"/>
      <c r="E1" s="543"/>
      <c r="F1" s="543"/>
      <c r="G1" s="543"/>
      <c r="H1" s="543"/>
    </row>
    <row r="2" spans="1:8">
      <c r="A2" s="543" t="s">
        <v>508</v>
      </c>
      <c r="B2" s="543"/>
      <c r="C2" s="543"/>
      <c r="D2" s="543"/>
      <c r="E2" s="543"/>
      <c r="F2" s="543"/>
      <c r="G2" s="543"/>
      <c r="H2" s="543"/>
    </row>
    <row r="4" spans="1:8">
      <c r="B4" s="99" t="s">
        <v>843</v>
      </c>
      <c r="C4" s="143"/>
      <c r="D4" s="143"/>
      <c r="E4" s="143"/>
      <c r="F4" s="143"/>
      <c r="G4" s="143"/>
      <c r="H4" s="143"/>
    </row>
    <row r="5" spans="1:8">
      <c r="B5" s="144" t="s">
        <v>1313</v>
      </c>
      <c r="C5" s="145"/>
      <c r="D5" s="146"/>
      <c r="E5" s="146"/>
      <c r="F5" s="146"/>
      <c r="G5" s="146"/>
      <c r="H5" s="146"/>
    </row>
    <row r="6" spans="1:8">
      <c r="B6" s="544" t="s">
        <v>1250</v>
      </c>
      <c r="C6" s="544"/>
      <c r="D6" s="544"/>
      <c r="E6" s="544"/>
      <c r="F6" s="544"/>
      <c r="G6" s="544"/>
      <c r="H6" s="544"/>
    </row>
    <row r="7" spans="1:8">
      <c r="B7" s="364" t="s">
        <v>1096</v>
      </c>
      <c r="C7" s="328"/>
      <c r="D7" s="328"/>
      <c r="E7" s="328"/>
      <c r="F7" s="328"/>
      <c r="G7" s="328"/>
      <c r="H7" s="328"/>
    </row>
    <row r="8" spans="1:8">
      <c r="B8" s="363" t="s">
        <v>1247</v>
      </c>
      <c r="C8" s="328"/>
      <c r="D8" s="328"/>
      <c r="E8" s="328"/>
      <c r="F8" s="328"/>
      <c r="G8" s="328"/>
      <c r="H8" s="328"/>
    </row>
    <row r="9" spans="1:8">
      <c r="B9" s="328"/>
      <c r="C9" s="328"/>
      <c r="D9" s="328"/>
      <c r="E9" s="328"/>
      <c r="F9" s="328"/>
      <c r="G9" s="328"/>
      <c r="H9" s="328"/>
    </row>
    <row r="10" spans="1:8">
      <c r="B10" s="545" t="s">
        <v>339</v>
      </c>
      <c r="C10" s="547" t="s">
        <v>509</v>
      </c>
      <c r="D10" s="548"/>
      <c r="E10" s="548"/>
      <c r="F10" s="548"/>
      <c r="G10" s="548"/>
      <c r="H10" s="548"/>
    </row>
    <row r="11" spans="1:8">
      <c r="B11" s="546"/>
      <c r="C11" s="147" t="s">
        <v>467</v>
      </c>
      <c r="D11" s="148" t="s">
        <v>510</v>
      </c>
      <c r="E11" s="148" t="s">
        <v>511</v>
      </c>
      <c r="F11" s="149" t="s">
        <v>512</v>
      </c>
      <c r="G11" s="149" t="s">
        <v>513</v>
      </c>
      <c r="H11" s="149" t="s">
        <v>514</v>
      </c>
    </row>
    <row r="12" spans="1:8">
      <c r="B12" s="150" t="s">
        <v>515</v>
      </c>
      <c r="C12" s="151" t="s">
        <v>516</v>
      </c>
      <c r="D12" s="294">
        <v>155432070</v>
      </c>
      <c r="E12" s="294">
        <f>E13+E14</f>
        <v>154751100</v>
      </c>
      <c r="F12" s="152"/>
      <c r="G12" s="152"/>
      <c r="H12" s="153"/>
    </row>
    <row r="13" spans="1:8">
      <c r="B13" s="150" t="s">
        <v>517</v>
      </c>
      <c r="C13" s="151" t="s">
        <v>516</v>
      </c>
      <c r="D13" s="294">
        <v>155432070</v>
      </c>
      <c r="E13" s="294">
        <f>สังเขป!J21</f>
        <v>154751100</v>
      </c>
      <c r="F13" s="152"/>
      <c r="G13" s="152"/>
      <c r="H13" s="153"/>
    </row>
    <row r="14" spans="1:8">
      <c r="B14" s="150" t="s">
        <v>518</v>
      </c>
      <c r="C14" s="151" t="s">
        <v>516</v>
      </c>
      <c r="D14" s="432" t="s">
        <v>96</v>
      </c>
      <c r="E14" s="155">
        <v>0</v>
      </c>
      <c r="F14" s="154"/>
      <c r="G14" s="154"/>
      <c r="H14" s="153"/>
    </row>
    <row r="17" spans="2:11">
      <c r="B17" s="156" t="s">
        <v>519</v>
      </c>
      <c r="C17" s="157"/>
      <c r="D17" s="158"/>
      <c r="E17" s="158"/>
      <c r="F17" s="158"/>
      <c r="G17" s="158"/>
      <c r="H17" s="158"/>
    </row>
    <row r="18" spans="2:11">
      <c r="B18" s="159" t="s">
        <v>1033</v>
      </c>
      <c r="C18" s="159"/>
      <c r="D18" s="159"/>
      <c r="E18" s="159"/>
      <c r="F18" s="159"/>
      <c r="G18" s="159"/>
      <c r="H18" s="159"/>
    </row>
    <row r="19" spans="2:11">
      <c r="B19" s="160" t="s">
        <v>520</v>
      </c>
      <c r="C19" s="160"/>
      <c r="D19" s="160"/>
      <c r="E19" s="160"/>
      <c r="F19" s="160"/>
      <c r="G19" s="160"/>
      <c r="H19" s="160"/>
    </row>
    <row r="20" spans="2:11">
      <c r="B20" s="523" t="s">
        <v>1034</v>
      </c>
      <c r="C20" s="523"/>
      <c r="D20" s="523"/>
      <c r="E20" s="523"/>
      <c r="F20" s="523"/>
      <c r="G20" s="523"/>
      <c r="H20" s="523"/>
    </row>
    <row r="21" spans="2:11" s="100" customFormat="1">
      <c r="B21" s="536" t="s">
        <v>521</v>
      </c>
      <c r="C21" s="538" t="s">
        <v>522</v>
      </c>
      <c r="D21" s="539"/>
      <c r="E21" s="539"/>
      <c r="F21" s="539"/>
      <c r="G21" s="539"/>
      <c r="H21" s="540"/>
      <c r="J21" s="446"/>
      <c r="K21" s="446"/>
    </row>
    <row r="22" spans="2:11" s="100" customFormat="1">
      <c r="B22" s="537"/>
      <c r="C22" s="162" t="s">
        <v>467</v>
      </c>
      <c r="D22" s="148" t="s">
        <v>510</v>
      </c>
      <c r="E22" s="148" t="s">
        <v>511</v>
      </c>
      <c r="F22" s="149" t="s">
        <v>512</v>
      </c>
      <c r="G22" s="149" t="s">
        <v>513</v>
      </c>
      <c r="H22" s="149" t="s">
        <v>514</v>
      </c>
      <c r="J22" s="446"/>
      <c r="K22" s="446"/>
    </row>
    <row r="23" spans="2:11">
      <c r="B23" s="163" t="s">
        <v>523</v>
      </c>
      <c r="C23" s="162" t="s">
        <v>469</v>
      </c>
      <c r="D23" s="164">
        <v>27100</v>
      </c>
      <c r="E23" s="164">
        <v>27100</v>
      </c>
      <c r="F23" s="164">
        <v>27100</v>
      </c>
      <c r="G23" s="164">
        <v>27100</v>
      </c>
      <c r="H23" s="164">
        <v>27100</v>
      </c>
    </row>
    <row r="24" spans="2:11">
      <c r="B24" s="163" t="s">
        <v>524</v>
      </c>
      <c r="C24" s="162" t="s">
        <v>469</v>
      </c>
      <c r="D24" s="164">
        <v>1200</v>
      </c>
      <c r="E24" s="164">
        <v>1250</v>
      </c>
      <c r="F24" s="164">
        <v>1300</v>
      </c>
      <c r="G24" s="164">
        <v>1300</v>
      </c>
      <c r="H24" s="164">
        <v>1350</v>
      </c>
    </row>
    <row r="25" spans="2:11">
      <c r="B25" s="165" t="s">
        <v>525</v>
      </c>
      <c r="C25" s="162" t="s">
        <v>474</v>
      </c>
      <c r="D25" s="164">
        <v>130</v>
      </c>
      <c r="E25" s="164">
        <v>130</v>
      </c>
      <c r="F25" s="164">
        <v>130</v>
      </c>
      <c r="G25" s="164">
        <v>130</v>
      </c>
      <c r="H25" s="164">
        <v>130</v>
      </c>
    </row>
    <row r="26" spans="2:11">
      <c r="B26" s="163" t="s">
        <v>526</v>
      </c>
      <c r="C26" s="162" t="s">
        <v>469</v>
      </c>
      <c r="D26" s="164">
        <v>3130</v>
      </c>
      <c r="E26" s="164">
        <v>3130</v>
      </c>
      <c r="F26" s="164">
        <v>3130</v>
      </c>
      <c r="G26" s="164">
        <v>3130</v>
      </c>
      <c r="H26" s="164">
        <v>3130</v>
      </c>
    </row>
    <row r="27" spans="2:11">
      <c r="B27" s="165" t="s">
        <v>527</v>
      </c>
      <c r="C27" s="166" t="s">
        <v>528</v>
      </c>
      <c r="D27" s="167">
        <v>8800</v>
      </c>
      <c r="E27" s="167">
        <v>8800</v>
      </c>
      <c r="F27" s="167">
        <v>8800</v>
      </c>
      <c r="G27" s="167">
        <v>8800</v>
      </c>
      <c r="H27" s="167">
        <v>8800</v>
      </c>
    </row>
    <row r="28" spans="2:11">
      <c r="B28" s="168" t="s">
        <v>529</v>
      </c>
      <c r="C28" s="169"/>
      <c r="D28" s="170"/>
      <c r="E28" s="170"/>
      <c r="F28" s="170"/>
      <c r="G28" s="170"/>
      <c r="H28" s="170"/>
    </row>
    <row r="29" spans="2:11">
      <c r="B29" s="171" t="s">
        <v>530</v>
      </c>
      <c r="C29" s="149" t="s">
        <v>469</v>
      </c>
      <c r="D29" s="172">
        <v>1</v>
      </c>
      <c r="E29" s="172">
        <v>1</v>
      </c>
      <c r="F29" s="172">
        <v>1</v>
      </c>
      <c r="G29" s="172">
        <v>1</v>
      </c>
      <c r="H29" s="172">
        <v>1</v>
      </c>
    </row>
    <row r="30" spans="2:11" s="97" customFormat="1">
      <c r="B30" s="173" t="s">
        <v>515</v>
      </c>
      <c r="C30" s="174" t="s">
        <v>516</v>
      </c>
      <c r="D30" s="175">
        <v>9632293</v>
      </c>
      <c r="E30" s="175">
        <f>E31+E32</f>
        <v>15883000</v>
      </c>
      <c r="F30" s="175">
        <f>F31+F32</f>
        <v>0</v>
      </c>
      <c r="G30" s="175">
        <f>G31+G32</f>
        <v>0</v>
      </c>
      <c r="H30" s="175" t="s">
        <v>96</v>
      </c>
      <c r="J30" s="447"/>
      <c r="K30" s="447"/>
    </row>
    <row r="31" spans="2:11" s="97" customFormat="1">
      <c r="B31" s="173" t="s">
        <v>517</v>
      </c>
      <c r="C31" s="174" t="s">
        <v>516</v>
      </c>
      <c r="D31" s="176">
        <f>D30</f>
        <v>9632293</v>
      </c>
      <c r="E31" s="176">
        <f>สังเขป!J22</f>
        <v>15883000</v>
      </c>
      <c r="F31" s="177"/>
      <c r="G31" s="177"/>
      <c r="H31" s="177"/>
      <c r="J31" s="447"/>
      <c r="K31" s="447"/>
    </row>
    <row r="32" spans="2:11" s="97" customFormat="1">
      <c r="B32" s="173" t="s">
        <v>518</v>
      </c>
      <c r="C32" s="174" t="s">
        <v>516</v>
      </c>
      <c r="D32" s="177"/>
      <c r="E32" s="177"/>
      <c r="F32" s="177"/>
      <c r="G32" s="177"/>
      <c r="H32" s="177"/>
      <c r="J32" s="447"/>
      <c r="K32" s="447"/>
    </row>
    <row r="33" spans="2:11" s="97" customFormat="1">
      <c r="B33" s="178"/>
      <c r="C33" s="179"/>
      <c r="D33" s="180"/>
      <c r="E33" s="180"/>
      <c r="F33" s="180"/>
      <c r="G33" s="180"/>
      <c r="H33" s="180"/>
      <c r="J33" s="447"/>
      <c r="K33" s="447"/>
    </row>
    <row r="34" spans="2:11" s="97" customFormat="1">
      <c r="B34" s="343"/>
      <c r="C34" s="179"/>
      <c r="D34" s="180"/>
      <c r="E34" s="180"/>
      <c r="F34" s="180"/>
      <c r="G34" s="180"/>
      <c r="H34" s="180"/>
      <c r="J34" s="447"/>
      <c r="K34" s="447"/>
    </row>
    <row r="35" spans="2:11">
      <c r="B35" s="156" t="s">
        <v>531</v>
      </c>
      <c r="C35" s="157"/>
      <c r="D35" s="158"/>
      <c r="E35" s="158"/>
      <c r="F35" s="158"/>
      <c r="G35" s="158"/>
      <c r="H35" s="158"/>
    </row>
    <row r="36" spans="2:11">
      <c r="B36" s="159" t="s">
        <v>1035</v>
      </c>
      <c r="C36" s="159"/>
      <c r="D36" s="159"/>
      <c r="E36" s="159"/>
      <c r="F36" s="159"/>
      <c r="G36" s="159"/>
      <c r="H36" s="159"/>
    </row>
    <row r="37" spans="2:11">
      <c r="B37" s="160" t="s">
        <v>532</v>
      </c>
      <c r="C37" s="160"/>
      <c r="D37" s="160"/>
      <c r="E37" s="160"/>
      <c r="F37" s="160"/>
      <c r="G37" s="160"/>
      <c r="H37" s="160"/>
    </row>
    <row r="38" spans="2:11">
      <c r="B38" s="160" t="s">
        <v>533</v>
      </c>
      <c r="C38" s="160"/>
      <c r="D38" s="160"/>
      <c r="E38" s="160"/>
      <c r="F38" s="160"/>
      <c r="G38" s="160"/>
      <c r="H38" s="160"/>
    </row>
    <row r="39" spans="2:11">
      <c r="B39" s="160" t="s">
        <v>534</v>
      </c>
      <c r="C39" s="160"/>
      <c r="D39" s="160"/>
      <c r="E39" s="160"/>
      <c r="F39" s="160"/>
      <c r="G39" s="160"/>
      <c r="H39" s="160"/>
    </row>
    <row r="40" spans="2:11">
      <c r="B40" s="160" t="s">
        <v>535</v>
      </c>
      <c r="C40" s="160"/>
      <c r="D40" s="160"/>
      <c r="E40" s="160"/>
      <c r="F40" s="160"/>
      <c r="G40" s="160"/>
      <c r="H40" s="160"/>
    </row>
    <row r="41" spans="2:11">
      <c r="B41" s="353"/>
      <c r="C41" s="353"/>
      <c r="D41" s="353"/>
      <c r="E41" s="353"/>
      <c r="F41" s="353"/>
      <c r="G41" s="353"/>
      <c r="H41" s="353"/>
    </row>
    <row r="42" spans="2:11">
      <c r="B42" s="541" t="s">
        <v>1036</v>
      </c>
      <c r="C42" s="523"/>
      <c r="D42" s="523"/>
      <c r="E42" s="523"/>
      <c r="F42" s="523"/>
      <c r="G42" s="523"/>
      <c r="H42" s="523"/>
    </row>
    <row r="43" spans="2:11" s="100" customFormat="1">
      <c r="B43" s="531" t="s">
        <v>521</v>
      </c>
      <c r="C43" s="535" t="s">
        <v>522</v>
      </c>
      <c r="D43" s="535"/>
      <c r="E43" s="535"/>
      <c r="F43" s="535"/>
      <c r="G43" s="535"/>
      <c r="H43" s="535"/>
      <c r="J43" s="446"/>
      <c r="K43" s="446"/>
    </row>
    <row r="44" spans="2:11" s="100" customFormat="1">
      <c r="B44" s="531"/>
      <c r="C44" s="162" t="s">
        <v>467</v>
      </c>
      <c r="D44" s="148" t="s">
        <v>510</v>
      </c>
      <c r="E44" s="148" t="s">
        <v>511</v>
      </c>
      <c r="F44" s="149" t="s">
        <v>512</v>
      </c>
      <c r="G44" s="149" t="s">
        <v>513</v>
      </c>
      <c r="H44" s="149" t="s">
        <v>514</v>
      </c>
      <c r="J44" s="446"/>
      <c r="K44" s="446"/>
    </row>
    <row r="45" spans="2:11" ht="48">
      <c r="B45" s="163" t="s">
        <v>536</v>
      </c>
      <c r="C45" s="162" t="s">
        <v>479</v>
      </c>
      <c r="D45" s="184">
        <v>15</v>
      </c>
      <c r="E45" s="184">
        <v>15</v>
      </c>
      <c r="F45" s="184">
        <v>15</v>
      </c>
      <c r="G45" s="184">
        <v>15</v>
      </c>
      <c r="H45" s="184">
        <v>15</v>
      </c>
    </row>
    <row r="46" spans="2:11">
      <c r="B46" s="163" t="s">
        <v>537</v>
      </c>
      <c r="C46" s="162" t="s">
        <v>479</v>
      </c>
      <c r="D46" s="184">
        <v>280</v>
      </c>
      <c r="E46" s="184">
        <v>270</v>
      </c>
      <c r="F46" s="184">
        <v>280</v>
      </c>
      <c r="G46" s="184">
        <v>280</v>
      </c>
      <c r="H46" s="184">
        <v>280</v>
      </c>
    </row>
    <row r="47" spans="2:11">
      <c r="B47" s="185" t="s">
        <v>538</v>
      </c>
      <c r="C47" s="169"/>
      <c r="D47" s="186"/>
      <c r="E47" s="186"/>
      <c r="F47" s="186"/>
      <c r="G47" s="186"/>
      <c r="H47" s="186"/>
    </row>
    <row r="48" spans="2:11" s="101" customFormat="1">
      <c r="B48" s="171" t="s">
        <v>539</v>
      </c>
      <c r="C48" s="187" t="s">
        <v>472</v>
      </c>
      <c r="D48" s="188">
        <v>95</v>
      </c>
      <c r="E48" s="188">
        <v>95</v>
      </c>
      <c r="F48" s="188">
        <v>95</v>
      </c>
      <c r="G48" s="188">
        <v>95</v>
      </c>
      <c r="H48" s="188">
        <v>95</v>
      </c>
      <c r="J48" s="448"/>
      <c r="K48" s="448"/>
    </row>
    <row r="49" spans="1:11">
      <c r="B49" s="165" t="s">
        <v>540</v>
      </c>
      <c r="C49" s="162" t="s">
        <v>541</v>
      </c>
      <c r="D49" s="164">
        <v>50</v>
      </c>
      <c r="E49" s="164">
        <v>50</v>
      </c>
      <c r="F49" s="164">
        <v>50</v>
      </c>
      <c r="G49" s="164">
        <v>50</v>
      </c>
      <c r="H49" s="164">
        <v>50</v>
      </c>
    </row>
    <row r="50" spans="1:11">
      <c r="B50" s="163" t="s">
        <v>542</v>
      </c>
      <c r="C50" s="162" t="s">
        <v>479</v>
      </c>
      <c r="D50" s="164">
        <v>200</v>
      </c>
      <c r="E50" s="164">
        <v>200</v>
      </c>
      <c r="F50" s="164">
        <v>200</v>
      </c>
      <c r="G50" s="164">
        <v>200</v>
      </c>
      <c r="H50" s="164">
        <v>200</v>
      </c>
    </row>
    <row r="51" spans="1:11">
      <c r="B51" s="171" t="s">
        <v>543</v>
      </c>
      <c r="C51" s="149" t="s">
        <v>479</v>
      </c>
      <c r="D51" s="164">
        <v>10</v>
      </c>
      <c r="E51" s="164">
        <v>10</v>
      </c>
      <c r="F51" s="164">
        <v>10</v>
      </c>
      <c r="G51" s="164">
        <v>10</v>
      </c>
      <c r="H51" s="164">
        <v>10</v>
      </c>
    </row>
    <row r="52" spans="1:11">
      <c r="B52" s="171" t="s">
        <v>544</v>
      </c>
      <c r="C52" s="149" t="s">
        <v>545</v>
      </c>
      <c r="D52" s="164">
        <v>25</v>
      </c>
      <c r="E52" s="164">
        <v>25</v>
      </c>
      <c r="F52" s="164">
        <v>25</v>
      </c>
      <c r="G52" s="164">
        <v>25</v>
      </c>
      <c r="H52" s="164">
        <v>25</v>
      </c>
    </row>
    <row r="53" spans="1:11">
      <c r="B53" s="171" t="s">
        <v>546</v>
      </c>
      <c r="C53" s="149" t="s">
        <v>479</v>
      </c>
      <c r="D53" s="164">
        <v>60</v>
      </c>
      <c r="E53" s="164">
        <v>60</v>
      </c>
      <c r="F53" s="164">
        <v>60</v>
      </c>
      <c r="G53" s="164">
        <v>60</v>
      </c>
      <c r="H53" s="164">
        <v>60</v>
      </c>
    </row>
    <row r="54" spans="1:11" s="97" customFormat="1">
      <c r="B54" s="189" t="s">
        <v>515</v>
      </c>
      <c r="C54" s="190" t="s">
        <v>516</v>
      </c>
      <c r="D54" s="175">
        <v>1074217</v>
      </c>
      <c r="E54" s="175">
        <f>E55+E56</f>
        <v>416100</v>
      </c>
      <c r="F54" s="175">
        <f>F55+F56</f>
        <v>0</v>
      </c>
      <c r="G54" s="175">
        <f>G55+G56</f>
        <v>0</v>
      </c>
      <c r="H54" s="175" t="s">
        <v>96</v>
      </c>
      <c r="J54" s="447"/>
      <c r="K54" s="447"/>
    </row>
    <row r="55" spans="1:11" s="97" customFormat="1">
      <c r="B55" s="173" t="s">
        <v>517</v>
      </c>
      <c r="C55" s="174" t="s">
        <v>516</v>
      </c>
      <c r="D55" s="176">
        <f>D54</f>
        <v>1074217</v>
      </c>
      <c r="E55" s="176">
        <f>สังเขป!J23</f>
        <v>416100</v>
      </c>
      <c r="F55" s="177"/>
      <c r="G55" s="177"/>
      <c r="H55" s="177"/>
      <c r="J55" s="447"/>
      <c r="K55" s="447"/>
    </row>
    <row r="56" spans="1:11" s="97" customFormat="1">
      <c r="B56" s="173" t="s">
        <v>518</v>
      </c>
      <c r="C56" s="174" t="s">
        <v>516</v>
      </c>
      <c r="D56" s="191"/>
      <c r="E56" s="176"/>
      <c r="F56" s="191"/>
      <c r="G56" s="191"/>
      <c r="H56" s="191"/>
      <c r="J56" s="447"/>
      <c r="K56" s="447"/>
    </row>
    <row r="57" spans="1:11" s="97" customFormat="1">
      <c r="B57" s="178"/>
      <c r="C57" s="179"/>
      <c r="D57" s="180"/>
      <c r="E57" s="180"/>
      <c r="F57" s="180"/>
      <c r="G57" s="180"/>
      <c r="H57" s="180"/>
      <c r="J57" s="447"/>
      <c r="K57" s="447"/>
    </row>
    <row r="58" spans="1:11" s="97" customFormat="1">
      <c r="B58" s="352"/>
      <c r="C58" s="179"/>
      <c r="D58" s="180"/>
      <c r="E58" s="180"/>
      <c r="F58" s="180"/>
      <c r="G58" s="180"/>
      <c r="H58" s="180"/>
      <c r="J58" s="447"/>
      <c r="K58" s="447"/>
    </row>
    <row r="59" spans="1:11" s="97" customFormat="1">
      <c r="A59" s="103"/>
      <c r="B59" s="282" t="s">
        <v>1097</v>
      </c>
      <c r="C59" s="283"/>
      <c r="D59" s="283"/>
      <c r="E59" s="283"/>
      <c r="F59" s="284"/>
      <c r="G59" s="285"/>
      <c r="H59" s="283"/>
      <c r="J59" s="447"/>
      <c r="K59" s="447"/>
    </row>
    <row r="60" spans="1:11" s="97" customFormat="1">
      <c r="A60" s="103"/>
      <c r="B60" s="549" t="s">
        <v>1248</v>
      </c>
      <c r="C60" s="549"/>
      <c r="D60" s="549"/>
      <c r="E60" s="549"/>
      <c r="F60" s="549"/>
      <c r="G60" s="549"/>
      <c r="H60" s="549"/>
      <c r="J60" s="447"/>
      <c r="K60" s="447"/>
    </row>
    <row r="61" spans="1:11" s="97" customFormat="1">
      <c r="A61" s="103"/>
      <c r="B61" s="549" t="s">
        <v>1098</v>
      </c>
      <c r="C61" s="549"/>
      <c r="D61" s="549"/>
      <c r="E61" s="549"/>
      <c r="F61" s="549"/>
      <c r="G61" s="549"/>
      <c r="H61" s="549"/>
      <c r="J61" s="447"/>
      <c r="K61" s="447"/>
    </row>
    <row r="62" spans="1:11" s="97" customFormat="1">
      <c r="A62" s="103"/>
      <c r="B62" s="549" t="s">
        <v>1099</v>
      </c>
      <c r="C62" s="549"/>
      <c r="D62" s="549"/>
      <c r="E62" s="549"/>
      <c r="F62" s="549"/>
      <c r="G62" s="549"/>
      <c r="H62" s="549"/>
      <c r="J62" s="447"/>
      <c r="K62" s="447"/>
    </row>
    <row r="63" spans="1:11" s="97" customFormat="1">
      <c r="A63" s="103"/>
      <c r="B63" s="549" t="s">
        <v>832</v>
      </c>
      <c r="C63" s="549"/>
      <c r="D63" s="549"/>
      <c r="E63" s="549"/>
      <c r="F63" s="549"/>
      <c r="G63" s="549"/>
      <c r="H63" s="549"/>
      <c r="J63" s="447"/>
      <c r="K63" s="447"/>
    </row>
    <row r="64" spans="1:11" s="97" customFormat="1">
      <c r="A64" s="103"/>
      <c r="B64" s="549" t="s">
        <v>1071</v>
      </c>
      <c r="C64" s="549"/>
      <c r="D64" s="549"/>
      <c r="E64" s="549"/>
      <c r="F64" s="549"/>
      <c r="G64" s="549"/>
      <c r="H64" s="549"/>
      <c r="J64" s="447"/>
      <c r="K64" s="447"/>
    </row>
    <row r="65" spans="1:11" s="97" customFormat="1">
      <c r="A65" s="103"/>
      <c r="B65" s="549" t="s">
        <v>833</v>
      </c>
      <c r="C65" s="549"/>
      <c r="D65" s="549"/>
      <c r="E65" s="549"/>
      <c r="F65" s="549"/>
      <c r="G65" s="549"/>
      <c r="H65" s="549"/>
      <c r="J65" s="447"/>
      <c r="K65" s="447"/>
    </row>
    <row r="66" spans="1:11" s="97" customFormat="1">
      <c r="A66" s="103"/>
      <c r="B66" s="286" t="s">
        <v>834</v>
      </c>
      <c r="C66" s="286"/>
      <c r="D66" s="286"/>
      <c r="E66" s="286"/>
      <c r="F66" s="286"/>
      <c r="G66" s="286"/>
      <c r="H66" s="286"/>
      <c r="J66" s="447"/>
      <c r="K66" s="447"/>
    </row>
    <row r="67" spans="1:11" s="97" customFormat="1">
      <c r="A67" s="103"/>
      <c r="B67" s="287" t="s">
        <v>827</v>
      </c>
      <c r="C67" s="234"/>
      <c r="D67" s="138"/>
      <c r="E67" s="138"/>
      <c r="F67" s="138"/>
      <c r="G67" s="138"/>
      <c r="H67" s="138"/>
      <c r="J67" s="447"/>
      <c r="K67" s="447"/>
    </row>
    <row r="68" spans="1:11" s="97" customFormat="1">
      <c r="A68" s="103"/>
      <c r="B68" s="281" t="s">
        <v>828</v>
      </c>
      <c r="C68" s="530">
        <f>E75</f>
        <v>74600</v>
      </c>
      <c r="D68" s="530"/>
      <c r="E68" s="281" t="s">
        <v>516</v>
      </c>
      <c r="F68" s="138"/>
      <c r="G68" s="138"/>
      <c r="H68" s="138"/>
      <c r="J68" s="447"/>
      <c r="K68" s="447"/>
    </row>
    <row r="69" spans="1:11" s="97" customFormat="1">
      <c r="A69" s="103"/>
      <c r="B69" s="281"/>
      <c r="C69" s="329"/>
      <c r="D69" s="329"/>
      <c r="E69" s="281"/>
      <c r="F69" s="138"/>
      <c r="G69" s="138"/>
      <c r="H69" s="138"/>
      <c r="J69" s="447"/>
      <c r="K69" s="447"/>
    </row>
    <row r="70" spans="1:11" s="97" customFormat="1">
      <c r="A70" s="103"/>
      <c r="B70" s="531" t="s">
        <v>521</v>
      </c>
      <c r="C70" s="532" t="s">
        <v>522</v>
      </c>
      <c r="D70" s="533"/>
      <c r="E70" s="533"/>
      <c r="F70" s="533"/>
      <c r="G70" s="533"/>
      <c r="H70" s="534"/>
      <c r="J70" s="447"/>
      <c r="K70" s="447"/>
    </row>
    <row r="71" spans="1:11" s="97" customFormat="1">
      <c r="A71" s="103"/>
      <c r="B71" s="531"/>
      <c r="C71" s="162" t="s">
        <v>467</v>
      </c>
      <c r="D71" s="288" t="s">
        <v>510</v>
      </c>
      <c r="E71" s="288" t="s">
        <v>511</v>
      </c>
      <c r="F71" s="149" t="s">
        <v>512</v>
      </c>
      <c r="G71" s="149" t="s">
        <v>513</v>
      </c>
      <c r="H71" s="149" t="s">
        <v>514</v>
      </c>
      <c r="J71" s="447"/>
      <c r="K71" s="447"/>
    </row>
    <row r="72" spans="1:11" s="97" customFormat="1">
      <c r="A72" s="103"/>
      <c r="B72" s="335" t="s">
        <v>1084</v>
      </c>
      <c r="C72" s="496"/>
      <c r="D72" s="497"/>
      <c r="E72" s="498"/>
      <c r="F72" s="498"/>
      <c r="G72" s="498"/>
      <c r="H72" s="498"/>
      <c r="J72" s="447"/>
      <c r="K72" s="447"/>
    </row>
    <row r="73" spans="1:11" s="97" customFormat="1">
      <c r="A73" s="103"/>
      <c r="B73" s="337" t="s">
        <v>1085</v>
      </c>
      <c r="C73" s="499"/>
      <c r="D73" s="500"/>
      <c r="E73" s="501"/>
      <c r="F73" s="501"/>
      <c r="G73" s="501"/>
      <c r="H73" s="501"/>
      <c r="J73" s="447"/>
      <c r="K73" s="447"/>
    </row>
    <row r="74" spans="1:11" s="97" customFormat="1">
      <c r="A74" s="103"/>
      <c r="B74" s="338" t="s">
        <v>1086</v>
      </c>
      <c r="C74" s="502" t="s">
        <v>472</v>
      </c>
      <c r="D74" s="503"/>
      <c r="E74" s="504">
        <v>65</v>
      </c>
      <c r="F74" s="504"/>
      <c r="G74" s="504"/>
      <c r="H74" s="504"/>
      <c r="J74" s="447"/>
      <c r="K74" s="447"/>
    </row>
    <row r="75" spans="1:11" s="97" customFormat="1">
      <c r="B75" s="290" t="s">
        <v>515</v>
      </c>
      <c r="C75" s="291" t="s">
        <v>516</v>
      </c>
      <c r="D75" s="292"/>
      <c r="E75" s="365">
        <f>E76+E77</f>
        <v>74600</v>
      </c>
      <c r="F75" s="293"/>
      <c r="G75" s="293"/>
      <c r="H75" s="293"/>
      <c r="J75" s="447"/>
      <c r="K75" s="447"/>
    </row>
    <row r="76" spans="1:11" s="97" customFormat="1">
      <c r="B76" s="290" t="s">
        <v>517</v>
      </c>
      <c r="C76" s="291" t="s">
        <v>516</v>
      </c>
      <c r="D76" s="292"/>
      <c r="E76" s="365">
        <f>สังเขป!J24</f>
        <v>74600</v>
      </c>
      <c r="F76" s="293"/>
      <c r="G76" s="293"/>
      <c r="H76" s="293"/>
      <c r="J76" s="447"/>
      <c r="K76" s="447"/>
    </row>
    <row r="77" spans="1:11" s="97" customFormat="1">
      <c r="B77" s="290" t="s">
        <v>518</v>
      </c>
      <c r="C77" s="291" t="s">
        <v>516</v>
      </c>
      <c r="D77" s="293"/>
      <c r="E77" s="366">
        <v>0</v>
      </c>
      <c r="F77" s="293"/>
      <c r="G77" s="293"/>
      <c r="H77" s="293"/>
      <c r="J77" s="447"/>
      <c r="K77" s="447"/>
    </row>
    <row r="78" spans="1:11" s="97" customFormat="1">
      <c r="B78" s="181"/>
      <c r="C78" s="182"/>
      <c r="D78" s="183"/>
      <c r="E78" s="183"/>
      <c r="F78" s="183"/>
      <c r="G78" s="183"/>
      <c r="H78" s="183"/>
      <c r="J78" s="447"/>
      <c r="K78" s="447"/>
    </row>
    <row r="79" spans="1:11" s="97" customFormat="1">
      <c r="B79" s="181"/>
      <c r="C79" s="182"/>
      <c r="D79" s="183"/>
      <c r="E79" s="183"/>
      <c r="F79" s="183"/>
      <c r="G79" s="183"/>
      <c r="H79" s="183"/>
      <c r="J79" s="447"/>
      <c r="K79" s="447"/>
    </row>
    <row r="80" spans="1:11" s="97" customFormat="1">
      <c r="B80" s="181"/>
      <c r="C80" s="182"/>
      <c r="D80" s="183"/>
      <c r="E80" s="183"/>
      <c r="F80" s="183"/>
      <c r="G80" s="183"/>
      <c r="H80" s="183"/>
      <c r="J80" s="447"/>
      <c r="K80" s="447"/>
    </row>
    <row r="81" spans="2:11" s="97" customFormat="1">
      <c r="B81" s="181"/>
      <c r="C81" s="182"/>
      <c r="D81" s="183"/>
      <c r="E81" s="183"/>
      <c r="F81" s="183"/>
      <c r="G81" s="183"/>
      <c r="H81" s="183"/>
      <c r="J81" s="447"/>
      <c r="K81" s="447"/>
    </row>
    <row r="82" spans="2:11">
      <c r="B82" s="156" t="s">
        <v>547</v>
      </c>
      <c r="C82" s="157"/>
      <c r="D82" s="158"/>
      <c r="E82" s="158"/>
      <c r="F82" s="158"/>
      <c r="G82" s="158"/>
      <c r="H82" s="158"/>
    </row>
    <row r="83" spans="2:11">
      <c r="B83" s="159" t="s">
        <v>1037</v>
      </c>
      <c r="C83" s="159"/>
      <c r="D83" s="159"/>
      <c r="E83" s="159"/>
      <c r="F83" s="159"/>
      <c r="G83" s="159"/>
      <c r="H83" s="159"/>
    </row>
    <row r="84" spans="2:11">
      <c r="B84" s="160" t="s">
        <v>548</v>
      </c>
      <c r="C84" s="160"/>
      <c r="D84" s="160"/>
      <c r="E84" s="160"/>
      <c r="F84" s="160"/>
      <c r="G84" s="160"/>
      <c r="H84" s="160"/>
    </row>
    <row r="85" spans="2:11">
      <c r="B85" s="160" t="s">
        <v>549</v>
      </c>
      <c r="C85" s="160"/>
      <c r="D85" s="160"/>
      <c r="E85" s="160"/>
      <c r="F85" s="160"/>
      <c r="G85" s="160"/>
      <c r="H85" s="160"/>
    </row>
    <row r="86" spans="2:11">
      <c r="B86" s="541" t="s">
        <v>1038</v>
      </c>
      <c r="C86" s="523"/>
      <c r="D86" s="523"/>
      <c r="E86" s="523"/>
      <c r="F86" s="523"/>
      <c r="G86" s="523"/>
      <c r="H86" s="523"/>
    </row>
    <row r="87" spans="2:11" s="100" customFormat="1">
      <c r="B87" s="531" t="s">
        <v>521</v>
      </c>
      <c r="C87" s="535" t="s">
        <v>522</v>
      </c>
      <c r="D87" s="535"/>
      <c r="E87" s="535"/>
      <c r="F87" s="535"/>
      <c r="G87" s="535"/>
      <c r="H87" s="535"/>
      <c r="J87" s="446"/>
      <c r="K87" s="446"/>
    </row>
    <row r="88" spans="2:11" s="100" customFormat="1">
      <c r="B88" s="531"/>
      <c r="C88" s="162" t="s">
        <v>467</v>
      </c>
      <c r="D88" s="148" t="s">
        <v>510</v>
      </c>
      <c r="E88" s="148" t="s">
        <v>511</v>
      </c>
      <c r="F88" s="149" t="s">
        <v>512</v>
      </c>
      <c r="G88" s="149" t="s">
        <v>513</v>
      </c>
      <c r="H88" s="149" t="s">
        <v>514</v>
      </c>
      <c r="J88" s="446"/>
      <c r="K88" s="446"/>
    </row>
    <row r="89" spans="2:11">
      <c r="B89" s="163" t="s">
        <v>550</v>
      </c>
      <c r="C89" s="162" t="s">
        <v>479</v>
      </c>
      <c r="D89" s="164">
        <v>22300</v>
      </c>
      <c r="E89" s="164">
        <v>15000</v>
      </c>
      <c r="F89" s="164">
        <v>15500</v>
      </c>
      <c r="G89" s="164">
        <v>15750</v>
      </c>
      <c r="H89" s="164">
        <v>16000</v>
      </c>
    </row>
    <row r="90" spans="2:11">
      <c r="B90" s="165" t="s">
        <v>551</v>
      </c>
      <c r="C90" s="162" t="s">
        <v>479</v>
      </c>
      <c r="D90" s="164">
        <v>11250</v>
      </c>
      <c r="E90" s="164">
        <v>16000</v>
      </c>
      <c r="F90" s="164">
        <v>16500</v>
      </c>
      <c r="G90" s="164">
        <v>7000</v>
      </c>
      <c r="H90" s="164">
        <v>17200</v>
      </c>
    </row>
    <row r="91" spans="2:11">
      <c r="B91" s="163" t="s">
        <v>552</v>
      </c>
      <c r="C91" s="162" t="s">
        <v>479</v>
      </c>
      <c r="D91" s="164">
        <v>2750</v>
      </c>
      <c r="E91" s="164">
        <v>2800</v>
      </c>
      <c r="F91" s="164">
        <v>2850</v>
      </c>
      <c r="G91" s="164">
        <v>2900</v>
      </c>
      <c r="H91" s="164">
        <v>2900</v>
      </c>
    </row>
    <row r="92" spans="2:11">
      <c r="B92" s="185" t="s">
        <v>538</v>
      </c>
      <c r="C92" s="169"/>
      <c r="D92" s="192"/>
      <c r="E92" s="192"/>
      <c r="F92" s="192"/>
      <c r="G92" s="192"/>
      <c r="H92" s="192"/>
    </row>
    <row r="93" spans="2:11">
      <c r="B93" s="171" t="s">
        <v>539</v>
      </c>
      <c r="C93" s="187" t="s">
        <v>472</v>
      </c>
      <c r="D93" s="193">
        <v>99</v>
      </c>
      <c r="E93" s="193">
        <v>96</v>
      </c>
      <c r="F93" s="193">
        <v>96.5</v>
      </c>
      <c r="G93" s="193">
        <v>96.5</v>
      </c>
      <c r="H93" s="193">
        <v>97</v>
      </c>
    </row>
    <row r="94" spans="2:11">
      <c r="B94" s="185" t="s">
        <v>553</v>
      </c>
      <c r="C94" s="194"/>
      <c r="D94" s="195"/>
      <c r="E94" s="195"/>
      <c r="F94" s="195"/>
      <c r="G94" s="195"/>
      <c r="H94" s="195"/>
    </row>
    <row r="95" spans="2:11" s="97" customFormat="1">
      <c r="B95" s="171" t="s">
        <v>554</v>
      </c>
      <c r="C95" s="187" t="s">
        <v>472</v>
      </c>
      <c r="D95" s="193">
        <v>97</v>
      </c>
      <c r="E95" s="193">
        <v>97</v>
      </c>
      <c r="F95" s="193">
        <v>97</v>
      </c>
      <c r="G95" s="193">
        <v>97.5</v>
      </c>
      <c r="H95" s="193">
        <v>97.5</v>
      </c>
      <c r="J95" s="447"/>
      <c r="K95" s="447"/>
    </row>
    <row r="96" spans="2:11" s="97" customFormat="1">
      <c r="B96" s="199" t="s">
        <v>1269</v>
      </c>
      <c r="C96" s="200"/>
      <c r="D96" s="201"/>
      <c r="E96" s="201"/>
      <c r="F96" s="201"/>
      <c r="G96" s="201"/>
      <c r="H96" s="201"/>
      <c r="J96" s="447"/>
      <c r="K96" s="447"/>
    </row>
    <row r="97" spans="2:11" s="97" customFormat="1">
      <c r="B97" s="202" t="s">
        <v>1270</v>
      </c>
      <c r="C97" s="203" t="s">
        <v>479</v>
      </c>
      <c r="D97" s="204">
        <v>910</v>
      </c>
      <c r="E97" s="204">
        <v>300</v>
      </c>
      <c r="F97" s="204">
        <v>350</v>
      </c>
      <c r="G97" s="204">
        <v>375</v>
      </c>
      <c r="H97" s="204">
        <v>400</v>
      </c>
      <c r="J97" s="447"/>
      <c r="K97" s="447"/>
    </row>
    <row r="98" spans="2:11" s="97" customFormat="1">
      <c r="B98" s="330" t="s">
        <v>1272</v>
      </c>
      <c r="C98" s="203" t="s">
        <v>474</v>
      </c>
      <c r="D98" s="204">
        <v>75</v>
      </c>
      <c r="E98" s="204">
        <v>75</v>
      </c>
      <c r="F98" s="204">
        <v>75</v>
      </c>
      <c r="G98" s="204">
        <v>75</v>
      </c>
      <c r="H98" s="204">
        <v>75</v>
      </c>
      <c r="J98" s="447"/>
      <c r="K98" s="447"/>
    </row>
    <row r="99" spans="2:11" s="97" customFormat="1">
      <c r="B99" s="173" t="s">
        <v>515</v>
      </c>
      <c r="C99" s="174" t="s">
        <v>516</v>
      </c>
      <c r="D99" s="175">
        <v>1370400</v>
      </c>
      <c r="E99" s="175">
        <f>E100+E101</f>
        <v>1099300</v>
      </c>
      <c r="F99" s="175">
        <f>F100+F101</f>
        <v>0</v>
      </c>
      <c r="G99" s="175">
        <f>G100+G101</f>
        <v>0</v>
      </c>
      <c r="H99" s="175" t="s">
        <v>96</v>
      </c>
      <c r="J99" s="447"/>
      <c r="K99" s="447"/>
    </row>
    <row r="100" spans="2:11">
      <c r="B100" s="173" t="s">
        <v>517</v>
      </c>
      <c r="C100" s="174" t="s">
        <v>516</v>
      </c>
      <c r="D100" s="175">
        <v>1370400</v>
      </c>
      <c r="E100" s="176">
        <f>สังเขป!J25</f>
        <v>1099300</v>
      </c>
      <c r="F100" s="177"/>
      <c r="G100" s="177"/>
      <c r="H100" s="177"/>
    </row>
    <row r="101" spans="2:11">
      <c r="B101" s="173" t="s">
        <v>518</v>
      </c>
      <c r="C101" s="174" t="s">
        <v>516</v>
      </c>
      <c r="D101" s="191"/>
      <c r="E101" s="191"/>
      <c r="F101" s="191"/>
      <c r="G101" s="191"/>
      <c r="H101" s="191"/>
    </row>
    <row r="104" spans="2:11">
      <c r="B104" s="156" t="s">
        <v>555</v>
      </c>
      <c r="C104" s="157"/>
      <c r="D104" s="158"/>
      <c r="E104" s="158"/>
      <c r="F104" s="158"/>
      <c r="G104" s="158"/>
      <c r="H104" s="158"/>
    </row>
    <row r="105" spans="2:11">
      <c r="B105" s="159" t="s">
        <v>1271</v>
      </c>
      <c r="C105" s="159"/>
      <c r="D105" s="159"/>
      <c r="E105" s="159"/>
      <c r="F105" s="159"/>
      <c r="G105" s="159"/>
      <c r="H105" s="159"/>
    </row>
    <row r="106" spans="2:11">
      <c r="B106" s="160" t="s">
        <v>1314</v>
      </c>
      <c r="C106" s="160"/>
      <c r="D106" s="160"/>
      <c r="E106" s="160"/>
      <c r="F106" s="160"/>
      <c r="G106" s="160"/>
      <c r="H106" s="160"/>
    </row>
    <row r="107" spans="2:11">
      <c r="B107" s="160" t="s">
        <v>1315</v>
      </c>
      <c r="C107" s="160"/>
      <c r="D107" s="160"/>
      <c r="E107" s="160"/>
      <c r="F107" s="160"/>
      <c r="G107" s="160"/>
      <c r="H107" s="160"/>
    </row>
    <row r="108" spans="2:11">
      <c r="B108" s="160" t="s">
        <v>1316</v>
      </c>
      <c r="C108" s="160"/>
      <c r="D108" s="160"/>
      <c r="E108" s="160"/>
      <c r="F108" s="160"/>
      <c r="G108" s="160"/>
      <c r="H108" s="160"/>
    </row>
    <row r="109" spans="2:11">
      <c r="B109" s="160" t="s">
        <v>1317</v>
      </c>
      <c r="C109" s="160"/>
      <c r="D109" s="160"/>
      <c r="E109" s="160"/>
      <c r="F109" s="160"/>
      <c r="G109" s="160"/>
      <c r="H109" s="160"/>
    </row>
    <row r="110" spans="2:11">
      <c r="B110" s="523" t="s">
        <v>1039</v>
      </c>
      <c r="C110" s="523"/>
      <c r="D110" s="523"/>
      <c r="E110" s="523"/>
      <c r="F110" s="523"/>
      <c r="G110" s="523"/>
      <c r="H110" s="523"/>
    </row>
    <row r="111" spans="2:11" s="100" customFormat="1">
      <c r="B111" s="531" t="s">
        <v>521</v>
      </c>
      <c r="C111" s="535" t="s">
        <v>522</v>
      </c>
      <c r="D111" s="535"/>
      <c r="E111" s="535"/>
      <c r="F111" s="535"/>
      <c r="G111" s="535"/>
      <c r="H111" s="535"/>
      <c r="J111" s="446"/>
      <c r="K111" s="446"/>
    </row>
    <row r="112" spans="2:11" s="100" customFormat="1">
      <c r="B112" s="531"/>
      <c r="C112" s="162" t="s">
        <v>467</v>
      </c>
      <c r="D112" s="148" t="s">
        <v>510</v>
      </c>
      <c r="E112" s="148" t="s">
        <v>511</v>
      </c>
      <c r="F112" s="149" t="s">
        <v>512</v>
      </c>
      <c r="G112" s="149" t="s">
        <v>513</v>
      </c>
      <c r="H112" s="149" t="s">
        <v>514</v>
      </c>
      <c r="J112" s="446"/>
      <c r="K112" s="446"/>
    </row>
    <row r="113" spans="1:11">
      <c r="B113" s="205" t="s">
        <v>556</v>
      </c>
      <c r="C113" s="162" t="s">
        <v>479</v>
      </c>
      <c r="D113" s="206">
        <v>45000</v>
      </c>
      <c r="E113" s="206">
        <v>45000</v>
      </c>
      <c r="F113" s="206">
        <v>45000</v>
      </c>
      <c r="G113" s="206">
        <v>45000</v>
      </c>
      <c r="H113" s="206">
        <v>45000</v>
      </c>
    </row>
    <row r="114" spans="1:11">
      <c r="B114" s="205" t="s">
        <v>557</v>
      </c>
      <c r="C114" s="162" t="s">
        <v>558</v>
      </c>
      <c r="D114" s="206">
        <v>2750</v>
      </c>
      <c r="E114" s="206">
        <v>2800</v>
      </c>
      <c r="F114" s="206">
        <v>2900</v>
      </c>
      <c r="G114" s="206">
        <v>2900</v>
      </c>
      <c r="H114" s="206">
        <v>2900</v>
      </c>
    </row>
    <row r="115" spans="1:11">
      <c r="B115" s="163" t="s">
        <v>559</v>
      </c>
      <c r="C115" s="162" t="s">
        <v>560</v>
      </c>
      <c r="D115" s="206">
        <v>5600</v>
      </c>
      <c r="E115" s="164">
        <v>5700</v>
      </c>
      <c r="F115" s="206">
        <v>5700</v>
      </c>
      <c r="G115" s="206">
        <v>5700</v>
      </c>
      <c r="H115" s="206">
        <v>5700</v>
      </c>
    </row>
    <row r="116" spans="1:11" s="97" customFormat="1">
      <c r="B116" s="163" t="s">
        <v>561</v>
      </c>
      <c r="C116" s="162" t="s">
        <v>516</v>
      </c>
      <c r="D116" s="164">
        <v>285000000</v>
      </c>
      <c r="E116" s="164">
        <v>285000000</v>
      </c>
      <c r="F116" s="164">
        <v>285000000</v>
      </c>
      <c r="G116" s="164">
        <v>285000000</v>
      </c>
      <c r="H116" s="164">
        <v>285000000</v>
      </c>
      <c r="J116" s="447"/>
      <c r="K116" s="447"/>
    </row>
    <row r="117" spans="1:11" s="97" customFormat="1">
      <c r="B117" s="163" t="s">
        <v>562</v>
      </c>
      <c r="C117" s="162" t="s">
        <v>469</v>
      </c>
      <c r="D117" s="164">
        <v>13</v>
      </c>
      <c r="E117" s="164">
        <v>13</v>
      </c>
      <c r="F117" s="164">
        <v>13</v>
      </c>
      <c r="G117" s="164">
        <v>13</v>
      </c>
      <c r="H117" s="164">
        <v>13</v>
      </c>
      <c r="J117" s="447"/>
      <c r="K117" s="447"/>
    </row>
    <row r="118" spans="1:11" s="97" customFormat="1" ht="48">
      <c r="B118" s="163" t="s">
        <v>1100</v>
      </c>
      <c r="C118" s="162" t="s">
        <v>563</v>
      </c>
      <c r="D118" s="164">
        <v>12</v>
      </c>
      <c r="E118" s="164">
        <v>12</v>
      </c>
      <c r="F118" s="164">
        <v>12</v>
      </c>
      <c r="G118" s="164">
        <v>12</v>
      </c>
      <c r="H118" s="164">
        <v>12</v>
      </c>
      <c r="J118" s="447"/>
      <c r="K118" s="447"/>
    </row>
    <row r="119" spans="1:11" ht="48">
      <c r="B119" s="185" t="s">
        <v>564</v>
      </c>
      <c r="C119" s="169" t="s">
        <v>472</v>
      </c>
      <c r="D119" s="192">
        <v>100</v>
      </c>
      <c r="E119" s="192">
        <v>100</v>
      </c>
      <c r="F119" s="192">
        <v>100</v>
      </c>
      <c r="G119" s="192">
        <v>100</v>
      </c>
      <c r="H119" s="192">
        <v>100</v>
      </c>
    </row>
    <row r="120" spans="1:11">
      <c r="A120" s="474"/>
      <c r="B120" s="374"/>
      <c r="C120" s="375"/>
      <c r="D120" s="376"/>
      <c r="E120" s="376"/>
      <c r="F120" s="376"/>
      <c r="G120" s="376"/>
      <c r="H120" s="376"/>
    </row>
    <row r="121" spans="1:11" s="100" customFormat="1">
      <c r="B121" s="531" t="s">
        <v>521</v>
      </c>
      <c r="C121" s="535" t="s">
        <v>522</v>
      </c>
      <c r="D121" s="535"/>
      <c r="E121" s="535"/>
      <c r="F121" s="535"/>
      <c r="G121" s="535"/>
      <c r="H121" s="535"/>
      <c r="J121" s="446"/>
      <c r="K121" s="446"/>
    </row>
    <row r="122" spans="1:11" s="100" customFormat="1">
      <c r="B122" s="531"/>
      <c r="C122" s="351" t="s">
        <v>467</v>
      </c>
      <c r="D122" s="377" t="s">
        <v>510</v>
      </c>
      <c r="E122" s="377" t="s">
        <v>511</v>
      </c>
      <c r="F122" s="345" t="s">
        <v>512</v>
      </c>
      <c r="G122" s="345" t="s">
        <v>513</v>
      </c>
      <c r="H122" s="345" t="s">
        <v>514</v>
      </c>
      <c r="J122" s="446"/>
      <c r="K122" s="446"/>
    </row>
    <row r="123" spans="1:11" ht="48">
      <c r="B123" s="163" t="s">
        <v>565</v>
      </c>
      <c r="C123" s="162" t="s">
        <v>479</v>
      </c>
      <c r="D123" s="164">
        <v>120</v>
      </c>
      <c r="E123" s="164">
        <v>120</v>
      </c>
      <c r="F123" s="164">
        <v>120</v>
      </c>
      <c r="G123" s="164">
        <v>130</v>
      </c>
      <c r="H123" s="164">
        <v>130</v>
      </c>
    </row>
    <row r="124" spans="1:11">
      <c r="B124" s="173" t="s">
        <v>515</v>
      </c>
      <c r="C124" s="174" t="s">
        <v>516</v>
      </c>
      <c r="D124" s="175">
        <v>755600</v>
      </c>
      <c r="E124" s="175">
        <f>E125+E126</f>
        <v>735200</v>
      </c>
      <c r="F124" s="175">
        <f>F125+F126</f>
        <v>0</v>
      </c>
      <c r="G124" s="175">
        <f>G125+G126</f>
        <v>0</v>
      </c>
      <c r="H124" s="175" t="s">
        <v>96</v>
      </c>
    </row>
    <row r="125" spans="1:11">
      <c r="B125" s="173" t="s">
        <v>517</v>
      </c>
      <c r="C125" s="174" t="s">
        <v>516</v>
      </c>
      <c r="D125" s="175">
        <v>755600</v>
      </c>
      <c r="E125" s="176">
        <f>สังเขป!J26</f>
        <v>735200</v>
      </c>
      <c r="F125" s="177"/>
      <c r="G125" s="177"/>
      <c r="H125" s="177"/>
    </row>
    <row r="126" spans="1:11">
      <c r="B126" s="173" t="s">
        <v>518</v>
      </c>
      <c r="C126" s="174" t="s">
        <v>516</v>
      </c>
      <c r="D126" s="191"/>
      <c r="E126" s="191"/>
      <c r="F126" s="191"/>
      <c r="G126" s="191"/>
      <c r="H126" s="191"/>
    </row>
    <row r="127" spans="1:11">
      <c r="B127" s="367"/>
      <c r="C127" s="368"/>
      <c r="D127" s="475"/>
      <c r="E127" s="475"/>
      <c r="F127" s="475"/>
      <c r="G127" s="475"/>
      <c r="H127" s="475"/>
    </row>
    <row r="128" spans="1:11">
      <c r="B128" s="367"/>
      <c r="C128" s="368"/>
      <c r="D128" s="475"/>
      <c r="E128" s="475"/>
      <c r="F128" s="475"/>
      <c r="G128" s="475"/>
      <c r="H128" s="475"/>
    </row>
    <row r="129" spans="2:11" s="101" customFormat="1">
      <c r="B129" s="156" t="s">
        <v>566</v>
      </c>
      <c r="C129" s="157"/>
      <c r="D129" s="158"/>
      <c r="E129" s="158"/>
      <c r="F129" s="158"/>
      <c r="G129" s="158"/>
      <c r="H129" s="158"/>
      <c r="J129" s="448"/>
      <c r="K129" s="448"/>
    </row>
    <row r="130" spans="2:11">
      <c r="B130" s="159" t="s">
        <v>1040</v>
      </c>
      <c r="C130" s="159"/>
      <c r="D130" s="159"/>
      <c r="E130" s="159"/>
      <c r="F130" s="159"/>
      <c r="G130" s="159"/>
      <c r="H130" s="159"/>
    </row>
    <row r="131" spans="2:11">
      <c r="B131" s="160" t="s">
        <v>567</v>
      </c>
      <c r="C131" s="160"/>
      <c r="D131" s="160"/>
      <c r="E131" s="160"/>
      <c r="F131" s="160"/>
      <c r="G131" s="160"/>
      <c r="H131" s="160"/>
    </row>
    <row r="132" spans="2:11">
      <c r="B132" s="160" t="s">
        <v>568</v>
      </c>
      <c r="C132" s="160"/>
      <c r="D132" s="160"/>
      <c r="E132" s="160"/>
      <c r="F132" s="160"/>
      <c r="G132" s="160"/>
      <c r="H132" s="160"/>
    </row>
    <row r="133" spans="2:11">
      <c r="B133" s="160" t="s">
        <v>1041</v>
      </c>
      <c r="C133" s="160"/>
      <c r="D133" s="160"/>
      <c r="E133" s="160"/>
      <c r="F133" s="160"/>
      <c r="G133" s="160"/>
      <c r="H133" s="160"/>
    </row>
    <row r="134" spans="2:11">
      <c r="B134" s="160" t="s">
        <v>569</v>
      </c>
      <c r="C134" s="160"/>
      <c r="D134" s="160"/>
      <c r="E134" s="160"/>
      <c r="F134" s="160"/>
      <c r="G134" s="160"/>
      <c r="H134" s="160"/>
    </row>
    <row r="135" spans="2:11" s="100" customFormat="1">
      <c r="B135" s="531" t="s">
        <v>521</v>
      </c>
      <c r="C135" s="535" t="s">
        <v>522</v>
      </c>
      <c r="D135" s="535"/>
      <c r="E135" s="535"/>
      <c r="F135" s="535"/>
      <c r="G135" s="535"/>
      <c r="H135" s="535"/>
      <c r="J135" s="446"/>
      <c r="K135" s="446"/>
    </row>
    <row r="136" spans="2:11" s="100" customFormat="1">
      <c r="B136" s="531"/>
      <c r="C136" s="162" t="s">
        <v>467</v>
      </c>
      <c r="D136" s="148" t="s">
        <v>510</v>
      </c>
      <c r="E136" s="148" t="s">
        <v>511</v>
      </c>
      <c r="F136" s="149" t="s">
        <v>512</v>
      </c>
      <c r="G136" s="149" t="s">
        <v>513</v>
      </c>
      <c r="H136" s="149" t="s">
        <v>514</v>
      </c>
      <c r="J136" s="446"/>
      <c r="K136" s="446"/>
    </row>
    <row r="137" spans="2:11" s="97" customFormat="1">
      <c r="B137" s="163" t="s">
        <v>570</v>
      </c>
      <c r="C137" s="162" t="s">
        <v>571</v>
      </c>
      <c r="D137" s="164">
        <v>7494</v>
      </c>
      <c r="E137" s="164">
        <v>120</v>
      </c>
      <c r="F137" s="164">
        <v>120</v>
      </c>
      <c r="G137" s="164">
        <v>120</v>
      </c>
      <c r="H137" s="164">
        <v>120</v>
      </c>
      <c r="J137" s="447"/>
      <c r="K137" s="447"/>
    </row>
    <row r="138" spans="2:11">
      <c r="B138" s="163" t="s">
        <v>572</v>
      </c>
      <c r="C138" s="162" t="s">
        <v>479</v>
      </c>
      <c r="D138" s="164">
        <v>2623</v>
      </c>
      <c r="E138" s="164">
        <v>42</v>
      </c>
      <c r="F138" s="164">
        <v>42</v>
      </c>
      <c r="G138" s="164">
        <v>42</v>
      </c>
      <c r="H138" s="164">
        <v>42</v>
      </c>
    </row>
    <row r="139" spans="2:11">
      <c r="B139" s="163" t="s">
        <v>573</v>
      </c>
      <c r="C139" s="162" t="s">
        <v>479</v>
      </c>
      <c r="D139" s="164">
        <v>11315</v>
      </c>
      <c r="E139" s="164">
        <v>11357</v>
      </c>
      <c r="F139" s="164">
        <v>11399</v>
      </c>
      <c r="G139" s="164">
        <v>11441</v>
      </c>
      <c r="H139" s="164">
        <v>11500</v>
      </c>
    </row>
    <row r="140" spans="2:11">
      <c r="B140" s="163" t="s">
        <v>574</v>
      </c>
      <c r="C140" s="162" t="s">
        <v>479</v>
      </c>
      <c r="D140" s="164">
        <v>500</v>
      </c>
      <c r="E140" s="164">
        <v>510</v>
      </c>
      <c r="F140" s="164">
        <v>520</v>
      </c>
      <c r="G140" s="164">
        <v>530</v>
      </c>
      <c r="H140" s="164">
        <v>540</v>
      </c>
    </row>
    <row r="141" spans="2:11">
      <c r="B141" s="168" t="s">
        <v>575</v>
      </c>
      <c r="C141" s="207"/>
      <c r="D141" s="208"/>
      <c r="E141" s="208"/>
      <c r="F141" s="208"/>
      <c r="G141" s="208"/>
      <c r="H141" s="208"/>
    </row>
    <row r="142" spans="2:11">
      <c r="B142" s="209" t="s">
        <v>576</v>
      </c>
      <c r="C142" s="210" t="s">
        <v>479</v>
      </c>
      <c r="D142" s="211">
        <v>10</v>
      </c>
      <c r="E142" s="211">
        <v>10</v>
      </c>
      <c r="F142" s="211">
        <v>10</v>
      </c>
      <c r="G142" s="211">
        <v>10</v>
      </c>
      <c r="H142" s="211">
        <v>10</v>
      </c>
    </row>
    <row r="143" spans="2:11">
      <c r="B143" s="168" t="s">
        <v>577</v>
      </c>
      <c r="C143" s="207"/>
      <c r="D143" s="212"/>
      <c r="E143" s="212"/>
      <c r="F143" s="212"/>
      <c r="G143" s="212"/>
      <c r="H143" s="212"/>
    </row>
    <row r="144" spans="2:11">
      <c r="B144" s="209" t="s">
        <v>578</v>
      </c>
      <c r="C144" s="213" t="s">
        <v>479</v>
      </c>
      <c r="D144" s="214">
        <v>1236</v>
      </c>
      <c r="E144" s="214">
        <v>1236</v>
      </c>
      <c r="F144" s="214">
        <v>1236</v>
      </c>
      <c r="G144" s="214">
        <v>1236</v>
      </c>
      <c r="H144" s="214">
        <v>1236</v>
      </c>
    </row>
    <row r="145" spans="2:8">
      <c r="B145" s="168" t="s">
        <v>579</v>
      </c>
      <c r="C145" s="207"/>
      <c r="D145" s="212"/>
      <c r="E145" s="212"/>
      <c r="F145" s="212"/>
      <c r="G145" s="212"/>
      <c r="H145" s="212"/>
    </row>
    <row r="146" spans="2:8">
      <c r="B146" s="171" t="s">
        <v>580</v>
      </c>
      <c r="C146" s="187" t="s">
        <v>472</v>
      </c>
      <c r="D146" s="215">
        <v>95</v>
      </c>
      <c r="E146" s="215">
        <v>95</v>
      </c>
      <c r="F146" s="215">
        <v>95</v>
      </c>
      <c r="G146" s="215">
        <v>95</v>
      </c>
      <c r="H146" s="215">
        <v>95</v>
      </c>
    </row>
    <row r="147" spans="2:8">
      <c r="B147" s="163" t="s">
        <v>581</v>
      </c>
      <c r="C147" s="162" t="s">
        <v>479</v>
      </c>
      <c r="D147" s="164">
        <v>56</v>
      </c>
      <c r="E147" s="164">
        <v>60</v>
      </c>
      <c r="F147" s="164">
        <v>60</v>
      </c>
      <c r="G147" s="164">
        <v>60</v>
      </c>
      <c r="H147" s="164">
        <v>60</v>
      </c>
    </row>
    <row r="148" spans="2:8">
      <c r="B148" s="185" t="s">
        <v>582</v>
      </c>
      <c r="C148" s="169" t="s">
        <v>472</v>
      </c>
      <c r="D148" s="216" t="s">
        <v>96</v>
      </c>
      <c r="E148" s="216" t="s">
        <v>96</v>
      </c>
      <c r="F148" s="216" t="s">
        <v>96</v>
      </c>
      <c r="G148" s="216" t="s">
        <v>96</v>
      </c>
      <c r="H148" s="216" t="s">
        <v>96</v>
      </c>
    </row>
    <row r="149" spans="2:8">
      <c r="B149" s="217" t="s">
        <v>583</v>
      </c>
      <c r="C149" s="218" t="s">
        <v>584</v>
      </c>
      <c r="D149" s="219"/>
      <c r="E149" s="219"/>
      <c r="F149" s="219"/>
      <c r="G149" s="219"/>
      <c r="H149" s="219"/>
    </row>
    <row r="150" spans="2:8">
      <c r="B150" s="220"/>
      <c r="C150" s="218" t="s">
        <v>585</v>
      </c>
      <c r="D150" s="220"/>
      <c r="E150" s="220"/>
      <c r="F150" s="220"/>
      <c r="G150" s="220"/>
      <c r="H150" s="220"/>
    </row>
    <row r="151" spans="2:8">
      <c r="B151" s="220"/>
      <c r="C151" s="218" t="s">
        <v>586</v>
      </c>
      <c r="D151" s="219"/>
      <c r="E151" s="219"/>
      <c r="F151" s="219"/>
      <c r="G151" s="219"/>
      <c r="H151" s="219"/>
    </row>
    <row r="152" spans="2:8">
      <c r="B152" s="171"/>
      <c r="C152" s="379" t="s">
        <v>587</v>
      </c>
      <c r="D152" s="221"/>
      <c r="E152" s="221"/>
      <c r="F152" s="221"/>
      <c r="G152" s="221"/>
      <c r="H152" s="221"/>
    </row>
    <row r="153" spans="2:8">
      <c r="B153" s="173" t="s">
        <v>515</v>
      </c>
      <c r="C153" s="174" t="s">
        <v>516</v>
      </c>
      <c r="D153" s="175">
        <v>1058200</v>
      </c>
      <c r="E153" s="175">
        <f>E154+E155</f>
        <v>1148500</v>
      </c>
      <c r="F153" s="175">
        <f>F154+F155</f>
        <v>0</v>
      </c>
      <c r="G153" s="175">
        <f>G154+G155</f>
        <v>0</v>
      </c>
      <c r="H153" s="175" t="s">
        <v>96</v>
      </c>
    </row>
    <row r="154" spans="2:8">
      <c r="B154" s="173" t="s">
        <v>517</v>
      </c>
      <c r="C154" s="174" t="s">
        <v>516</v>
      </c>
      <c r="D154" s="175">
        <v>1058200</v>
      </c>
      <c r="E154" s="176">
        <f>สังเขป!J27</f>
        <v>1148500</v>
      </c>
      <c r="F154" s="177"/>
      <c r="G154" s="177"/>
      <c r="H154" s="177"/>
    </row>
    <row r="155" spans="2:8">
      <c r="B155" s="173" t="s">
        <v>518</v>
      </c>
      <c r="C155" s="174" t="s">
        <v>516</v>
      </c>
      <c r="D155" s="177"/>
      <c r="E155" s="177"/>
      <c r="F155" s="177"/>
      <c r="G155" s="177"/>
      <c r="H155" s="177"/>
    </row>
    <row r="156" spans="2:8">
      <c r="B156" s="367"/>
      <c r="C156" s="368"/>
      <c r="D156" s="369"/>
      <c r="E156" s="369"/>
      <c r="F156" s="369"/>
      <c r="G156" s="369"/>
      <c r="H156" s="369"/>
    </row>
    <row r="157" spans="2:8">
      <c r="B157" s="367"/>
      <c r="C157" s="368"/>
      <c r="D157" s="369"/>
      <c r="E157" s="369"/>
      <c r="F157" s="369"/>
      <c r="G157" s="369"/>
      <c r="H157" s="369"/>
    </row>
    <row r="158" spans="2:8">
      <c r="B158" s="367"/>
      <c r="C158" s="368"/>
      <c r="D158" s="369"/>
      <c r="E158" s="369"/>
      <c r="F158" s="369"/>
      <c r="G158" s="369"/>
      <c r="H158" s="369"/>
    </row>
    <row r="159" spans="2:8">
      <c r="B159" s="367"/>
      <c r="C159" s="368"/>
      <c r="D159" s="369"/>
      <c r="E159" s="369"/>
      <c r="F159" s="369"/>
      <c r="G159" s="369"/>
      <c r="H159" s="369"/>
    </row>
    <row r="160" spans="2:8">
      <c r="B160" s="367"/>
      <c r="C160" s="368"/>
      <c r="D160" s="369"/>
      <c r="E160" s="369"/>
      <c r="F160" s="369"/>
      <c r="G160" s="369"/>
      <c r="H160" s="369"/>
    </row>
    <row r="161" spans="2:11">
      <c r="B161" s="156" t="s">
        <v>588</v>
      </c>
      <c r="C161" s="157"/>
      <c r="D161" s="158"/>
      <c r="E161" s="158"/>
      <c r="F161" s="158"/>
      <c r="G161" s="158"/>
      <c r="H161" s="158"/>
    </row>
    <row r="162" spans="2:11">
      <c r="B162" s="159" t="s">
        <v>1042</v>
      </c>
      <c r="C162" s="159"/>
      <c r="D162" s="159"/>
      <c r="E162" s="159"/>
      <c r="F162" s="159"/>
      <c r="G162" s="159"/>
      <c r="H162" s="159"/>
    </row>
    <row r="163" spans="2:11">
      <c r="B163" s="160" t="s">
        <v>589</v>
      </c>
      <c r="C163" s="160"/>
      <c r="D163" s="160"/>
      <c r="E163" s="160"/>
      <c r="F163" s="160"/>
      <c r="G163" s="160"/>
      <c r="H163" s="160"/>
    </row>
    <row r="164" spans="2:11">
      <c r="B164" s="223" t="s">
        <v>1043</v>
      </c>
      <c r="C164" s="160"/>
      <c r="D164" s="160"/>
      <c r="E164" s="160"/>
      <c r="F164" s="160"/>
      <c r="G164" s="160"/>
      <c r="H164" s="160"/>
    </row>
    <row r="165" spans="2:11">
      <c r="B165" s="160" t="s">
        <v>590</v>
      </c>
      <c r="C165" s="160"/>
      <c r="D165" s="160"/>
      <c r="E165" s="160"/>
      <c r="F165" s="160"/>
      <c r="G165" s="160"/>
      <c r="H165" s="160"/>
    </row>
    <row r="166" spans="2:11" s="100" customFormat="1">
      <c r="B166" s="531" t="s">
        <v>521</v>
      </c>
      <c r="C166" s="535" t="s">
        <v>522</v>
      </c>
      <c r="D166" s="535"/>
      <c r="E166" s="535"/>
      <c r="F166" s="535"/>
      <c r="G166" s="535"/>
      <c r="H166" s="535"/>
      <c r="J166" s="446"/>
      <c r="K166" s="446"/>
    </row>
    <row r="167" spans="2:11" s="100" customFormat="1">
      <c r="B167" s="531"/>
      <c r="C167" s="162" t="s">
        <v>467</v>
      </c>
      <c r="D167" s="148" t="s">
        <v>510</v>
      </c>
      <c r="E167" s="148" t="s">
        <v>511</v>
      </c>
      <c r="F167" s="149" t="s">
        <v>512</v>
      </c>
      <c r="G167" s="149" t="s">
        <v>513</v>
      </c>
      <c r="H167" s="149" t="s">
        <v>514</v>
      </c>
      <c r="J167" s="446"/>
      <c r="K167" s="446"/>
    </row>
    <row r="168" spans="2:11">
      <c r="B168" s="163" t="s">
        <v>591</v>
      </c>
      <c r="C168" s="162" t="s">
        <v>528</v>
      </c>
      <c r="D168" s="164"/>
      <c r="E168" s="164" t="s">
        <v>96</v>
      </c>
      <c r="F168" s="164" t="s">
        <v>96</v>
      </c>
      <c r="G168" s="164" t="s">
        <v>96</v>
      </c>
      <c r="H168" s="164" t="s">
        <v>96</v>
      </c>
    </row>
    <row r="169" spans="2:11">
      <c r="B169" s="163" t="s">
        <v>592</v>
      </c>
      <c r="C169" s="162" t="s">
        <v>469</v>
      </c>
      <c r="D169" s="164">
        <v>220</v>
      </c>
      <c r="E169" s="164">
        <v>220</v>
      </c>
      <c r="F169" s="164">
        <v>220</v>
      </c>
      <c r="G169" s="164">
        <v>220</v>
      </c>
      <c r="H169" s="164">
        <v>220</v>
      </c>
    </row>
    <row r="170" spans="2:11">
      <c r="B170" s="163" t="s">
        <v>593</v>
      </c>
      <c r="C170" s="162" t="s">
        <v>474</v>
      </c>
      <c r="D170" s="164">
        <v>60</v>
      </c>
      <c r="E170" s="164">
        <v>60</v>
      </c>
      <c r="F170" s="164">
        <v>60</v>
      </c>
      <c r="G170" s="164">
        <v>60</v>
      </c>
      <c r="H170" s="164">
        <v>60</v>
      </c>
    </row>
    <row r="171" spans="2:11">
      <c r="B171" s="185" t="s">
        <v>594</v>
      </c>
      <c r="C171" s="169"/>
      <c r="D171" s="192"/>
      <c r="E171" s="192"/>
      <c r="F171" s="192"/>
      <c r="G171" s="192"/>
      <c r="H171" s="192"/>
    </row>
    <row r="172" spans="2:11">
      <c r="B172" s="171" t="s">
        <v>595</v>
      </c>
      <c r="C172" s="149" t="s">
        <v>474</v>
      </c>
      <c r="D172" s="224">
        <v>2400</v>
      </c>
      <c r="E172" s="224">
        <v>2400</v>
      </c>
      <c r="F172" s="224">
        <v>2400</v>
      </c>
      <c r="G172" s="224">
        <v>2400</v>
      </c>
      <c r="H172" s="224">
        <v>2400</v>
      </c>
    </row>
    <row r="173" spans="2:11">
      <c r="B173" s="185" t="s">
        <v>596</v>
      </c>
      <c r="C173" s="169"/>
      <c r="D173" s="192"/>
      <c r="E173" s="192"/>
      <c r="F173" s="192"/>
      <c r="G173" s="192"/>
      <c r="H173" s="192"/>
    </row>
    <row r="174" spans="2:11">
      <c r="B174" s="171" t="s">
        <v>597</v>
      </c>
      <c r="C174" s="149" t="s">
        <v>479</v>
      </c>
      <c r="D174" s="224">
        <v>12609</v>
      </c>
      <c r="E174" s="224">
        <v>12609</v>
      </c>
      <c r="F174" s="224">
        <v>12609</v>
      </c>
      <c r="G174" s="224">
        <v>12609</v>
      </c>
      <c r="H174" s="224">
        <v>12609</v>
      </c>
    </row>
    <row r="175" spans="2:11" s="101" customFormat="1">
      <c r="B175" s="173" t="s">
        <v>515</v>
      </c>
      <c r="C175" s="174" t="s">
        <v>516</v>
      </c>
      <c r="D175" s="175">
        <v>2581640</v>
      </c>
      <c r="E175" s="175">
        <f>E176+E177</f>
        <v>11367600</v>
      </c>
      <c r="F175" s="175">
        <f>F176+F177</f>
        <v>0</v>
      </c>
      <c r="G175" s="175">
        <f>G176+G177</f>
        <v>0</v>
      </c>
      <c r="H175" s="175" t="s">
        <v>96</v>
      </c>
      <c r="J175" s="448"/>
      <c r="K175" s="448"/>
    </row>
    <row r="176" spans="2:11" s="97" customFormat="1">
      <c r="B176" s="173" t="s">
        <v>517</v>
      </c>
      <c r="C176" s="174" t="s">
        <v>516</v>
      </c>
      <c r="D176" s="175">
        <v>2581640</v>
      </c>
      <c r="E176" s="176">
        <f>สังเขป!J28</f>
        <v>11367600</v>
      </c>
      <c r="F176" s="177"/>
      <c r="G176" s="177"/>
      <c r="H176" s="177"/>
      <c r="J176" s="447"/>
      <c r="K176" s="447"/>
    </row>
    <row r="177" spans="2:11" s="97" customFormat="1">
      <c r="B177" s="173" t="s">
        <v>518</v>
      </c>
      <c r="C177" s="174" t="s">
        <v>516</v>
      </c>
      <c r="D177" s="177"/>
      <c r="E177" s="177"/>
      <c r="F177" s="177"/>
      <c r="G177" s="177"/>
      <c r="H177" s="177"/>
      <c r="J177" s="447"/>
      <c r="K177" s="447"/>
    </row>
    <row r="178" spans="2:11" s="97" customFormat="1">
      <c r="B178" s="178"/>
      <c r="C178" s="179"/>
      <c r="D178" s="180"/>
      <c r="E178" s="180"/>
      <c r="F178" s="180"/>
      <c r="G178" s="180"/>
      <c r="H178" s="180"/>
      <c r="J178" s="447"/>
      <c r="K178" s="447"/>
    </row>
    <row r="179" spans="2:11" s="97" customFormat="1">
      <c r="B179" s="178"/>
      <c r="C179" s="179"/>
      <c r="D179" s="180"/>
      <c r="E179" s="180"/>
      <c r="F179" s="180"/>
      <c r="G179" s="180"/>
      <c r="H179" s="180"/>
      <c r="J179" s="447"/>
      <c r="K179" s="447"/>
    </row>
    <row r="180" spans="2:11">
      <c r="B180" s="156" t="s">
        <v>598</v>
      </c>
      <c r="C180" s="157"/>
      <c r="D180" s="158"/>
      <c r="E180" s="158"/>
      <c r="F180" s="158"/>
      <c r="G180" s="158"/>
      <c r="H180" s="158"/>
    </row>
    <row r="181" spans="2:11">
      <c r="B181" s="159" t="s">
        <v>1044</v>
      </c>
      <c r="C181" s="159"/>
      <c r="D181" s="159"/>
      <c r="E181" s="159"/>
      <c r="F181" s="159"/>
      <c r="G181" s="159"/>
      <c r="H181" s="159"/>
    </row>
    <row r="182" spans="2:11">
      <c r="B182" s="160" t="s">
        <v>599</v>
      </c>
      <c r="C182" s="160"/>
      <c r="D182" s="160"/>
      <c r="E182" s="160"/>
      <c r="F182" s="160"/>
      <c r="G182" s="160"/>
      <c r="H182" s="160"/>
    </row>
    <row r="183" spans="2:11">
      <c r="B183" s="160" t="s">
        <v>1045</v>
      </c>
      <c r="C183" s="160"/>
      <c r="D183" s="160"/>
      <c r="E183" s="160"/>
      <c r="F183" s="160"/>
      <c r="G183" s="160"/>
      <c r="H183" s="160"/>
    </row>
    <row r="184" spans="2:11">
      <c r="B184" s="160" t="s">
        <v>600</v>
      </c>
      <c r="C184" s="160"/>
      <c r="D184" s="160"/>
      <c r="E184" s="160"/>
      <c r="F184" s="160"/>
      <c r="G184" s="160"/>
      <c r="H184" s="160"/>
    </row>
    <row r="185" spans="2:11" s="100" customFormat="1">
      <c r="B185" s="531" t="s">
        <v>521</v>
      </c>
      <c r="C185" s="535" t="s">
        <v>522</v>
      </c>
      <c r="D185" s="535"/>
      <c r="E185" s="535"/>
      <c r="F185" s="535"/>
      <c r="G185" s="535"/>
      <c r="H185" s="535"/>
      <c r="J185" s="446"/>
      <c r="K185" s="446"/>
    </row>
    <row r="186" spans="2:11" s="100" customFormat="1">
      <c r="B186" s="531"/>
      <c r="C186" s="162" t="s">
        <v>467</v>
      </c>
      <c r="D186" s="148" t="s">
        <v>510</v>
      </c>
      <c r="E186" s="148" t="s">
        <v>511</v>
      </c>
      <c r="F186" s="149" t="s">
        <v>512</v>
      </c>
      <c r="G186" s="149" t="s">
        <v>513</v>
      </c>
      <c r="H186" s="149" t="s">
        <v>514</v>
      </c>
      <c r="J186" s="446"/>
      <c r="K186" s="446"/>
    </row>
    <row r="187" spans="2:11">
      <c r="B187" s="165" t="s">
        <v>601</v>
      </c>
      <c r="C187" s="162" t="s">
        <v>602</v>
      </c>
      <c r="D187" s="164">
        <v>1500</v>
      </c>
      <c r="E187" s="164">
        <v>1500</v>
      </c>
      <c r="F187" s="164">
        <v>1500</v>
      </c>
      <c r="G187" s="164">
        <v>1500</v>
      </c>
      <c r="H187" s="164">
        <v>1500</v>
      </c>
    </row>
    <row r="188" spans="2:11">
      <c r="B188" s="163" t="s">
        <v>603</v>
      </c>
      <c r="C188" s="162" t="s">
        <v>604</v>
      </c>
      <c r="D188" s="225">
        <v>2</v>
      </c>
      <c r="E188" s="225">
        <v>2</v>
      </c>
      <c r="F188" s="225">
        <v>2</v>
      </c>
      <c r="G188" s="225">
        <v>2</v>
      </c>
      <c r="H188" s="225">
        <v>2</v>
      </c>
    </row>
    <row r="189" spans="2:11">
      <c r="B189" s="163" t="s">
        <v>605</v>
      </c>
      <c r="C189" s="162" t="s">
        <v>474</v>
      </c>
      <c r="D189" s="225">
        <v>48</v>
      </c>
      <c r="E189" s="225">
        <v>48</v>
      </c>
      <c r="F189" s="225">
        <v>48</v>
      </c>
      <c r="G189" s="225">
        <v>48</v>
      </c>
      <c r="H189" s="225">
        <v>48</v>
      </c>
    </row>
    <row r="190" spans="2:11">
      <c r="B190" s="163" t="s">
        <v>606</v>
      </c>
      <c r="C190" s="162" t="s">
        <v>607</v>
      </c>
      <c r="D190" s="226" t="s">
        <v>608</v>
      </c>
      <c r="E190" s="226" t="s">
        <v>608</v>
      </c>
      <c r="F190" s="226" t="s">
        <v>608</v>
      </c>
      <c r="G190" s="226" t="s">
        <v>608</v>
      </c>
      <c r="H190" s="226" t="s">
        <v>608</v>
      </c>
    </row>
    <row r="191" spans="2:11">
      <c r="B191" s="185" t="s">
        <v>609</v>
      </c>
      <c r="C191" s="169"/>
      <c r="D191" s="227"/>
      <c r="E191" s="227"/>
      <c r="F191" s="227"/>
      <c r="G191" s="227"/>
      <c r="H191" s="227"/>
    </row>
    <row r="192" spans="2:11">
      <c r="B192" s="171" t="s">
        <v>610</v>
      </c>
      <c r="C192" s="187" t="s">
        <v>472</v>
      </c>
      <c r="D192" s="228">
        <v>90</v>
      </c>
      <c r="E192" s="228">
        <v>90</v>
      </c>
      <c r="F192" s="228">
        <v>90</v>
      </c>
      <c r="G192" s="228">
        <v>90</v>
      </c>
      <c r="H192" s="228">
        <v>90</v>
      </c>
    </row>
    <row r="193" spans="2:11">
      <c r="B193" s="173" t="s">
        <v>515</v>
      </c>
      <c r="C193" s="174" t="s">
        <v>516</v>
      </c>
      <c r="D193" s="175">
        <v>3045560</v>
      </c>
      <c r="E193" s="175">
        <f>E194+E195</f>
        <v>424200</v>
      </c>
      <c r="F193" s="175">
        <f>F194+F195</f>
        <v>0</v>
      </c>
      <c r="G193" s="175">
        <f>G194+G195</f>
        <v>0</v>
      </c>
      <c r="H193" s="175" t="s">
        <v>96</v>
      </c>
    </row>
    <row r="194" spans="2:11">
      <c r="B194" s="173" t="s">
        <v>517</v>
      </c>
      <c r="C194" s="174" t="s">
        <v>516</v>
      </c>
      <c r="D194" s="175">
        <v>3045560</v>
      </c>
      <c r="E194" s="176">
        <f>สังเขป!J29</f>
        <v>424200</v>
      </c>
      <c r="F194" s="177"/>
      <c r="G194" s="177"/>
      <c r="H194" s="177"/>
    </row>
    <row r="195" spans="2:11">
      <c r="B195" s="173" t="s">
        <v>518</v>
      </c>
      <c r="C195" s="174" t="s">
        <v>516</v>
      </c>
      <c r="D195" s="177"/>
      <c r="E195" s="177"/>
      <c r="F195" s="177"/>
      <c r="G195" s="177"/>
      <c r="H195" s="177"/>
    </row>
    <row r="196" spans="2:11">
      <c r="B196" s="367"/>
      <c r="C196" s="368"/>
      <c r="D196" s="369"/>
      <c r="E196" s="369"/>
      <c r="F196" s="369"/>
      <c r="G196" s="369"/>
      <c r="H196" s="369"/>
    </row>
    <row r="197" spans="2:11">
      <c r="B197" s="367"/>
      <c r="C197" s="368"/>
      <c r="D197" s="369"/>
      <c r="E197" s="369"/>
      <c r="F197" s="369"/>
      <c r="G197" s="369"/>
      <c r="H197" s="369"/>
    </row>
    <row r="198" spans="2:11">
      <c r="B198" s="367"/>
      <c r="C198" s="368"/>
      <c r="D198" s="369"/>
      <c r="E198" s="369"/>
      <c r="F198" s="369"/>
      <c r="G198" s="369"/>
      <c r="H198" s="369"/>
    </row>
    <row r="199" spans="2:11">
      <c r="B199" s="367"/>
      <c r="C199" s="368"/>
      <c r="D199" s="369"/>
      <c r="E199" s="369"/>
      <c r="F199" s="369"/>
      <c r="G199" s="369"/>
      <c r="H199" s="369"/>
    </row>
    <row r="200" spans="2:11">
      <c r="B200" s="367"/>
      <c r="C200" s="368"/>
      <c r="D200" s="369"/>
      <c r="E200" s="369"/>
      <c r="F200" s="369"/>
      <c r="G200" s="369"/>
      <c r="H200" s="369"/>
    </row>
    <row r="201" spans="2:11">
      <c r="B201" s="367"/>
      <c r="C201" s="368"/>
      <c r="D201" s="369"/>
      <c r="E201" s="369"/>
      <c r="F201" s="369"/>
      <c r="G201" s="369"/>
      <c r="H201" s="369"/>
    </row>
    <row r="202" spans="2:11" s="97" customFormat="1">
      <c r="B202" s="156" t="s">
        <v>611</v>
      </c>
      <c r="C202" s="157"/>
      <c r="D202" s="158"/>
      <c r="E202" s="158"/>
      <c r="F202" s="158"/>
      <c r="G202" s="158"/>
      <c r="H202" s="158"/>
      <c r="J202" s="447"/>
      <c r="K202" s="447"/>
    </row>
    <row r="203" spans="2:11" s="97" customFormat="1">
      <c r="B203" s="159" t="s">
        <v>1318</v>
      </c>
      <c r="C203" s="159"/>
      <c r="D203" s="159"/>
      <c r="E203" s="159"/>
      <c r="F203" s="159"/>
      <c r="G203" s="159"/>
      <c r="H203" s="159"/>
      <c r="J203" s="447"/>
      <c r="K203" s="447"/>
    </row>
    <row r="204" spans="2:11" s="97" customFormat="1">
      <c r="B204" s="160" t="s">
        <v>1320</v>
      </c>
      <c r="C204" s="160"/>
      <c r="D204" s="160"/>
      <c r="E204" s="160"/>
      <c r="F204" s="160"/>
      <c r="G204" s="160"/>
      <c r="H204" s="160"/>
      <c r="J204" s="447"/>
      <c r="K204" s="447"/>
    </row>
    <row r="205" spans="2:11" s="97" customFormat="1">
      <c r="B205" s="160" t="s">
        <v>1319</v>
      </c>
      <c r="C205" s="160"/>
      <c r="D205" s="160"/>
      <c r="E205" s="160"/>
      <c r="F205" s="160"/>
      <c r="G205" s="160"/>
      <c r="H205" s="160"/>
      <c r="J205" s="447"/>
      <c r="K205" s="447"/>
    </row>
    <row r="206" spans="2:11">
      <c r="B206" s="523" t="s">
        <v>1046</v>
      </c>
      <c r="C206" s="523"/>
      <c r="D206" s="523"/>
      <c r="E206" s="523"/>
      <c r="F206" s="523"/>
      <c r="G206" s="523"/>
      <c r="H206" s="523"/>
    </row>
    <row r="207" spans="2:11" s="100" customFormat="1">
      <c r="B207" s="531" t="s">
        <v>521</v>
      </c>
      <c r="C207" s="535" t="s">
        <v>522</v>
      </c>
      <c r="D207" s="535"/>
      <c r="E207" s="535"/>
      <c r="F207" s="535"/>
      <c r="G207" s="535"/>
      <c r="H207" s="535"/>
      <c r="J207" s="446"/>
      <c r="K207" s="446"/>
    </row>
    <row r="208" spans="2:11" s="100" customFormat="1">
      <c r="B208" s="531"/>
      <c r="C208" s="162" t="s">
        <v>467</v>
      </c>
      <c r="D208" s="148" t="s">
        <v>510</v>
      </c>
      <c r="E208" s="148" t="s">
        <v>511</v>
      </c>
      <c r="F208" s="149" t="s">
        <v>512</v>
      </c>
      <c r="G208" s="149" t="s">
        <v>513</v>
      </c>
      <c r="H208" s="149" t="s">
        <v>514</v>
      </c>
      <c r="J208" s="446"/>
      <c r="K208" s="446"/>
    </row>
    <row r="209" spans="2:11">
      <c r="B209" s="163" t="s">
        <v>612</v>
      </c>
      <c r="C209" s="162" t="s">
        <v>477</v>
      </c>
      <c r="D209" s="229">
        <v>44070</v>
      </c>
      <c r="E209" s="229">
        <v>44070</v>
      </c>
      <c r="F209" s="229">
        <v>44070</v>
      </c>
      <c r="G209" s="229">
        <v>44070</v>
      </c>
      <c r="H209" s="229">
        <v>44070</v>
      </c>
    </row>
    <row r="210" spans="2:11">
      <c r="B210" s="163" t="s">
        <v>613</v>
      </c>
      <c r="C210" s="162" t="s">
        <v>614</v>
      </c>
      <c r="D210" s="230" t="s">
        <v>1380</v>
      </c>
      <c r="E210" s="231" t="s">
        <v>1381</v>
      </c>
      <c r="F210" s="231" t="s">
        <v>1381</v>
      </c>
      <c r="G210" s="231" t="s">
        <v>1381</v>
      </c>
      <c r="H210" s="231" t="s">
        <v>1382</v>
      </c>
    </row>
    <row r="211" spans="2:11">
      <c r="B211" s="163" t="s">
        <v>615</v>
      </c>
      <c r="C211" s="162" t="s">
        <v>614</v>
      </c>
      <c r="D211" s="230" t="s">
        <v>616</v>
      </c>
      <c r="E211" s="231" t="s">
        <v>826</v>
      </c>
      <c r="F211" s="231" t="s">
        <v>826</v>
      </c>
      <c r="G211" s="231" t="s">
        <v>826</v>
      </c>
      <c r="H211" s="231" t="s">
        <v>826</v>
      </c>
    </row>
    <row r="212" spans="2:11">
      <c r="B212" s="163" t="s">
        <v>617</v>
      </c>
      <c r="C212" s="162" t="s">
        <v>618</v>
      </c>
      <c r="D212" s="231" t="s">
        <v>619</v>
      </c>
      <c r="E212" s="231" t="s">
        <v>825</v>
      </c>
      <c r="F212" s="231" t="s">
        <v>825</v>
      </c>
      <c r="G212" s="231" t="s">
        <v>825</v>
      </c>
      <c r="H212" s="231" t="s">
        <v>825</v>
      </c>
    </row>
    <row r="213" spans="2:11">
      <c r="B213" s="168" t="s">
        <v>620</v>
      </c>
      <c r="C213" s="169"/>
      <c r="D213" s="232"/>
      <c r="E213" s="232"/>
      <c r="F213" s="232"/>
      <c r="G213" s="232"/>
      <c r="H213" s="232"/>
    </row>
    <row r="214" spans="2:11">
      <c r="B214" s="209" t="s">
        <v>621</v>
      </c>
      <c r="C214" s="187" t="s">
        <v>472</v>
      </c>
      <c r="D214" s="215">
        <v>90</v>
      </c>
      <c r="E214" s="215">
        <v>90</v>
      </c>
      <c r="F214" s="215">
        <v>90</v>
      </c>
      <c r="G214" s="215">
        <v>90</v>
      </c>
      <c r="H214" s="215">
        <v>90</v>
      </c>
    </row>
    <row r="215" spans="2:11">
      <c r="B215" s="185" t="s">
        <v>622</v>
      </c>
      <c r="C215" s="194"/>
      <c r="D215" s="233"/>
      <c r="E215" s="233"/>
      <c r="F215" s="233"/>
      <c r="G215" s="233"/>
      <c r="H215" s="233"/>
    </row>
    <row r="216" spans="2:11">
      <c r="B216" s="171" t="s">
        <v>539</v>
      </c>
      <c r="C216" s="187" t="s">
        <v>472</v>
      </c>
      <c r="D216" s="215">
        <v>90</v>
      </c>
      <c r="E216" s="215">
        <v>90</v>
      </c>
      <c r="F216" s="215">
        <v>90</v>
      </c>
      <c r="G216" s="215">
        <v>90</v>
      </c>
      <c r="H216" s="215">
        <v>90</v>
      </c>
    </row>
    <row r="217" spans="2:11">
      <c r="B217" s="173" t="s">
        <v>515</v>
      </c>
      <c r="C217" s="174" t="s">
        <v>516</v>
      </c>
      <c r="D217" s="175">
        <v>14488900</v>
      </c>
      <c r="E217" s="175">
        <f>E218+E219</f>
        <v>17307400</v>
      </c>
      <c r="F217" s="175">
        <f>F218+F219</f>
        <v>0</v>
      </c>
      <c r="G217" s="175">
        <f>G218+G219</f>
        <v>0</v>
      </c>
      <c r="H217" s="175" t="s">
        <v>96</v>
      </c>
    </row>
    <row r="218" spans="2:11">
      <c r="B218" s="173" t="s">
        <v>517</v>
      </c>
      <c r="C218" s="174" t="s">
        <v>516</v>
      </c>
      <c r="D218" s="175">
        <v>14488900</v>
      </c>
      <c r="E218" s="176">
        <f>สังเขป!J30</f>
        <v>17307400</v>
      </c>
      <c r="F218" s="177"/>
      <c r="G218" s="177"/>
      <c r="H218" s="177"/>
    </row>
    <row r="219" spans="2:11">
      <c r="B219" s="173" t="s">
        <v>518</v>
      </c>
      <c r="C219" s="174" t="s">
        <v>516</v>
      </c>
      <c r="D219" s="191"/>
      <c r="E219" s="191"/>
      <c r="F219" s="191"/>
      <c r="G219" s="191"/>
      <c r="H219" s="191"/>
    </row>
    <row r="220" spans="2:11" s="97" customFormat="1">
      <c r="B220" s="138"/>
      <c r="C220" s="234"/>
      <c r="D220" s="138"/>
      <c r="E220" s="138"/>
      <c r="F220" s="138"/>
      <c r="G220" s="138"/>
      <c r="H220" s="138"/>
      <c r="J220" s="447"/>
      <c r="K220" s="447"/>
    </row>
    <row r="221" spans="2:11" s="97" customFormat="1">
      <c r="B221" s="138"/>
      <c r="C221" s="234"/>
      <c r="D221" s="138"/>
      <c r="E221" s="138"/>
      <c r="F221" s="138"/>
      <c r="G221" s="138"/>
      <c r="H221" s="138"/>
      <c r="J221" s="447"/>
      <c r="K221" s="447"/>
    </row>
    <row r="222" spans="2:11">
      <c r="B222" s="156" t="s">
        <v>623</v>
      </c>
      <c r="C222" s="157"/>
      <c r="D222" s="158"/>
      <c r="E222" s="158"/>
      <c r="F222" s="158"/>
      <c r="G222" s="158"/>
      <c r="H222" s="158"/>
    </row>
    <row r="223" spans="2:11" s="97" customFormat="1">
      <c r="B223" s="159" t="s">
        <v>1101</v>
      </c>
      <c r="C223" s="159"/>
      <c r="D223" s="159"/>
      <c r="E223" s="159"/>
      <c r="F223" s="159"/>
      <c r="G223" s="159"/>
      <c r="H223" s="159"/>
      <c r="J223" s="447"/>
      <c r="K223" s="447"/>
    </row>
    <row r="224" spans="2:11" s="97" customFormat="1">
      <c r="B224" s="160" t="s">
        <v>1102</v>
      </c>
      <c r="C224" s="160"/>
      <c r="D224" s="160"/>
      <c r="E224" s="160"/>
      <c r="F224" s="160"/>
      <c r="G224" s="160"/>
      <c r="H224" s="160"/>
      <c r="J224" s="447"/>
      <c r="K224" s="447"/>
    </row>
    <row r="225" spans="2:11" s="97" customFormat="1">
      <c r="B225" s="353" t="s">
        <v>1103</v>
      </c>
      <c r="C225" s="353"/>
      <c r="D225" s="353"/>
      <c r="E225" s="353"/>
      <c r="F225" s="353"/>
      <c r="G225" s="353"/>
      <c r="H225" s="353"/>
      <c r="J225" s="447"/>
      <c r="K225" s="447"/>
    </row>
    <row r="226" spans="2:11" s="97" customFormat="1">
      <c r="B226" s="523" t="s">
        <v>1047</v>
      </c>
      <c r="C226" s="523"/>
      <c r="D226" s="523"/>
      <c r="E226" s="523"/>
      <c r="F226" s="523"/>
      <c r="G226" s="523"/>
      <c r="H226" s="523"/>
      <c r="J226" s="447"/>
      <c r="K226" s="447"/>
    </row>
    <row r="227" spans="2:11" s="100" customFormat="1">
      <c r="B227" s="531" t="s">
        <v>521</v>
      </c>
      <c r="C227" s="535" t="s">
        <v>522</v>
      </c>
      <c r="D227" s="535"/>
      <c r="E227" s="535"/>
      <c r="F227" s="535"/>
      <c r="G227" s="535"/>
      <c r="H227" s="535"/>
      <c r="J227" s="446"/>
      <c r="K227" s="446"/>
    </row>
    <row r="228" spans="2:11" s="100" customFormat="1">
      <c r="B228" s="531"/>
      <c r="C228" s="162" t="s">
        <v>467</v>
      </c>
      <c r="D228" s="148" t="s">
        <v>510</v>
      </c>
      <c r="E228" s="148" t="s">
        <v>511</v>
      </c>
      <c r="F228" s="149" t="s">
        <v>512</v>
      </c>
      <c r="G228" s="149" t="s">
        <v>513</v>
      </c>
      <c r="H228" s="149" t="s">
        <v>514</v>
      </c>
      <c r="J228" s="446"/>
      <c r="K228" s="446"/>
    </row>
    <row r="229" spans="2:11">
      <c r="B229" s="235" t="s">
        <v>624</v>
      </c>
      <c r="C229" s="162" t="s">
        <v>528</v>
      </c>
      <c r="D229" s="236">
        <v>79647.839999999997</v>
      </c>
      <c r="E229" s="236">
        <v>79647.839999999997</v>
      </c>
      <c r="F229" s="236">
        <v>79647.839999999997</v>
      </c>
      <c r="G229" s="236">
        <v>79647.839999999997</v>
      </c>
      <c r="H229" s="236">
        <v>79647.839999999997</v>
      </c>
    </row>
    <row r="230" spans="2:11">
      <c r="B230" s="163" t="s">
        <v>625</v>
      </c>
      <c r="C230" s="162" t="s">
        <v>626</v>
      </c>
      <c r="D230" s="237">
        <v>2100</v>
      </c>
      <c r="E230" s="237">
        <v>2100</v>
      </c>
      <c r="F230" s="237">
        <v>2100</v>
      </c>
      <c r="G230" s="237">
        <v>2100</v>
      </c>
      <c r="H230" s="237">
        <v>2100</v>
      </c>
    </row>
    <row r="231" spans="2:11">
      <c r="B231" s="163" t="s">
        <v>627</v>
      </c>
      <c r="C231" s="162" t="s">
        <v>628</v>
      </c>
      <c r="D231" s="237">
        <v>35040</v>
      </c>
      <c r="E231" s="237">
        <v>35040</v>
      </c>
      <c r="F231" s="237">
        <v>35040</v>
      </c>
      <c r="G231" s="237">
        <v>35040</v>
      </c>
      <c r="H231" s="237">
        <v>35040</v>
      </c>
    </row>
    <row r="232" spans="2:11">
      <c r="B232" s="163" t="s">
        <v>629</v>
      </c>
      <c r="C232" s="162" t="s">
        <v>479</v>
      </c>
      <c r="D232" s="164">
        <v>15</v>
      </c>
      <c r="E232" s="164">
        <v>15</v>
      </c>
      <c r="F232" s="164">
        <v>15</v>
      </c>
      <c r="G232" s="164">
        <v>15</v>
      </c>
      <c r="H232" s="164">
        <v>15</v>
      </c>
    </row>
    <row r="233" spans="2:11">
      <c r="B233" s="163" t="s">
        <v>630</v>
      </c>
      <c r="C233" s="162" t="s">
        <v>474</v>
      </c>
      <c r="D233" s="238" t="s">
        <v>96</v>
      </c>
      <c r="E233" s="238" t="s">
        <v>96</v>
      </c>
      <c r="F233" s="238" t="s">
        <v>96</v>
      </c>
      <c r="G233" s="238" t="s">
        <v>96</v>
      </c>
      <c r="H233" s="238" t="s">
        <v>96</v>
      </c>
    </row>
    <row r="234" spans="2:11">
      <c r="B234" s="173" t="s">
        <v>515</v>
      </c>
      <c r="C234" s="174" t="s">
        <v>516</v>
      </c>
      <c r="D234" s="175">
        <v>5263400</v>
      </c>
      <c r="E234" s="175">
        <f>E235+E236</f>
        <v>5520500</v>
      </c>
      <c r="F234" s="175">
        <f>F235+F236</f>
        <v>0</v>
      </c>
      <c r="G234" s="175">
        <f>G235+G236</f>
        <v>0</v>
      </c>
      <c r="H234" s="175" t="s">
        <v>96</v>
      </c>
    </row>
    <row r="235" spans="2:11">
      <c r="B235" s="173" t="s">
        <v>517</v>
      </c>
      <c r="C235" s="174" t="s">
        <v>516</v>
      </c>
      <c r="D235" s="175">
        <v>5263400</v>
      </c>
      <c r="E235" s="176">
        <f>สังเขป!J31</f>
        <v>5520500</v>
      </c>
      <c r="F235" s="177"/>
      <c r="G235" s="177"/>
      <c r="H235" s="177"/>
    </row>
    <row r="236" spans="2:11">
      <c r="B236" s="173" t="s">
        <v>518</v>
      </c>
      <c r="C236" s="174" t="s">
        <v>516</v>
      </c>
      <c r="D236" s="177"/>
      <c r="E236" s="177"/>
      <c r="F236" s="177"/>
      <c r="G236" s="177"/>
      <c r="H236" s="177"/>
    </row>
    <row r="237" spans="2:11">
      <c r="B237" s="367"/>
      <c r="C237" s="368"/>
      <c r="D237" s="369"/>
      <c r="E237" s="369"/>
      <c r="F237" s="369"/>
      <c r="G237" s="369"/>
      <c r="H237" s="369"/>
    </row>
    <row r="238" spans="2:11">
      <c r="B238" s="367"/>
      <c r="C238" s="368"/>
      <c r="D238" s="369"/>
      <c r="E238" s="369"/>
      <c r="F238" s="369"/>
      <c r="G238" s="369"/>
      <c r="H238" s="369"/>
    </row>
    <row r="239" spans="2:11">
      <c r="B239" s="367"/>
      <c r="C239" s="368"/>
      <c r="D239" s="369"/>
      <c r="E239" s="369"/>
      <c r="F239" s="369"/>
      <c r="G239" s="369"/>
      <c r="H239" s="369"/>
    </row>
    <row r="240" spans="2:11">
      <c r="B240" s="367"/>
      <c r="C240" s="368"/>
      <c r="D240" s="369"/>
      <c r="E240" s="369"/>
      <c r="F240" s="369"/>
      <c r="G240" s="369"/>
      <c r="H240" s="369"/>
    </row>
    <row r="241" spans="2:11">
      <c r="B241" s="367"/>
      <c r="C241" s="368"/>
      <c r="D241" s="369"/>
      <c r="E241" s="369"/>
      <c r="F241" s="369"/>
      <c r="G241" s="369"/>
      <c r="H241" s="369"/>
    </row>
    <row r="242" spans="2:11">
      <c r="B242" s="367"/>
      <c r="C242" s="368"/>
      <c r="D242" s="369"/>
      <c r="E242" s="369"/>
      <c r="F242" s="369"/>
      <c r="G242" s="369"/>
      <c r="H242" s="369"/>
    </row>
    <row r="243" spans="2:11">
      <c r="B243" s="156" t="s">
        <v>631</v>
      </c>
      <c r="C243" s="157"/>
      <c r="D243" s="158"/>
      <c r="E243" s="158"/>
      <c r="F243" s="158"/>
      <c r="G243" s="158"/>
      <c r="H243" s="158"/>
    </row>
    <row r="244" spans="2:11">
      <c r="B244" s="239" t="s">
        <v>1048</v>
      </c>
      <c r="C244" s="159"/>
      <c r="D244" s="159"/>
      <c r="E244" s="159"/>
      <c r="F244" s="159"/>
      <c r="G244" s="159"/>
      <c r="H244" s="159"/>
    </row>
    <row r="245" spans="2:11">
      <c r="B245" s="160" t="s">
        <v>632</v>
      </c>
      <c r="C245" s="160"/>
      <c r="D245" s="160"/>
      <c r="E245" s="160"/>
      <c r="F245" s="160"/>
      <c r="G245" s="160"/>
      <c r="H245" s="160"/>
    </row>
    <row r="246" spans="2:11">
      <c r="B246" s="160" t="s">
        <v>633</v>
      </c>
      <c r="C246" s="160"/>
      <c r="D246" s="160"/>
      <c r="E246" s="160"/>
      <c r="F246" s="160"/>
      <c r="G246" s="160"/>
      <c r="H246" s="160"/>
    </row>
    <row r="247" spans="2:11">
      <c r="B247" s="523" t="s">
        <v>1049</v>
      </c>
      <c r="C247" s="523"/>
      <c r="D247" s="523"/>
      <c r="E247" s="523"/>
      <c r="F247" s="523"/>
      <c r="G247" s="523"/>
      <c r="H247" s="523"/>
    </row>
    <row r="248" spans="2:11" s="100" customFormat="1">
      <c r="B248" s="531" t="s">
        <v>521</v>
      </c>
      <c r="C248" s="535" t="s">
        <v>522</v>
      </c>
      <c r="D248" s="535"/>
      <c r="E248" s="535"/>
      <c r="F248" s="535"/>
      <c r="G248" s="535"/>
      <c r="H248" s="535"/>
      <c r="J248" s="446"/>
      <c r="K248" s="446"/>
    </row>
    <row r="249" spans="2:11" s="100" customFormat="1">
      <c r="B249" s="531"/>
      <c r="C249" s="162" t="s">
        <v>467</v>
      </c>
      <c r="D249" s="148" t="s">
        <v>510</v>
      </c>
      <c r="E249" s="148" t="s">
        <v>511</v>
      </c>
      <c r="F249" s="149" t="s">
        <v>512</v>
      </c>
      <c r="G249" s="149" t="s">
        <v>513</v>
      </c>
      <c r="H249" s="149" t="s">
        <v>514</v>
      </c>
      <c r="J249" s="446"/>
      <c r="K249" s="446"/>
    </row>
    <row r="250" spans="2:11">
      <c r="B250" s="163" t="s">
        <v>634</v>
      </c>
      <c r="C250" s="162" t="s">
        <v>469</v>
      </c>
      <c r="D250" s="164">
        <v>45</v>
      </c>
      <c r="E250" s="164">
        <v>45</v>
      </c>
      <c r="F250" s="164">
        <v>45</v>
      </c>
      <c r="G250" s="164">
        <v>45</v>
      </c>
      <c r="H250" s="164">
        <v>45</v>
      </c>
    </row>
    <row r="251" spans="2:11">
      <c r="B251" s="163" t="s">
        <v>324</v>
      </c>
      <c r="C251" s="162" t="s">
        <v>635</v>
      </c>
      <c r="D251" s="164">
        <v>660</v>
      </c>
      <c r="E251" s="164">
        <v>660</v>
      </c>
      <c r="F251" s="164">
        <v>660</v>
      </c>
      <c r="G251" s="164">
        <v>660</v>
      </c>
      <c r="H251" s="164">
        <v>660</v>
      </c>
    </row>
    <row r="252" spans="2:11">
      <c r="B252" s="163" t="s">
        <v>636</v>
      </c>
      <c r="C252" s="162" t="s">
        <v>637</v>
      </c>
      <c r="D252" s="240" t="s">
        <v>638</v>
      </c>
      <c r="E252" s="240" t="s">
        <v>638</v>
      </c>
      <c r="F252" s="240" t="s">
        <v>638</v>
      </c>
      <c r="G252" s="240" t="s">
        <v>638</v>
      </c>
      <c r="H252" s="240" t="s">
        <v>638</v>
      </c>
    </row>
    <row r="253" spans="2:11" ht="48">
      <c r="B253" s="163" t="s">
        <v>639</v>
      </c>
      <c r="C253" s="166" t="s">
        <v>637</v>
      </c>
      <c r="D253" s="241" t="s">
        <v>638</v>
      </c>
      <c r="E253" s="241" t="s">
        <v>638</v>
      </c>
      <c r="F253" s="241" t="s">
        <v>638</v>
      </c>
      <c r="G253" s="240" t="s">
        <v>638</v>
      </c>
      <c r="H253" s="240" t="s">
        <v>638</v>
      </c>
    </row>
    <row r="254" spans="2:11">
      <c r="B254" s="173" t="s">
        <v>515</v>
      </c>
      <c r="C254" s="174" t="s">
        <v>516</v>
      </c>
      <c r="D254" s="175">
        <v>905470</v>
      </c>
      <c r="E254" s="175">
        <f>E255+E256</f>
        <v>3707700</v>
      </c>
      <c r="F254" s="175">
        <f>F255+F256</f>
        <v>0</v>
      </c>
      <c r="G254" s="175">
        <f>G255+G256</f>
        <v>0</v>
      </c>
      <c r="H254" s="175" t="s">
        <v>96</v>
      </c>
    </row>
    <row r="255" spans="2:11">
      <c r="B255" s="173" t="s">
        <v>517</v>
      </c>
      <c r="C255" s="174" t="s">
        <v>516</v>
      </c>
      <c r="D255" s="175">
        <v>905470</v>
      </c>
      <c r="E255" s="176">
        <f>สังเขป!J32</f>
        <v>3707700</v>
      </c>
      <c r="F255" s="177"/>
      <c r="G255" s="177"/>
      <c r="H255" s="177"/>
    </row>
    <row r="256" spans="2:11">
      <c r="B256" s="173" t="s">
        <v>518</v>
      </c>
      <c r="C256" s="174" t="s">
        <v>516</v>
      </c>
      <c r="D256" s="177"/>
      <c r="E256" s="177"/>
      <c r="F256" s="177"/>
      <c r="G256" s="177"/>
      <c r="H256" s="177"/>
    </row>
    <row r="259" spans="2:11" s="97" customFormat="1">
      <c r="B259" s="156" t="s">
        <v>640</v>
      </c>
      <c r="C259" s="157"/>
      <c r="D259" s="158"/>
      <c r="E259" s="158"/>
      <c r="F259" s="158"/>
      <c r="G259" s="158"/>
      <c r="H259" s="158"/>
      <c r="J259" s="447"/>
      <c r="K259" s="447"/>
    </row>
    <row r="260" spans="2:11" s="97" customFormat="1">
      <c r="B260" s="159" t="s">
        <v>1273</v>
      </c>
      <c r="C260" s="159"/>
      <c r="D260" s="159"/>
      <c r="E260" s="159"/>
      <c r="F260" s="159"/>
      <c r="G260" s="159"/>
      <c r="H260" s="159"/>
      <c r="J260" s="447"/>
      <c r="K260" s="447"/>
    </row>
    <row r="261" spans="2:11" s="97" customFormat="1">
      <c r="B261" s="160" t="s">
        <v>1274</v>
      </c>
      <c r="C261" s="160"/>
      <c r="D261" s="160"/>
      <c r="E261" s="160"/>
      <c r="F261" s="160"/>
      <c r="G261" s="160"/>
      <c r="H261" s="160"/>
      <c r="J261" s="447"/>
      <c r="K261" s="447"/>
    </row>
    <row r="262" spans="2:11" s="97" customFormat="1">
      <c r="B262" s="160" t="s">
        <v>1275</v>
      </c>
      <c r="C262" s="160"/>
      <c r="D262" s="160"/>
      <c r="E262" s="160"/>
      <c r="F262" s="160"/>
      <c r="G262" s="160"/>
      <c r="H262" s="160"/>
      <c r="J262" s="447"/>
      <c r="K262" s="447"/>
    </row>
    <row r="263" spans="2:11" s="97" customFormat="1">
      <c r="B263" s="523" t="s">
        <v>1050</v>
      </c>
      <c r="C263" s="523"/>
      <c r="D263" s="523"/>
      <c r="E263" s="523"/>
      <c r="F263" s="523"/>
      <c r="G263" s="523"/>
      <c r="H263" s="523"/>
      <c r="J263" s="447"/>
      <c r="K263" s="447"/>
    </row>
    <row r="264" spans="2:11" s="100" customFormat="1">
      <c r="B264" s="552" t="s">
        <v>521</v>
      </c>
      <c r="C264" s="535" t="s">
        <v>522</v>
      </c>
      <c r="D264" s="535"/>
      <c r="E264" s="535"/>
      <c r="F264" s="535"/>
      <c r="G264" s="535"/>
      <c r="H264" s="535"/>
      <c r="J264" s="446"/>
      <c r="K264" s="446"/>
    </row>
    <row r="265" spans="2:11" s="100" customFormat="1">
      <c r="B265" s="552"/>
      <c r="C265" s="162" t="s">
        <v>467</v>
      </c>
      <c r="D265" s="148" t="s">
        <v>510</v>
      </c>
      <c r="E265" s="148" t="s">
        <v>511</v>
      </c>
      <c r="F265" s="149" t="s">
        <v>512</v>
      </c>
      <c r="G265" s="149" t="s">
        <v>513</v>
      </c>
      <c r="H265" s="149" t="s">
        <v>514</v>
      </c>
      <c r="J265" s="446"/>
      <c r="K265" s="446"/>
    </row>
    <row r="266" spans="2:11">
      <c r="B266" s="163" t="s">
        <v>641</v>
      </c>
      <c r="C266" s="162" t="s">
        <v>642</v>
      </c>
      <c r="D266" s="226" t="s">
        <v>643</v>
      </c>
      <c r="E266" s="226" t="s">
        <v>643</v>
      </c>
      <c r="F266" s="226" t="s">
        <v>643</v>
      </c>
      <c r="G266" s="226" t="s">
        <v>643</v>
      </c>
      <c r="H266" s="226" t="s">
        <v>643</v>
      </c>
    </row>
    <row r="267" spans="2:11">
      <c r="B267" s="185" t="s">
        <v>644</v>
      </c>
      <c r="C267" s="169"/>
      <c r="D267" s="227"/>
      <c r="E267" s="227"/>
      <c r="F267" s="227"/>
      <c r="G267" s="227"/>
      <c r="H267" s="227"/>
    </row>
    <row r="268" spans="2:11">
      <c r="B268" s="171" t="s">
        <v>645</v>
      </c>
      <c r="C268" s="187" t="s">
        <v>646</v>
      </c>
      <c r="D268" s="242" t="s">
        <v>647</v>
      </c>
      <c r="E268" s="242" t="s">
        <v>647</v>
      </c>
      <c r="F268" s="242" t="s">
        <v>647</v>
      </c>
      <c r="G268" s="242" t="s">
        <v>647</v>
      </c>
      <c r="H268" s="242" t="s">
        <v>647</v>
      </c>
    </row>
    <row r="269" spans="2:11" s="100" customFormat="1">
      <c r="B269" s="243" t="s">
        <v>648</v>
      </c>
      <c r="C269" s="244"/>
      <c r="D269" s="244"/>
      <c r="E269" s="244"/>
      <c r="F269" s="244"/>
      <c r="G269" s="244"/>
      <c r="H269" s="244"/>
      <c r="J269" s="446"/>
      <c r="K269" s="446"/>
    </row>
    <row r="270" spans="2:11">
      <c r="B270" s="171" t="s">
        <v>649</v>
      </c>
      <c r="C270" s="187" t="s">
        <v>469</v>
      </c>
      <c r="D270" s="228">
        <v>250</v>
      </c>
      <c r="E270" s="228">
        <v>250</v>
      </c>
      <c r="F270" s="228">
        <v>250</v>
      </c>
      <c r="G270" s="228">
        <v>250</v>
      </c>
      <c r="H270" s="228">
        <v>250</v>
      </c>
    </row>
    <row r="271" spans="2:11">
      <c r="B271" s="163" t="s">
        <v>650</v>
      </c>
      <c r="C271" s="162" t="s">
        <v>646</v>
      </c>
      <c r="D271" s="226" t="s">
        <v>651</v>
      </c>
      <c r="E271" s="226" t="s">
        <v>651</v>
      </c>
      <c r="F271" s="226" t="s">
        <v>651</v>
      </c>
      <c r="G271" s="226" t="s">
        <v>651</v>
      </c>
      <c r="H271" s="226" t="s">
        <v>651</v>
      </c>
    </row>
    <row r="272" spans="2:11">
      <c r="B272" s="165" t="s">
        <v>652</v>
      </c>
      <c r="C272" s="245" t="s">
        <v>642</v>
      </c>
      <c r="D272" s="246" t="s">
        <v>653</v>
      </c>
      <c r="E272" s="246" t="s">
        <v>653</v>
      </c>
      <c r="F272" s="246" t="s">
        <v>653</v>
      </c>
      <c r="G272" s="246" t="s">
        <v>653</v>
      </c>
      <c r="H272" s="246" t="s">
        <v>653</v>
      </c>
    </row>
    <row r="273" spans="2:11">
      <c r="B273" s="165" t="s">
        <v>654</v>
      </c>
      <c r="C273" s="245" t="s">
        <v>642</v>
      </c>
      <c r="D273" s="246" t="s">
        <v>655</v>
      </c>
      <c r="E273" s="246" t="s">
        <v>655</v>
      </c>
      <c r="F273" s="246" t="s">
        <v>655</v>
      </c>
      <c r="G273" s="246" t="s">
        <v>655</v>
      </c>
      <c r="H273" s="246" t="s">
        <v>655</v>
      </c>
    </row>
    <row r="274" spans="2:11">
      <c r="B274" s="173" t="s">
        <v>515</v>
      </c>
      <c r="C274" s="174" t="s">
        <v>516</v>
      </c>
      <c r="D274" s="175">
        <v>2182030</v>
      </c>
      <c r="E274" s="175">
        <f>E275+E276</f>
        <v>249600</v>
      </c>
      <c r="F274" s="175">
        <f>F275+F276</f>
        <v>0</v>
      </c>
      <c r="G274" s="175">
        <f>G275+G276</f>
        <v>0</v>
      </c>
      <c r="H274" s="175" t="s">
        <v>96</v>
      </c>
    </row>
    <row r="275" spans="2:11" s="101" customFormat="1">
      <c r="B275" s="173" t="s">
        <v>517</v>
      </c>
      <c r="C275" s="174" t="s">
        <v>516</v>
      </c>
      <c r="D275" s="175">
        <v>2182030</v>
      </c>
      <c r="E275" s="176">
        <f>สังเขป!J33</f>
        <v>249600</v>
      </c>
      <c r="F275" s="177"/>
      <c r="G275" s="177"/>
      <c r="H275" s="177"/>
      <c r="J275" s="448"/>
      <c r="K275" s="448"/>
    </row>
    <row r="276" spans="2:11">
      <c r="B276" s="173" t="s">
        <v>518</v>
      </c>
      <c r="C276" s="174" t="s">
        <v>516</v>
      </c>
      <c r="D276" s="177"/>
      <c r="E276" s="177"/>
      <c r="F276" s="177"/>
      <c r="G276" s="177"/>
      <c r="H276" s="177"/>
    </row>
    <row r="277" spans="2:11">
      <c r="B277" s="178"/>
      <c r="C277" s="179"/>
      <c r="D277" s="222"/>
      <c r="E277" s="222"/>
      <c r="F277" s="222"/>
      <c r="G277" s="222"/>
      <c r="H277" s="222"/>
    </row>
    <row r="278" spans="2:11">
      <c r="B278" s="178"/>
      <c r="C278" s="179"/>
      <c r="D278" s="222"/>
      <c r="E278" s="222"/>
      <c r="F278" s="222"/>
      <c r="G278" s="222"/>
      <c r="H278" s="222"/>
    </row>
    <row r="279" spans="2:11">
      <c r="B279" s="352"/>
      <c r="C279" s="179"/>
      <c r="D279" s="222"/>
      <c r="E279" s="222"/>
      <c r="F279" s="222"/>
      <c r="G279" s="222"/>
      <c r="H279" s="222"/>
    </row>
    <row r="280" spans="2:11">
      <c r="B280" s="352"/>
      <c r="C280" s="179"/>
      <c r="D280" s="222"/>
      <c r="E280" s="222"/>
      <c r="F280" s="222"/>
      <c r="G280" s="222"/>
      <c r="H280" s="222"/>
    </row>
    <row r="281" spans="2:11">
      <c r="B281" s="352"/>
      <c r="C281" s="179"/>
      <c r="D281" s="222"/>
      <c r="E281" s="222"/>
      <c r="F281" s="222"/>
      <c r="G281" s="222"/>
      <c r="H281" s="222"/>
    </row>
    <row r="282" spans="2:11">
      <c r="B282" s="352"/>
      <c r="C282" s="179"/>
      <c r="D282" s="222"/>
      <c r="E282" s="222"/>
      <c r="F282" s="222"/>
      <c r="G282" s="222"/>
      <c r="H282" s="222"/>
    </row>
    <row r="283" spans="2:11">
      <c r="B283" s="156" t="s">
        <v>656</v>
      </c>
      <c r="C283" s="157"/>
      <c r="D283" s="158"/>
      <c r="E283" s="158"/>
      <c r="F283" s="158"/>
      <c r="G283" s="158"/>
      <c r="H283" s="158"/>
    </row>
    <row r="284" spans="2:11">
      <c r="B284" s="159" t="s">
        <v>1051</v>
      </c>
      <c r="C284" s="159"/>
      <c r="D284" s="159"/>
      <c r="E284" s="159"/>
      <c r="F284" s="159"/>
      <c r="G284" s="159"/>
      <c r="H284" s="159"/>
    </row>
    <row r="285" spans="2:11">
      <c r="B285" s="160" t="s">
        <v>657</v>
      </c>
      <c r="C285" s="160"/>
      <c r="D285" s="160"/>
      <c r="E285" s="160"/>
      <c r="F285" s="160"/>
      <c r="G285" s="160"/>
      <c r="H285" s="160"/>
    </row>
    <row r="286" spans="2:11">
      <c r="B286" s="160" t="s">
        <v>658</v>
      </c>
      <c r="C286" s="160"/>
      <c r="D286" s="160"/>
      <c r="E286" s="160"/>
      <c r="F286" s="160"/>
      <c r="G286" s="160"/>
      <c r="H286" s="160"/>
    </row>
    <row r="287" spans="2:11">
      <c r="B287" s="523" t="s">
        <v>1052</v>
      </c>
      <c r="C287" s="523"/>
      <c r="D287" s="523"/>
      <c r="E287" s="523"/>
      <c r="F287" s="523"/>
      <c r="G287" s="523"/>
      <c r="H287" s="523"/>
    </row>
    <row r="288" spans="2:11" s="100" customFormat="1">
      <c r="B288" s="531" t="s">
        <v>521</v>
      </c>
      <c r="C288" s="535" t="s">
        <v>522</v>
      </c>
      <c r="D288" s="535"/>
      <c r="E288" s="535"/>
      <c r="F288" s="535"/>
      <c r="G288" s="535"/>
      <c r="H288" s="535"/>
      <c r="J288" s="446"/>
      <c r="K288" s="446"/>
    </row>
    <row r="289" spans="2:11" s="100" customFormat="1">
      <c r="B289" s="531"/>
      <c r="C289" s="162" t="s">
        <v>467</v>
      </c>
      <c r="D289" s="148" t="s">
        <v>510</v>
      </c>
      <c r="E289" s="148" t="s">
        <v>511</v>
      </c>
      <c r="F289" s="149" t="s">
        <v>512</v>
      </c>
      <c r="G289" s="149" t="s">
        <v>513</v>
      </c>
      <c r="H289" s="149" t="s">
        <v>514</v>
      </c>
      <c r="J289" s="446"/>
      <c r="K289" s="446"/>
    </row>
    <row r="290" spans="2:11">
      <c r="B290" s="163" t="s">
        <v>659</v>
      </c>
      <c r="C290" s="162" t="s">
        <v>469</v>
      </c>
      <c r="D290" s="164">
        <v>290</v>
      </c>
      <c r="E290" s="164">
        <v>275</v>
      </c>
      <c r="F290" s="164">
        <v>248</v>
      </c>
      <c r="G290" s="164">
        <v>223</v>
      </c>
      <c r="H290" s="164">
        <v>200</v>
      </c>
    </row>
    <row r="291" spans="2:11">
      <c r="B291" s="163" t="s">
        <v>660</v>
      </c>
      <c r="C291" s="162" t="s">
        <v>661</v>
      </c>
      <c r="D291" s="164">
        <v>10</v>
      </c>
      <c r="E291" s="164">
        <v>10</v>
      </c>
      <c r="F291" s="164">
        <v>10</v>
      </c>
      <c r="G291" s="164">
        <v>10</v>
      </c>
      <c r="H291" s="164">
        <v>10</v>
      </c>
    </row>
    <row r="292" spans="2:11">
      <c r="B292" s="165" t="s">
        <v>662</v>
      </c>
      <c r="C292" s="166" t="s">
        <v>97</v>
      </c>
      <c r="D292" s="247">
        <v>4</v>
      </c>
      <c r="E292" s="247">
        <v>5</v>
      </c>
      <c r="F292" s="247">
        <v>5</v>
      </c>
      <c r="G292" s="247">
        <v>5</v>
      </c>
      <c r="H292" s="247">
        <v>5</v>
      </c>
    </row>
    <row r="293" spans="2:11">
      <c r="B293" s="173" t="s">
        <v>515</v>
      </c>
      <c r="C293" s="174" t="s">
        <v>516</v>
      </c>
      <c r="D293" s="175">
        <v>586540</v>
      </c>
      <c r="E293" s="175">
        <f>E294+E295</f>
        <v>1372000</v>
      </c>
      <c r="F293" s="175">
        <f>F294+F295</f>
        <v>0</v>
      </c>
      <c r="G293" s="175">
        <f>G294+G295</f>
        <v>0</v>
      </c>
      <c r="H293" s="175" t="s">
        <v>96</v>
      </c>
    </row>
    <row r="294" spans="2:11">
      <c r="B294" s="173" t="s">
        <v>517</v>
      </c>
      <c r="C294" s="174" t="s">
        <v>516</v>
      </c>
      <c r="D294" s="175">
        <v>586540</v>
      </c>
      <c r="E294" s="176">
        <f>สังเขป!J34</f>
        <v>1372000</v>
      </c>
      <c r="F294" s="177"/>
      <c r="G294" s="177"/>
      <c r="H294" s="177"/>
    </row>
    <row r="295" spans="2:11">
      <c r="B295" s="173" t="s">
        <v>518</v>
      </c>
      <c r="C295" s="174" t="s">
        <v>516</v>
      </c>
      <c r="D295" s="177"/>
      <c r="E295" s="177"/>
      <c r="F295" s="177"/>
      <c r="G295" s="177"/>
      <c r="H295" s="177"/>
    </row>
    <row r="296" spans="2:11">
      <c r="B296" s="178"/>
      <c r="C296" s="179"/>
      <c r="D296" s="180"/>
      <c r="E296" s="180"/>
      <c r="F296" s="180"/>
      <c r="G296" s="180"/>
      <c r="H296" s="180"/>
    </row>
    <row r="297" spans="2:11">
      <c r="B297" s="178"/>
      <c r="C297" s="179"/>
      <c r="D297" s="180"/>
      <c r="E297" s="180"/>
      <c r="F297" s="180"/>
      <c r="G297" s="180"/>
      <c r="H297" s="180"/>
    </row>
    <row r="298" spans="2:11">
      <c r="B298" s="156" t="s">
        <v>663</v>
      </c>
      <c r="C298" s="157"/>
      <c r="D298" s="158"/>
      <c r="E298" s="158"/>
      <c r="F298" s="158"/>
      <c r="G298" s="156"/>
      <c r="H298" s="158"/>
    </row>
    <row r="299" spans="2:11">
      <c r="B299" s="159" t="s">
        <v>1276</v>
      </c>
      <c r="C299" s="159"/>
      <c r="D299" s="159"/>
      <c r="E299" s="159"/>
      <c r="F299" s="159"/>
      <c r="G299" s="159"/>
      <c r="H299" s="159"/>
    </row>
    <row r="300" spans="2:11">
      <c r="B300" s="160" t="s">
        <v>1278</v>
      </c>
      <c r="C300" s="160"/>
      <c r="D300" s="160"/>
      <c r="E300" s="160"/>
      <c r="F300" s="160"/>
      <c r="G300" s="160"/>
      <c r="H300" s="160"/>
    </row>
    <row r="301" spans="2:11">
      <c r="B301" s="160" t="s">
        <v>1277</v>
      </c>
      <c r="C301" s="160"/>
      <c r="D301" s="160"/>
      <c r="E301" s="160"/>
      <c r="F301" s="160"/>
      <c r="G301" s="160"/>
      <c r="H301" s="160"/>
    </row>
    <row r="302" spans="2:11">
      <c r="B302" s="223" t="s">
        <v>1053</v>
      </c>
      <c r="C302" s="160"/>
      <c r="D302" s="160"/>
      <c r="E302" s="160"/>
      <c r="F302" s="160"/>
      <c r="G302" s="160"/>
      <c r="H302" s="160"/>
    </row>
    <row r="303" spans="2:11">
      <c r="B303" s="160" t="s">
        <v>664</v>
      </c>
      <c r="C303" s="160"/>
      <c r="D303" s="160"/>
      <c r="E303" s="160"/>
      <c r="F303" s="160"/>
      <c r="G303" s="160"/>
      <c r="H303" s="160"/>
    </row>
    <row r="304" spans="2:11" s="100" customFormat="1">
      <c r="B304" s="531" t="s">
        <v>521</v>
      </c>
      <c r="C304" s="535" t="s">
        <v>522</v>
      </c>
      <c r="D304" s="535"/>
      <c r="E304" s="535"/>
      <c r="F304" s="535"/>
      <c r="G304" s="535"/>
      <c r="H304" s="535"/>
      <c r="J304" s="446"/>
      <c r="K304" s="446"/>
    </row>
    <row r="305" spans="2:11" s="100" customFormat="1">
      <c r="B305" s="531"/>
      <c r="C305" s="162" t="s">
        <v>467</v>
      </c>
      <c r="D305" s="148" t="s">
        <v>510</v>
      </c>
      <c r="E305" s="148" t="s">
        <v>511</v>
      </c>
      <c r="F305" s="149" t="s">
        <v>512</v>
      </c>
      <c r="G305" s="149" t="s">
        <v>513</v>
      </c>
      <c r="H305" s="149" t="s">
        <v>514</v>
      </c>
      <c r="J305" s="446"/>
      <c r="K305" s="446"/>
    </row>
    <row r="306" spans="2:11" s="100" customFormat="1">
      <c r="B306" s="243" t="s">
        <v>665</v>
      </c>
      <c r="C306" s="244"/>
      <c r="D306" s="244"/>
      <c r="E306" s="244"/>
      <c r="F306" s="244"/>
      <c r="G306" s="244"/>
      <c r="H306" s="244"/>
      <c r="J306" s="446"/>
      <c r="K306" s="446"/>
    </row>
    <row r="307" spans="2:11">
      <c r="B307" s="171" t="s">
        <v>666</v>
      </c>
      <c r="C307" s="187" t="s">
        <v>479</v>
      </c>
      <c r="D307" s="215">
        <v>60</v>
      </c>
      <c r="E307" s="215">
        <v>60</v>
      </c>
      <c r="F307" s="215">
        <v>60</v>
      </c>
      <c r="G307" s="215">
        <v>60</v>
      </c>
      <c r="H307" s="215">
        <v>60</v>
      </c>
    </row>
    <row r="308" spans="2:11">
      <c r="B308" s="185" t="s">
        <v>667</v>
      </c>
      <c r="C308" s="194"/>
      <c r="D308" s="233"/>
      <c r="E308" s="233"/>
      <c r="F308" s="233"/>
      <c r="G308" s="233"/>
      <c r="H308" s="233"/>
    </row>
    <row r="309" spans="2:11">
      <c r="B309" s="171" t="s">
        <v>668</v>
      </c>
      <c r="C309" s="187" t="s">
        <v>669</v>
      </c>
      <c r="D309" s="215">
        <v>39</v>
      </c>
      <c r="E309" s="215">
        <v>39</v>
      </c>
      <c r="F309" s="215">
        <v>39</v>
      </c>
      <c r="G309" s="215">
        <v>39</v>
      </c>
      <c r="H309" s="215">
        <v>39</v>
      </c>
    </row>
    <row r="310" spans="2:11" ht="48">
      <c r="B310" s="163" t="s">
        <v>670</v>
      </c>
      <c r="C310" s="162" t="s">
        <v>479</v>
      </c>
      <c r="D310" s="164">
        <v>15</v>
      </c>
      <c r="E310" s="164">
        <v>15</v>
      </c>
      <c r="F310" s="164">
        <v>15</v>
      </c>
      <c r="G310" s="164">
        <v>15</v>
      </c>
      <c r="H310" s="164">
        <v>15</v>
      </c>
    </row>
    <row r="311" spans="2:11">
      <c r="B311" s="185" t="s">
        <v>671</v>
      </c>
      <c r="C311" s="169"/>
      <c r="D311" s="192"/>
      <c r="E311" s="192"/>
      <c r="F311" s="192"/>
      <c r="G311" s="192"/>
      <c r="H311" s="192"/>
    </row>
    <row r="312" spans="2:11">
      <c r="B312" s="171" t="s">
        <v>672</v>
      </c>
      <c r="C312" s="187" t="s">
        <v>479</v>
      </c>
      <c r="D312" s="215">
        <v>6</v>
      </c>
      <c r="E312" s="215">
        <v>6</v>
      </c>
      <c r="F312" s="215">
        <v>7</v>
      </c>
      <c r="G312" s="215">
        <v>8</v>
      </c>
      <c r="H312" s="215">
        <v>8</v>
      </c>
    </row>
    <row r="313" spans="2:11">
      <c r="B313" s="185" t="s">
        <v>673</v>
      </c>
      <c r="C313" s="194"/>
      <c r="D313" s="233"/>
      <c r="E313" s="233"/>
      <c r="F313" s="233"/>
      <c r="G313" s="233"/>
      <c r="H313" s="233"/>
    </row>
    <row r="314" spans="2:11">
      <c r="B314" s="171" t="s">
        <v>674</v>
      </c>
      <c r="C314" s="149" t="s">
        <v>474</v>
      </c>
      <c r="D314" s="224">
        <v>110</v>
      </c>
      <c r="E314" s="224">
        <v>100</v>
      </c>
      <c r="F314" s="224">
        <v>90</v>
      </c>
      <c r="G314" s="224">
        <v>80</v>
      </c>
      <c r="H314" s="224">
        <v>70</v>
      </c>
    </row>
    <row r="315" spans="2:11">
      <c r="B315" s="163" t="s">
        <v>675</v>
      </c>
      <c r="C315" s="162" t="s">
        <v>474</v>
      </c>
      <c r="D315" s="164">
        <v>55</v>
      </c>
      <c r="E315" s="164">
        <v>60</v>
      </c>
      <c r="F315" s="164">
        <v>65</v>
      </c>
      <c r="G315" s="164">
        <v>70</v>
      </c>
      <c r="H315" s="164">
        <v>60</v>
      </c>
    </row>
    <row r="316" spans="2:11" s="102" customFormat="1">
      <c r="B316" s="173" t="s">
        <v>515</v>
      </c>
      <c r="C316" s="174" t="s">
        <v>516</v>
      </c>
      <c r="D316" s="175">
        <v>319040</v>
      </c>
      <c r="E316" s="175">
        <f>E317+E318</f>
        <v>0</v>
      </c>
      <c r="F316" s="175">
        <f>F317+F318</f>
        <v>0</v>
      </c>
      <c r="G316" s="175">
        <f>G317+G318</f>
        <v>0</v>
      </c>
      <c r="H316" s="175" t="s">
        <v>96</v>
      </c>
      <c r="J316" s="449"/>
      <c r="K316" s="449"/>
    </row>
    <row r="317" spans="2:11" s="102" customFormat="1">
      <c r="B317" s="173" t="s">
        <v>517</v>
      </c>
      <c r="C317" s="174" t="s">
        <v>516</v>
      </c>
      <c r="D317" s="175">
        <v>319040</v>
      </c>
      <c r="E317" s="175">
        <v>0</v>
      </c>
      <c r="F317" s="177"/>
      <c r="G317" s="177"/>
      <c r="H317" s="177"/>
      <c r="J317" s="449"/>
      <c r="K317" s="449"/>
    </row>
    <row r="318" spans="2:11" s="102" customFormat="1">
      <c r="B318" s="173" t="s">
        <v>518</v>
      </c>
      <c r="C318" s="174" t="s">
        <v>516</v>
      </c>
      <c r="D318" s="177"/>
      <c r="E318" s="177"/>
      <c r="F318" s="177"/>
      <c r="G318" s="177"/>
      <c r="H318" s="177"/>
      <c r="J318" s="449"/>
      <c r="K318" s="449"/>
    </row>
    <row r="319" spans="2:11" s="102" customFormat="1">
      <c r="B319" s="367"/>
      <c r="C319" s="368"/>
      <c r="D319" s="369"/>
      <c r="E319" s="369"/>
      <c r="F319" s="369"/>
      <c r="G319" s="369"/>
      <c r="H319" s="369"/>
      <c r="J319" s="449"/>
      <c r="K319" s="449"/>
    </row>
    <row r="320" spans="2:11" s="102" customFormat="1">
      <c r="B320" s="367"/>
      <c r="C320" s="368"/>
      <c r="D320" s="369"/>
      <c r="E320" s="369"/>
      <c r="F320" s="369"/>
      <c r="G320" s="369"/>
      <c r="H320" s="369"/>
      <c r="J320" s="449"/>
      <c r="K320" s="449"/>
    </row>
    <row r="321" spans="2:11" s="102" customFormat="1">
      <c r="B321" s="367"/>
      <c r="C321" s="368"/>
      <c r="D321" s="369"/>
      <c r="E321" s="369"/>
      <c r="F321" s="369"/>
      <c r="G321" s="369"/>
      <c r="H321" s="369"/>
      <c r="J321" s="449"/>
      <c r="K321" s="449"/>
    </row>
    <row r="322" spans="2:11" s="102" customFormat="1">
      <c r="B322" s="367"/>
      <c r="C322" s="368"/>
      <c r="D322" s="369"/>
      <c r="E322" s="369"/>
      <c r="F322" s="369"/>
      <c r="G322" s="369"/>
      <c r="H322" s="369"/>
      <c r="J322" s="449"/>
      <c r="K322" s="449"/>
    </row>
    <row r="323" spans="2:11" s="97" customFormat="1">
      <c r="B323" s="156" t="s">
        <v>676</v>
      </c>
      <c r="C323" s="157"/>
      <c r="D323" s="158"/>
      <c r="E323" s="158"/>
      <c r="F323" s="158"/>
      <c r="G323" s="158"/>
      <c r="H323" s="158"/>
      <c r="J323" s="447"/>
      <c r="K323" s="447"/>
    </row>
    <row r="324" spans="2:11" s="97" customFormat="1">
      <c r="B324" s="159" t="s">
        <v>1054</v>
      </c>
      <c r="C324" s="159"/>
      <c r="D324" s="159"/>
      <c r="E324" s="159"/>
      <c r="F324" s="159"/>
      <c r="G324" s="159"/>
      <c r="H324" s="159"/>
      <c r="J324" s="447"/>
      <c r="K324" s="447"/>
    </row>
    <row r="325" spans="2:11" s="97" customFormat="1">
      <c r="B325" s="160" t="s">
        <v>677</v>
      </c>
      <c r="C325" s="160"/>
      <c r="D325" s="160"/>
      <c r="E325" s="160"/>
      <c r="F325" s="160"/>
      <c r="G325" s="160"/>
      <c r="H325" s="160"/>
      <c r="J325" s="447"/>
      <c r="K325" s="447"/>
    </row>
    <row r="326" spans="2:11" s="97" customFormat="1">
      <c r="B326" s="523" t="s">
        <v>1055</v>
      </c>
      <c r="C326" s="523"/>
      <c r="D326" s="523"/>
      <c r="E326" s="523"/>
      <c r="F326" s="523"/>
      <c r="G326" s="523"/>
      <c r="H326" s="523"/>
      <c r="J326" s="447"/>
      <c r="K326" s="447"/>
    </row>
    <row r="327" spans="2:11" s="100" customFormat="1">
      <c r="B327" s="531" t="s">
        <v>521</v>
      </c>
      <c r="C327" s="535" t="s">
        <v>522</v>
      </c>
      <c r="D327" s="535"/>
      <c r="E327" s="535"/>
      <c r="F327" s="535"/>
      <c r="G327" s="535"/>
      <c r="H327" s="535"/>
      <c r="J327" s="446"/>
      <c r="K327" s="446"/>
    </row>
    <row r="328" spans="2:11" s="100" customFormat="1">
      <c r="B328" s="531"/>
      <c r="C328" s="162" t="s">
        <v>467</v>
      </c>
      <c r="D328" s="148" t="s">
        <v>510</v>
      </c>
      <c r="E328" s="148" t="s">
        <v>511</v>
      </c>
      <c r="F328" s="149" t="s">
        <v>512</v>
      </c>
      <c r="G328" s="149" t="s">
        <v>513</v>
      </c>
      <c r="H328" s="149" t="s">
        <v>514</v>
      </c>
      <c r="J328" s="446"/>
      <c r="K328" s="446"/>
    </row>
    <row r="329" spans="2:11">
      <c r="B329" s="163" t="s">
        <v>678</v>
      </c>
      <c r="C329" s="162" t="s">
        <v>474</v>
      </c>
      <c r="D329" s="164">
        <v>100</v>
      </c>
      <c r="E329" s="164">
        <v>90</v>
      </c>
      <c r="F329" s="164">
        <v>90</v>
      </c>
      <c r="G329" s="164">
        <v>90</v>
      </c>
      <c r="H329" s="164">
        <v>90</v>
      </c>
    </row>
    <row r="330" spans="2:11">
      <c r="B330" s="163" t="s">
        <v>679</v>
      </c>
      <c r="C330" s="162" t="s">
        <v>680</v>
      </c>
      <c r="D330" s="164">
        <v>230</v>
      </c>
      <c r="E330" s="164">
        <v>210</v>
      </c>
      <c r="F330" s="164">
        <v>200</v>
      </c>
      <c r="G330" s="164">
        <v>180</v>
      </c>
      <c r="H330" s="164">
        <v>160</v>
      </c>
    </row>
    <row r="331" spans="2:11">
      <c r="B331" s="168" t="s">
        <v>681</v>
      </c>
      <c r="C331" s="207"/>
      <c r="D331" s="212"/>
      <c r="E331" s="212"/>
      <c r="F331" s="212"/>
      <c r="G331" s="212"/>
      <c r="H331" s="212"/>
    </row>
    <row r="332" spans="2:11">
      <c r="B332" s="220" t="s">
        <v>682</v>
      </c>
      <c r="C332" s="210"/>
      <c r="D332" s="248"/>
      <c r="E332" s="248"/>
      <c r="F332" s="248"/>
      <c r="G332" s="248"/>
      <c r="H332" s="248"/>
    </row>
    <row r="333" spans="2:11">
      <c r="B333" s="209" t="s">
        <v>683</v>
      </c>
      <c r="C333" s="249" t="s">
        <v>680</v>
      </c>
      <c r="D333" s="250">
        <v>6</v>
      </c>
      <c r="E333" s="250">
        <v>6</v>
      </c>
      <c r="F333" s="250">
        <v>6</v>
      </c>
      <c r="G333" s="250">
        <v>6</v>
      </c>
      <c r="H333" s="250">
        <v>6</v>
      </c>
    </row>
    <row r="334" spans="2:11">
      <c r="B334" s="168" t="s">
        <v>684</v>
      </c>
      <c r="C334" s="251"/>
      <c r="D334" s="252"/>
      <c r="E334" s="252"/>
      <c r="F334" s="252"/>
      <c r="G334" s="252"/>
      <c r="H334" s="252"/>
    </row>
    <row r="335" spans="2:11">
      <c r="B335" s="171" t="s">
        <v>685</v>
      </c>
      <c r="C335" s="187" t="s">
        <v>474</v>
      </c>
      <c r="D335" s="215">
        <v>4</v>
      </c>
      <c r="E335" s="215">
        <v>4</v>
      </c>
      <c r="F335" s="215">
        <v>4</v>
      </c>
      <c r="G335" s="215">
        <v>4</v>
      </c>
      <c r="H335" s="215">
        <v>4</v>
      </c>
    </row>
    <row r="336" spans="2:11">
      <c r="B336" s="185" t="s">
        <v>686</v>
      </c>
      <c r="C336" s="194"/>
      <c r="D336" s="233"/>
      <c r="E336" s="233"/>
      <c r="F336" s="233"/>
      <c r="G336" s="233"/>
      <c r="H336" s="233"/>
    </row>
    <row r="337" spans="2:11">
      <c r="B337" s="171" t="s">
        <v>687</v>
      </c>
      <c r="C337" s="187" t="s">
        <v>469</v>
      </c>
      <c r="D337" s="215">
        <v>96</v>
      </c>
      <c r="E337" s="215">
        <v>85</v>
      </c>
      <c r="F337" s="215">
        <v>80</v>
      </c>
      <c r="G337" s="215">
        <v>75</v>
      </c>
      <c r="H337" s="215">
        <v>70</v>
      </c>
    </row>
    <row r="338" spans="2:11">
      <c r="B338" s="173" t="s">
        <v>515</v>
      </c>
      <c r="C338" s="174" t="s">
        <v>516</v>
      </c>
      <c r="D338" s="175">
        <v>3490320</v>
      </c>
      <c r="E338" s="175">
        <f>E339+E340</f>
        <v>4225700</v>
      </c>
      <c r="F338" s="175">
        <f>F339+F340</f>
        <v>0</v>
      </c>
      <c r="G338" s="175">
        <f>G339+G340</f>
        <v>0</v>
      </c>
      <c r="H338" s="175" t="s">
        <v>96</v>
      </c>
    </row>
    <row r="339" spans="2:11">
      <c r="B339" s="173" t="s">
        <v>517</v>
      </c>
      <c r="C339" s="174" t="s">
        <v>516</v>
      </c>
      <c r="D339" s="175">
        <v>3490320</v>
      </c>
      <c r="E339" s="176">
        <f>สังเขป!J35</f>
        <v>4225700</v>
      </c>
      <c r="F339" s="177"/>
      <c r="G339" s="177"/>
      <c r="H339" s="177"/>
    </row>
    <row r="340" spans="2:11">
      <c r="B340" s="173" t="s">
        <v>518</v>
      </c>
      <c r="C340" s="174" t="s">
        <v>516</v>
      </c>
      <c r="D340" s="177"/>
      <c r="E340" s="177"/>
      <c r="F340" s="177"/>
      <c r="G340" s="177"/>
      <c r="H340" s="177"/>
    </row>
    <row r="341" spans="2:11">
      <c r="B341" s="178"/>
      <c r="C341" s="179"/>
      <c r="D341" s="222"/>
      <c r="E341" s="222"/>
      <c r="F341" s="222"/>
      <c r="G341" s="222"/>
      <c r="H341" s="222"/>
    </row>
    <row r="342" spans="2:11">
      <c r="B342" s="343"/>
      <c r="C342" s="179"/>
      <c r="D342" s="222"/>
      <c r="E342" s="222"/>
      <c r="F342" s="222"/>
      <c r="G342" s="222"/>
      <c r="H342" s="222"/>
    </row>
    <row r="343" spans="2:11" s="101" customFormat="1">
      <c r="B343" s="156" t="s">
        <v>688</v>
      </c>
      <c r="C343" s="157"/>
      <c r="D343" s="158"/>
      <c r="E343" s="158"/>
      <c r="F343" s="158"/>
      <c r="G343" s="158"/>
      <c r="H343" s="158"/>
      <c r="J343" s="448"/>
      <c r="K343" s="448"/>
    </row>
    <row r="344" spans="2:11" s="97" customFormat="1">
      <c r="B344" s="159" t="s">
        <v>1056</v>
      </c>
      <c r="C344" s="159"/>
      <c r="D344" s="159"/>
      <c r="E344" s="159"/>
      <c r="F344" s="159"/>
      <c r="G344" s="159"/>
      <c r="H344" s="159"/>
      <c r="J344" s="447"/>
      <c r="K344" s="447"/>
    </row>
    <row r="345" spans="2:11" s="97" customFormat="1">
      <c r="B345" s="160" t="s">
        <v>1104</v>
      </c>
      <c r="C345" s="160"/>
      <c r="D345" s="160"/>
      <c r="E345" s="160"/>
      <c r="F345" s="160"/>
      <c r="G345" s="160"/>
      <c r="H345" s="160"/>
      <c r="J345" s="447"/>
      <c r="K345" s="447"/>
    </row>
    <row r="346" spans="2:11" s="97" customFormat="1">
      <c r="B346" s="160" t="s">
        <v>1105</v>
      </c>
      <c r="C346" s="160"/>
      <c r="D346" s="160"/>
      <c r="E346" s="160"/>
      <c r="F346" s="160"/>
      <c r="G346" s="160"/>
      <c r="H346" s="160"/>
      <c r="J346" s="447"/>
      <c r="K346" s="447"/>
    </row>
    <row r="347" spans="2:11" s="97" customFormat="1">
      <c r="B347" s="160" t="s">
        <v>689</v>
      </c>
      <c r="C347" s="160"/>
      <c r="D347" s="160"/>
      <c r="E347" s="160"/>
      <c r="F347" s="160"/>
      <c r="G347" s="160"/>
      <c r="H347" s="160"/>
      <c r="J347" s="447"/>
      <c r="K347" s="447"/>
    </row>
    <row r="348" spans="2:11" s="97" customFormat="1">
      <c r="B348" s="523" t="s">
        <v>1057</v>
      </c>
      <c r="C348" s="523"/>
      <c r="D348" s="523"/>
      <c r="E348" s="523"/>
      <c r="F348" s="523"/>
      <c r="G348" s="523"/>
      <c r="H348" s="523"/>
      <c r="J348" s="447"/>
      <c r="K348" s="447"/>
    </row>
    <row r="349" spans="2:11" s="100" customFormat="1">
      <c r="B349" s="531" t="s">
        <v>521</v>
      </c>
      <c r="C349" s="535" t="s">
        <v>522</v>
      </c>
      <c r="D349" s="535"/>
      <c r="E349" s="535"/>
      <c r="F349" s="535"/>
      <c r="G349" s="535"/>
      <c r="H349" s="535"/>
      <c r="J349" s="446"/>
      <c r="K349" s="446"/>
    </row>
    <row r="350" spans="2:11" s="100" customFormat="1">
      <c r="B350" s="531"/>
      <c r="C350" s="162" t="s">
        <v>467</v>
      </c>
      <c r="D350" s="148" t="s">
        <v>510</v>
      </c>
      <c r="E350" s="148" t="s">
        <v>511</v>
      </c>
      <c r="F350" s="149" t="s">
        <v>512</v>
      </c>
      <c r="G350" s="149" t="s">
        <v>513</v>
      </c>
      <c r="H350" s="149" t="s">
        <v>514</v>
      </c>
      <c r="J350" s="446"/>
      <c r="K350" s="446"/>
    </row>
    <row r="351" spans="2:11">
      <c r="B351" s="163" t="s">
        <v>690</v>
      </c>
      <c r="C351" s="162" t="s">
        <v>691</v>
      </c>
      <c r="D351" s="164">
        <v>85</v>
      </c>
      <c r="E351" s="164">
        <v>80</v>
      </c>
      <c r="F351" s="164">
        <v>80</v>
      </c>
      <c r="G351" s="164">
        <v>75</v>
      </c>
      <c r="H351" s="164">
        <v>75</v>
      </c>
    </row>
    <row r="352" spans="2:11">
      <c r="B352" s="163" t="s">
        <v>692</v>
      </c>
      <c r="C352" s="166" t="s">
        <v>693</v>
      </c>
      <c r="D352" s="247">
        <v>27302</v>
      </c>
      <c r="E352" s="247">
        <v>20565</v>
      </c>
      <c r="F352" s="247">
        <v>27302</v>
      </c>
      <c r="G352" s="247">
        <v>20565</v>
      </c>
      <c r="H352" s="247">
        <v>27302</v>
      </c>
    </row>
    <row r="353" spans="2:8">
      <c r="B353" s="163" t="s">
        <v>694</v>
      </c>
      <c r="C353" s="166" t="s">
        <v>528</v>
      </c>
      <c r="D353" s="247">
        <v>46257</v>
      </c>
      <c r="E353" s="247">
        <v>46257</v>
      </c>
      <c r="F353" s="247">
        <v>46257</v>
      </c>
      <c r="G353" s="247">
        <v>46257</v>
      </c>
      <c r="H353" s="247">
        <v>46257</v>
      </c>
    </row>
    <row r="354" spans="2:8">
      <c r="B354" s="163" t="s">
        <v>695</v>
      </c>
      <c r="C354" s="344" t="s">
        <v>696</v>
      </c>
      <c r="D354" s="247"/>
      <c r="E354" s="247">
        <v>4092</v>
      </c>
      <c r="F354" s="247">
        <v>4092</v>
      </c>
      <c r="G354" s="247">
        <v>4092</v>
      </c>
      <c r="H354" s="247">
        <v>4092</v>
      </c>
    </row>
    <row r="355" spans="2:8">
      <c r="B355" s="185" t="s">
        <v>686</v>
      </c>
      <c r="C355" s="194"/>
      <c r="D355" s="233"/>
      <c r="E355" s="233"/>
      <c r="F355" s="233"/>
      <c r="G355" s="233"/>
      <c r="H355" s="233"/>
    </row>
    <row r="356" spans="2:8">
      <c r="B356" s="171" t="s">
        <v>687</v>
      </c>
      <c r="C356" s="187" t="s">
        <v>469</v>
      </c>
      <c r="D356" s="215">
        <v>95</v>
      </c>
      <c r="E356" s="215">
        <v>90</v>
      </c>
      <c r="F356" s="215">
        <v>85</v>
      </c>
      <c r="G356" s="215">
        <v>80</v>
      </c>
      <c r="H356" s="215">
        <v>75</v>
      </c>
    </row>
    <row r="357" spans="2:8">
      <c r="B357" s="168" t="s">
        <v>697</v>
      </c>
      <c r="C357" s="194"/>
      <c r="D357" s="233"/>
      <c r="E357" s="233"/>
      <c r="F357" s="233"/>
      <c r="G357" s="233"/>
      <c r="H357" s="233"/>
    </row>
    <row r="358" spans="2:8">
      <c r="B358" s="171" t="s">
        <v>698</v>
      </c>
      <c r="C358" s="187" t="s">
        <v>472</v>
      </c>
      <c r="D358" s="215">
        <v>85</v>
      </c>
      <c r="E358" s="215">
        <v>90</v>
      </c>
      <c r="F358" s="215">
        <v>95</v>
      </c>
      <c r="G358" s="215">
        <v>100</v>
      </c>
      <c r="H358" s="215">
        <v>100</v>
      </c>
    </row>
    <row r="359" spans="2:8">
      <c r="B359" s="173" t="s">
        <v>515</v>
      </c>
      <c r="C359" s="174" t="s">
        <v>516</v>
      </c>
      <c r="D359" s="175">
        <v>1959600</v>
      </c>
      <c r="E359" s="175">
        <f>E360+E361</f>
        <v>1913500</v>
      </c>
      <c r="F359" s="175">
        <f>F360+F361</f>
        <v>0</v>
      </c>
      <c r="G359" s="175">
        <f>G360+G361</f>
        <v>0</v>
      </c>
      <c r="H359" s="175" t="s">
        <v>96</v>
      </c>
    </row>
    <row r="360" spans="2:8">
      <c r="B360" s="173" t="s">
        <v>517</v>
      </c>
      <c r="C360" s="174" t="s">
        <v>516</v>
      </c>
      <c r="D360" s="175">
        <v>1959600</v>
      </c>
      <c r="E360" s="176">
        <f>สังเขป!J36</f>
        <v>1913500</v>
      </c>
      <c r="F360" s="177"/>
      <c r="G360" s="177"/>
      <c r="H360" s="177"/>
    </row>
    <row r="361" spans="2:8">
      <c r="B361" s="173" t="s">
        <v>518</v>
      </c>
      <c r="C361" s="174" t="s">
        <v>516</v>
      </c>
      <c r="D361" s="177"/>
      <c r="E361" s="177"/>
      <c r="F361" s="177"/>
      <c r="G361" s="177"/>
      <c r="H361" s="177"/>
    </row>
    <row r="362" spans="2:8">
      <c r="B362" s="367"/>
      <c r="C362" s="368"/>
      <c r="D362" s="369"/>
      <c r="E362" s="369"/>
      <c r="F362" s="369"/>
      <c r="G362" s="369"/>
      <c r="H362" s="369"/>
    </row>
    <row r="363" spans="2:8">
      <c r="B363" s="367"/>
      <c r="C363" s="368"/>
      <c r="D363" s="369"/>
      <c r="E363" s="369"/>
      <c r="F363" s="369"/>
      <c r="G363" s="369"/>
      <c r="H363" s="369"/>
    </row>
    <row r="364" spans="2:8">
      <c r="B364" s="156" t="s">
        <v>699</v>
      </c>
      <c r="C364" s="157"/>
      <c r="D364" s="158"/>
      <c r="E364" s="158"/>
      <c r="F364" s="158"/>
      <c r="G364" s="158"/>
      <c r="H364" s="158"/>
    </row>
    <row r="365" spans="2:8">
      <c r="B365" s="159" t="s">
        <v>1058</v>
      </c>
      <c r="C365" s="159"/>
      <c r="D365" s="159"/>
      <c r="E365" s="159"/>
      <c r="F365" s="159"/>
      <c r="G365" s="159"/>
      <c r="H365" s="159"/>
    </row>
    <row r="366" spans="2:8">
      <c r="B366" s="160" t="s">
        <v>700</v>
      </c>
      <c r="C366" s="160"/>
      <c r="D366" s="160"/>
      <c r="E366" s="160"/>
      <c r="F366" s="160"/>
      <c r="G366" s="160"/>
      <c r="H366" s="160"/>
    </row>
    <row r="367" spans="2:8">
      <c r="B367" s="160" t="s">
        <v>701</v>
      </c>
      <c r="C367" s="161"/>
      <c r="D367" s="161"/>
      <c r="E367" s="161"/>
      <c r="F367" s="161"/>
      <c r="G367" s="161"/>
      <c r="H367" s="161"/>
    </row>
    <row r="368" spans="2:8">
      <c r="B368" s="223" t="s">
        <v>1059</v>
      </c>
      <c r="C368" s="160"/>
      <c r="D368" s="160"/>
      <c r="E368" s="160"/>
      <c r="F368" s="160"/>
      <c r="G368" s="160"/>
      <c r="H368" s="160"/>
    </row>
    <row r="369" spans="2:11">
      <c r="B369" s="160" t="s">
        <v>702</v>
      </c>
      <c r="C369" s="160"/>
      <c r="D369" s="160"/>
      <c r="E369" s="160"/>
      <c r="F369" s="160"/>
      <c r="G369" s="160"/>
      <c r="H369" s="160"/>
    </row>
    <row r="370" spans="2:11" s="100" customFormat="1">
      <c r="B370" s="531" t="s">
        <v>521</v>
      </c>
      <c r="C370" s="535" t="s">
        <v>522</v>
      </c>
      <c r="D370" s="535"/>
      <c r="E370" s="535"/>
      <c r="F370" s="535"/>
      <c r="G370" s="535"/>
      <c r="H370" s="535"/>
      <c r="J370" s="446"/>
      <c r="K370" s="446"/>
    </row>
    <row r="371" spans="2:11" s="100" customFormat="1">
      <c r="B371" s="531"/>
      <c r="C371" s="162" t="s">
        <v>467</v>
      </c>
      <c r="D371" s="148" t="s">
        <v>510</v>
      </c>
      <c r="E371" s="148" t="s">
        <v>511</v>
      </c>
      <c r="F371" s="149" t="s">
        <v>512</v>
      </c>
      <c r="G371" s="149" t="s">
        <v>513</v>
      </c>
      <c r="H371" s="149" t="s">
        <v>514</v>
      </c>
      <c r="J371" s="446"/>
      <c r="K371" s="446"/>
    </row>
    <row r="372" spans="2:11">
      <c r="B372" s="163" t="s">
        <v>703</v>
      </c>
      <c r="C372" s="162" t="s">
        <v>95</v>
      </c>
      <c r="D372" s="225">
        <v>3260</v>
      </c>
      <c r="E372" s="225">
        <v>3260</v>
      </c>
      <c r="F372" s="225">
        <v>3260</v>
      </c>
      <c r="G372" s="225">
        <v>3260</v>
      </c>
      <c r="H372" s="225">
        <v>3260</v>
      </c>
    </row>
    <row r="373" spans="2:11">
      <c r="B373" s="253" t="s">
        <v>1060</v>
      </c>
      <c r="C373" s="162" t="s">
        <v>469</v>
      </c>
      <c r="D373" s="164">
        <v>5</v>
      </c>
      <c r="E373" s="164">
        <v>5</v>
      </c>
      <c r="F373" s="164">
        <v>5</v>
      </c>
      <c r="G373" s="164">
        <v>5</v>
      </c>
      <c r="H373" s="164">
        <v>5</v>
      </c>
    </row>
    <row r="374" spans="2:11">
      <c r="B374" s="163" t="s">
        <v>704</v>
      </c>
      <c r="C374" s="162" t="s">
        <v>479</v>
      </c>
      <c r="D374" s="164" t="s">
        <v>96</v>
      </c>
      <c r="E374" s="164" t="s">
        <v>96</v>
      </c>
      <c r="F374" s="164" t="s">
        <v>96</v>
      </c>
      <c r="G374" s="164" t="s">
        <v>96</v>
      </c>
      <c r="H374" s="164" t="s">
        <v>96</v>
      </c>
    </row>
    <row r="375" spans="2:11">
      <c r="B375" s="163" t="s">
        <v>705</v>
      </c>
      <c r="C375" s="162" t="s">
        <v>479</v>
      </c>
      <c r="D375" s="229">
        <v>2000</v>
      </c>
      <c r="E375" s="229">
        <v>2000</v>
      </c>
      <c r="F375" s="229">
        <v>2000</v>
      </c>
      <c r="G375" s="229">
        <v>2000</v>
      </c>
      <c r="H375" s="229">
        <v>2000</v>
      </c>
    </row>
    <row r="376" spans="2:11">
      <c r="B376" s="163" t="s">
        <v>706</v>
      </c>
      <c r="C376" s="162" t="s">
        <v>479</v>
      </c>
      <c r="D376" s="229">
        <v>19500</v>
      </c>
      <c r="E376" s="229">
        <v>19500</v>
      </c>
      <c r="F376" s="229">
        <v>19500</v>
      </c>
      <c r="G376" s="229">
        <v>19500</v>
      </c>
      <c r="H376" s="229">
        <v>19500</v>
      </c>
    </row>
    <row r="377" spans="2:11">
      <c r="B377" s="165" t="s">
        <v>707</v>
      </c>
      <c r="C377" s="166" t="s">
        <v>479</v>
      </c>
      <c r="D377" s="247">
        <v>200</v>
      </c>
      <c r="E377" s="247">
        <v>200</v>
      </c>
      <c r="F377" s="247">
        <v>200</v>
      </c>
      <c r="G377" s="247">
        <v>200</v>
      </c>
      <c r="H377" s="247">
        <v>200</v>
      </c>
    </row>
    <row r="378" spans="2:11">
      <c r="B378" s="168" t="s">
        <v>708</v>
      </c>
      <c r="C378" s="194"/>
      <c r="D378" s="233"/>
      <c r="E378" s="233"/>
      <c r="F378" s="233"/>
      <c r="G378" s="233"/>
      <c r="H378" s="233"/>
    </row>
    <row r="379" spans="2:11">
      <c r="B379" s="171" t="s">
        <v>709</v>
      </c>
      <c r="C379" s="187" t="s">
        <v>479</v>
      </c>
      <c r="D379" s="215">
        <v>300</v>
      </c>
      <c r="E379" s="215">
        <v>300</v>
      </c>
      <c r="F379" s="215">
        <v>300</v>
      </c>
      <c r="G379" s="215">
        <v>300</v>
      </c>
      <c r="H379" s="215">
        <v>300</v>
      </c>
    </row>
    <row r="380" spans="2:11">
      <c r="B380" s="185" t="s">
        <v>710</v>
      </c>
      <c r="C380" s="194"/>
      <c r="D380" s="233"/>
      <c r="E380" s="233"/>
      <c r="F380" s="233"/>
      <c r="G380" s="233"/>
      <c r="H380" s="233"/>
    </row>
    <row r="381" spans="2:11">
      <c r="B381" s="171" t="s">
        <v>711</v>
      </c>
      <c r="C381" s="187" t="s">
        <v>474</v>
      </c>
      <c r="D381" s="215">
        <v>6</v>
      </c>
      <c r="E381" s="215">
        <v>6</v>
      </c>
      <c r="F381" s="215">
        <v>6</v>
      </c>
      <c r="G381" s="215">
        <v>6</v>
      </c>
      <c r="H381" s="215">
        <v>6</v>
      </c>
    </row>
    <row r="382" spans="2:11">
      <c r="B382" s="185" t="s">
        <v>712</v>
      </c>
      <c r="C382" s="194"/>
      <c r="D382" s="233"/>
      <c r="E382" s="233"/>
      <c r="F382" s="233"/>
      <c r="G382" s="233"/>
      <c r="H382" s="233"/>
    </row>
    <row r="383" spans="2:11">
      <c r="B383" s="171" t="s">
        <v>713</v>
      </c>
      <c r="C383" s="187" t="s">
        <v>474</v>
      </c>
      <c r="D383" s="215">
        <v>4</v>
      </c>
      <c r="E383" s="215">
        <v>4</v>
      </c>
      <c r="F383" s="215">
        <v>4</v>
      </c>
      <c r="G383" s="215">
        <v>4</v>
      </c>
      <c r="H383" s="215">
        <v>4</v>
      </c>
    </row>
    <row r="384" spans="2:11">
      <c r="B384" s="173" t="s">
        <v>515</v>
      </c>
      <c r="C384" s="174" t="s">
        <v>516</v>
      </c>
      <c r="D384" s="175">
        <v>882527</v>
      </c>
      <c r="E384" s="175">
        <f>E385+E386</f>
        <v>16929200</v>
      </c>
      <c r="F384" s="175">
        <f>F385+F386</f>
        <v>0</v>
      </c>
      <c r="G384" s="175">
        <f>G385+G386</f>
        <v>0</v>
      </c>
      <c r="H384" s="175" t="s">
        <v>96</v>
      </c>
    </row>
    <row r="385" spans="2:11">
      <c r="B385" s="173" t="s">
        <v>517</v>
      </c>
      <c r="C385" s="174" t="s">
        <v>516</v>
      </c>
      <c r="D385" s="175">
        <v>882527</v>
      </c>
      <c r="E385" s="176">
        <f>สังเขป!J37</f>
        <v>16929200</v>
      </c>
      <c r="F385" s="177"/>
      <c r="G385" s="177"/>
      <c r="H385" s="177"/>
    </row>
    <row r="386" spans="2:11">
      <c r="B386" s="173" t="s">
        <v>518</v>
      </c>
      <c r="C386" s="174" t="s">
        <v>516</v>
      </c>
      <c r="D386" s="177"/>
      <c r="E386" s="177"/>
      <c r="F386" s="177"/>
      <c r="G386" s="177"/>
      <c r="H386" s="177"/>
    </row>
    <row r="389" spans="2:11">
      <c r="B389" s="156" t="s">
        <v>714</v>
      </c>
      <c r="C389" s="157"/>
      <c r="D389" s="158"/>
      <c r="E389" s="158"/>
      <c r="F389" s="158"/>
      <c r="G389" s="158"/>
      <c r="H389" s="158"/>
    </row>
    <row r="390" spans="2:11">
      <c r="B390" s="159" t="s">
        <v>1061</v>
      </c>
      <c r="C390" s="159"/>
      <c r="D390" s="159"/>
      <c r="E390" s="159"/>
      <c r="F390" s="159"/>
      <c r="G390" s="159"/>
      <c r="H390" s="159"/>
    </row>
    <row r="391" spans="2:11">
      <c r="B391" s="160" t="s">
        <v>715</v>
      </c>
      <c r="C391" s="160"/>
      <c r="D391" s="160"/>
      <c r="E391" s="160"/>
      <c r="F391" s="160"/>
      <c r="G391" s="160"/>
      <c r="H391" s="160"/>
    </row>
    <row r="392" spans="2:11">
      <c r="B392" s="160" t="s">
        <v>716</v>
      </c>
      <c r="C392" s="160"/>
      <c r="D392" s="160"/>
      <c r="E392" s="160"/>
      <c r="F392" s="160"/>
      <c r="G392" s="160"/>
      <c r="H392" s="160"/>
    </row>
    <row r="393" spans="2:11">
      <c r="B393" s="160" t="s">
        <v>1062</v>
      </c>
      <c r="C393" s="160"/>
      <c r="D393" s="160"/>
      <c r="E393" s="160"/>
      <c r="F393" s="160"/>
      <c r="G393" s="160"/>
      <c r="H393" s="160"/>
    </row>
    <row r="394" spans="2:11">
      <c r="B394" s="160" t="s">
        <v>717</v>
      </c>
      <c r="C394" s="160"/>
      <c r="D394" s="160"/>
      <c r="E394" s="160"/>
      <c r="F394" s="160"/>
      <c r="G394" s="160"/>
      <c r="H394" s="160"/>
    </row>
    <row r="395" spans="2:11" s="100" customFormat="1">
      <c r="B395" s="531" t="s">
        <v>521</v>
      </c>
      <c r="C395" s="535" t="s">
        <v>522</v>
      </c>
      <c r="D395" s="535"/>
      <c r="E395" s="535"/>
      <c r="F395" s="535"/>
      <c r="G395" s="535"/>
      <c r="H395" s="535"/>
      <c r="J395" s="446"/>
      <c r="K395" s="446"/>
    </row>
    <row r="396" spans="2:11" s="100" customFormat="1">
      <c r="B396" s="531"/>
      <c r="C396" s="162" t="s">
        <v>467</v>
      </c>
      <c r="D396" s="148" t="s">
        <v>510</v>
      </c>
      <c r="E396" s="148" t="s">
        <v>511</v>
      </c>
      <c r="F396" s="149" t="s">
        <v>512</v>
      </c>
      <c r="G396" s="149" t="s">
        <v>513</v>
      </c>
      <c r="H396" s="149" t="s">
        <v>514</v>
      </c>
      <c r="J396" s="446"/>
      <c r="K396" s="446"/>
    </row>
    <row r="397" spans="2:11">
      <c r="B397" s="163" t="s">
        <v>718</v>
      </c>
      <c r="C397" s="162" t="s">
        <v>719</v>
      </c>
      <c r="D397" s="164">
        <v>28</v>
      </c>
      <c r="E397" s="164">
        <v>28</v>
      </c>
      <c r="F397" s="164">
        <v>28</v>
      </c>
      <c r="G397" s="164">
        <v>28</v>
      </c>
      <c r="H397" s="164">
        <v>28</v>
      </c>
    </row>
    <row r="398" spans="2:11">
      <c r="B398" s="163" t="s">
        <v>720</v>
      </c>
      <c r="C398" s="162" t="s">
        <v>721</v>
      </c>
      <c r="D398" s="164">
        <v>12</v>
      </c>
      <c r="E398" s="164">
        <v>12</v>
      </c>
      <c r="F398" s="164">
        <v>12</v>
      </c>
      <c r="G398" s="164">
        <v>12</v>
      </c>
      <c r="H398" s="164">
        <v>12</v>
      </c>
    </row>
    <row r="399" spans="2:11">
      <c r="B399" s="163" t="s">
        <v>722</v>
      </c>
      <c r="C399" s="162" t="s">
        <v>541</v>
      </c>
      <c r="D399" s="164">
        <v>100</v>
      </c>
      <c r="E399" s="164">
        <v>100</v>
      </c>
      <c r="F399" s="164">
        <v>100</v>
      </c>
      <c r="G399" s="164">
        <v>100</v>
      </c>
      <c r="H399" s="164">
        <v>100</v>
      </c>
    </row>
    <row r="400" spans="2:11">
      <c r="B400" s="163" t="s">
        <v>723</v>
      </c>
      <c r="C400" s="162" t="s">
        <v>479</v>
      </c>
      <c r="D400" s="164" t="s">
        <v>96</v>
      </c>
      <c r="E400" s="164" t="s">
        <v>96</v>
      </c>
      <c r="F400" s="164" t="s">
        <v>96</v>
      </c>
      <c r="G400" s="164" t="s">
        <v>96</v>
      </c>
      <c r="H400" s="164" t="s">
        <v>96</v>
      </c>
    </row>
    <row r="401" spans="2:22">
      <c r="B401" s="163" t="s">
        <v>724</v>
      </c>
      <c r="C401" s="162" t="s">
        <v>474</v>
      </c>
      <c r="D401" s="164">
        <v>12</v>
      </c>
      <c r="E401" s="164">
        <v>12</v>
      </c>
      <c r="F401" s="164">
        <v>12</v>
      </c>
      <c r="G401" s="164">
        <v>12</v>
      </c>
      <c r="H401" s="164">
        <v>12</v>
      </c>
    </row>
    <row r="402" spans="2:22">
      <c r="B402" s="163" t="s">
        <v>725</v>
      </c>
      <c r="C402" s="162" t="s">
        <v>474</v>
      </c>
      <c r="D402" s="164">
        <v>336</v>
      </c>
      <c r="E402" s="164">
        <v>336</v>
      </c>
      <c r="F402" s="164">
        <v>336</v>
      </c>
      <c r="G402" s="164">
        <v>336</v>
      </c>
      <c r="H402" s="164">
        <v>336</v>
      </c>
    </row>
    <row r="403" spans="2:22">
      <c r="B403" s="163" t="s">
        <v>726</v>
      </c>
      <c r="C403" s="162" t="s">
        <v>721</v>
      </c>
      <c r="D403" s="164">
        <v>6</v>
      </c>
      <c r="E403" s="164">
        <v>6</v>
      </c>
      <c r="F403" s="164">
        <v>6</v>
      </c>
      <c r="G403" s="164">
        <v>6</v>
      </c>
      <c r="H403" s="164">
        <v>6</v>
      </c>
    </row>
    <row r="404" spans="2:22">
      <c r="B404" s="163" t="s">
        <v>727</v>
      </c>
      <c r="C404" s="162" t="s">
        <v>541</v>
      </c>
      <c r="D404" s="164">
        <v>64200</v>
      </c>
      <c r="E404" s="164">
        <v>64200</v>
      </c>
      <c r="F404" s="164">
        <v>64200</v>
      </c>
      <c r="G404" s="164">
        <v>64200</v>
      </c>
      <c r="H404" s="164">
        <v>64200</v>
      </c>
    </row>
    <row r="405" spans="2:22" s="100" customFormat="1">
      <c r="B405" s="531" t="s">
        <v>521</v>
      </c>
      <c r="C405" s="535" t="s">
        <v>522</v>
      </c>
      <c r="D405" s="535"/>
      <c r="E405" s="535"/>
      <c r="F405" s="535"/>
      <c r="G405" s="535"/>
      <c r="H405" s="535"/>
      <c r="J405" s="446"/>
      <c r="K405" s="446"/>
    </row>
    <row r="406" spans="2:22" s="100" customFormat="1">
      <c r="B406" s="531"/>
      <c r="C406" s="351" t="s">
        <v>467</v>
      </c>
      <c r="D406" s="148" t="s">
        <v>510</v>
      </c>
      <c r="E406" s="148" t="s">
        <v>511</v>
      </c>
      <c r="F406" s="345" t="s">
        <v>512</v>
      </c>
      <c r="G406" s="345" t="s">
        <v>513</v>
      </c>
      <c r="H406" s="345" t="s">
        <v>514</v>
      </c>
      <c r="J406" s="446"/>
      <c r="K406" s="446"/>
    </row>
    <row r="407" spans="2:22">
      <c r="B407" s="163" t="s">
        <v>728</v>
      </c>
      <c r="C407" s="162" t="s">
        <v>541</v>
      </c>
      <c r="D407" s="164">
        <v>9000</v>
      </c>
      <c r="E407" s="164">
        <v>9000</v>
      </c>
      <c r="F407" s="164">
        <v>9000</v>
      </c>
      <c r="G407" s="164">
        <v>9000</v>
      </c>
      <c r="H407" s="164">
        <v>9000</v>
      </c>
    </row>
    <row r="408" spans="2:22" s="102" customFormat="1">
      <c r="B408" s="163" t="s">
        <v>729</v>
      </c>
      <c r="C408" s="162" t="s">
        <v>541</v>
      </c>
      <c r="D408" s="164">
        <v>12000</v>
      </c>
      <c r="E408" s="164">
        <v>12000</v>
      </c>
      <c r="F408" s="164">
        <v>12000</v>
      </c>
      <c r="G408" s="164">
        <v>12000</v>
      </c>
      <c r="H408" s="164">
        <v>12000</v>
      </c>
      <c r="I408" s="98"/>
      <c r="J408" s="445"/>
      <c r="K408" s="445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</row>
    <row r="409" spans="2:22" s="102" customFormat="1">
      <c r="B409" s="163" t="s">
        <v>730</v>
      </c>
      <c r="C409" s="162" t="s">
        <v>479</v>
      </c>
      <c r="D409" s="164">
        <v>8000</v>
      </c>
      <c r="E409" s="164">
        <v>8000</v>
      </c>
      <c r="F409" s="164">
        <v>8000</v>
      </c>
      <c r="G409" s="164">
        <v>8000</v>
      </c>
      <c r="H409" s="164">
        <v>8000</v>
      </c>
      <c r="I409" s="98"/>
      <c r="J409" s="445"/>
      <c r="K409" s="445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</row>
    <row r="410" spans="2:22" s="102" customFormat="1">
      <c r="B410" s="185" t="s">
        <v>731</v>
      </c>
      <c r="C410" s="169"/>
      <c r="D410" s="192"/>
      <c r="E410" s="192"/>
      <c r="F410" s="192"/>
      <c r="G410" s="192"/>
      <c r="H410" s="192"/>
      <c r="I410" s="98"/>
      <c r="J410" s="445"/>
      <c r="K410" s="445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</row>
    <row r="411" spans="2:22">
      <c r="B411" s="171" t="s">
        <v>732</v>
      </c>
      <c r="C411" s="187" t="s">
        <v>474</v>
      </c>
      <c r="D411" s="215">
        <v>5</v>
      </c>
      <c r="E411" s="215">
        <v>5</v>
      </c>
      <c r="F411" s="215">
        <v>5</v>
      </c>
      <c r="G411" s="215">
        <v>5</v>
      </c>
      <c r="H411" s="215">
        <v>5</v>
      </c>
    </row>
    <row r="412" spans="2:22">
      <c r="B412" s="185" t="s">
        <v>733</v>
      </c>
      <c r="C412" s="194"/>
      <c r="D412" s="233"/>
      <c r="E412" s="233"/>
      <c r="F412" s="233"/>
      <c r="G412" s="233"/>
      <c r="H412" s="233"/>
    </row>
    <row r="413" spans="2:22">
      <c r="B413" s="202" t="s">
        <v>734</v>
      </c>
      <c r="C413" s="203" t="s">
        <v>97</v>
      </c>
      <c r="D413" s="204">
        <v>15</v>
      </c>
      <c r="E413" s="204">
        <v>15</v>
      </c>
      <c r="F413" s="204">
        <v>15</v>
      </c>
      <c r="G413" s="204">
        <v>15</v>
      </c>
      <c r="H413" s="204">
        <v>10</v>
      </c>
    </row>
    <row r="414" spans="2:22">
      <c r="B414" s="330" t="s">
        <v>735</v>
      </c>
      <c r="C414" s="200"/>
      <c r="D414" s="201"/>
      <c r="E414" s="201"/>
      <c r="F414" s="201"/>
      <c r="G414" s="201"/>
      <c r="H414" s="201"/>
    </row>
    <row r="415" spans="2:22">
      <c r="B415" s="202" t="s">
        <v>736</v>
      </c>
      <c r="C415" s="203" t="s">
        <v>479</v>
      </c>
      <c r="D415" s="204">
        <v>1440</v>
      </c>
      <c r="E415" s="204">
        <v>1440</v>
      </c>
      <c r="F415" s="204">
        <v>1440</v>
      </c>
      <c r="G415" s="204">
        <v>1440</v>
      </c>
      <c r="H415" s="204">
        <v>1440</v>
      </c>
    </row>
    <row r="416" spans="2:22">
      <c r="B416" s="331" t="s">
        <v>737</v>
      </c>
      <c r="C416" s="254" t="s">
        <v>474</v>
      </c>
      <c r="D416" s="255">
        <v>28</v>
      </c>
      <c r="E416" s="255">
        <v>28</v>
      </c>
      <c r="F416" s="255">
        <v>28</v>
      </c>
      <c r="G416" s="255">
        <v>28</v>
      </c>
      <c r="H416" s="255">
        <v>28</v>
      </c>
    </row>
    <row r="417" spans="2:8">
      <c r="B417" s="331" t="s">
        <v>738</v>
      </c>
      <c r="C417" s="254" t="s">
        <v>739</v>
      </c>
      <c r="D417" s="255" t="s">
        <v>96</v>
      </c>
      <c r="E417" s="255" t="s">
        <v>96</v>
      </c>
      <c r="F417" s="255" t="s">
        <v>96</v>
      </c>
      <c r="G417" s="255" t="s">
        <v>96</v>
      </c>
      <c r="H417" s="255" t="s">
        <v>96</v>
      </c>
    </row>
    <row r="418" spans="2:8">
      <c r="B418" s="173" t="s">
        <v>515</v>
      </c>
      <c r="C418" s="174" t="s">
        <v>516</v>
      </c>
      <c r="D418" s="175">
        <v>30413373</v>
      </c>
      <c r="E418" s="175">
        <f>E419+E420</f>
        <v>17863400</v>
      </c>
      <c r="F418" s="175">
        <f>F419+F420</f>
        <v>0</v>
      </c>
      <c r="G418" s="175">
        <f>G419+G420</f>
        <v>0</v>
      </c>
      <c r="H418" s="175" t="s">
        <v>96</v>
      </c>
    </row>
    <row r="419" spans="2:8">
      <c r="B419" s="173" t="s">
        <v>517</v>
      </c>
      <c r="C419" s="174" t="s">
        <v>516</v>
      </c>
      <c r="D419" s="175">
        <v>30413373</v>
      </c>
      <c r="E419" s="176">
        <f>สังเขป!J38</f>
        <v>17863400</v>
      </c>
      <c r="F419" s="177"/>
      <c r="G419" s="177"/>
      <c r="H419" s="177"/>
    </row>
    <row r="420" spans="2:8">
      <c r="B420" s="173" t="s">
        <v>518</v>
      </c>
      <c r="C420" s="174" t="s">
        <v>516</v>
      </c>
      <c r="D420" s="177"/>
      <c r="E420" s="177"/>
      <c r="F420" s="177"/>
      <c r="G420" s="177"/>
      <c r="H420" s="177"/>
    </row>
    <row r="421" spans="2:8">
      <c r="B421" s="178"/>
      <c r="C421" s="179"/>
      <c r="D421" s="180"/>
      <c r="E421" s="180"/>
      <c r="F421" s="180"/>
      <c r="G421" s="180"/>
      <c r="H421" s="180"/>
    </row>
    <row r="422" spans="2:8">
      <c r="B422" s="178"/>
      <c r="C422" s="179"/>
      <c r="D422" s="180"/>
      <c r="E422" s="180"/>
      <c r="F422" s="180"/>
      <c r="G422" s="180"/>
      <c r="H422" s="180"/>
    </row>
    <row r="423" spans="2:8">
      <c r="B423" s="297" t="s">
        <v>1106</v>
      </c>
      <c r="C423" s="298"/>
      <c r="D423" s="298"/>
      <c r="E423" s="298"/>
      <c r="F423" s="298"/>
      <c r="G423" s="299"/>
      <c r="H423" s="298"/>
    </row>
    <row r="424" spans="2:8">
      <c r="B424" s="287" t="s">
        <v>1341</v>
      </c>
      <c r="C424" s="296"/>
      <c r="D424" s="296"/>
      <c r="E424" s="296"/>
      <c r="F424" s="296"/>
      <c r="G424" s="281"/>
      <c r="H424" s="285"/>
    </row>
    <row r="425" spans="2:8">
      <c r="B425" s="296" t="s">
        <v>835</v>
      </c>
      <c r="C425" s="296"/>
      <c r="D425" s="296"/>
      <c r="E425" s="296"/>
      <c r="F425" s="296"/>
      <c r="G425" s="281"/>
      <c r="H425" s="285"/>
    </row>
    <row r="426" spans="2:8">
      <c r="B426" s="285" t="s">
        <v>836</v>
      </c>
      <c r="C426" s="285"/>
      <c r="D426" s="285"/>
      <c r="E426" s="285"/>
      <c r="F426" s="285"/>
      <c r="G426" s="282"/>
      <c r="H426" s="285"/>
    </row>
    <row r="427" spans="2:8">
      <c r="B427" s="285" t="s">
        <v>837</v>
      </c>
      <c r="C427" s="285"/>
      <c r="D427" s="285"/>
      <c r="E427" s="285"/>
      <c r="F427" s="285"/>
      <c r="G427" s="282"/>
      <c r="H427" s="285"/>
    </row>
    <row r="428" spans="2:8">
      <c r="B428" s="524" t="s">
        <v>838</v>
      </c>
      <c r="C428" s="524"/>
      <c r="D428" s="524"/>
      <c r="E428" s="524"/>
      <c r="F428" s="524"/>
      <c r="G428" s="524"/>
      <c r="H428" s="524"/>
    </row>
    <row r="429" spans="2:8">
      <c r="B429" s="525" t="s">
        <v>1072</v>
      </c>
      <c r="C429" s="525"/>
      <c r="D429" s="525"/>
      <c r="E429" s="525"/>
      <c r="F429" s="525"/>
      <c r="G429" s="525"/>
      <c r="H429" s="525"/>
    </row>
    <row r="430" spans="2:8">
      <c r="B430" s="525" t="s">
        <v>1339</v>
      </c>
      <c r="C430" s="525"/>
      <c r="D430" s="525"/>
      <c r="E430" s="525"/>
      <c r="F430" s="525"/>
      <c r="G430" s="525"/>
      <c r="H430" s="525"/>
    </row>
    <row r="431" spans="2:8">
      <c r="B431" s="287" t="s">
        <v>827</v>
      </c>
      <c r="C431" s="295"/>
      <c r="D431" s="296"/>
      <c r="E431" s="296"/>
      <c r="F431" s="296"/>
      <c r="G431" s="296"/>
      <c r="H431" s="296"/>
    </row>
    <row r="432" spans="2:8">
      <c r="B432" s="287" t="s">
        <v>828</v>
      </c>
      <c r="C432" s="542">
        <f>E439</f>
        <v>120000</v>
      </c>
      <c r="D432" s="542"/>
      <c r="E432" s="287" t="s">
        <v>516</v>
      </c>
      <c r="F432" s="296"/>
      <c r="G432" s="296"/>
      <c r="H432" s="296"/>
    </row>
    <row r="433" spans="2:8">
      <c r="B433" s="287"/>
      <c r="C433" s="505"/>
      <c r="D433" s="505"/>
      <c r="E433" s="287"/>
      <c r="F433" s="296"/>
      <c r="G433" s="296"/>
      <c r="H433" s="296"/>
    </row>
    <row r="434" spans="2:8">
      <c r="B434" s="555" t="s">
        <v>521</v>
      </c>
      <c r="C434" s="527" t="s">
        <v>522</v>
      </c>
      <c r="D434" s="528"/>
      <c r="E434" s="528"/>
      <c r="F434" s="528"/>
      <c r="G434" s="528"/>
      <c r="H434" s="529"/>
    </row>
    <row r="435" spans="2:8">
      <c r="B435" s="553"/>
      <c r="C435" s="300" t="s">
        <v>467</v>
      </c>
      <c r="D435" s="301" t="s">
        <v>510</v>
      </c>
      <c r="E435" s="301" t="s">
        <v>511</v>
      </c>
      <c r="F435" s="302" t="s">
        <v>512</v>
      </c>
      <c r="G435" s="302" t="s">
        <v>513</v>
      </c>
      <c r="H435" s="302" t="s">
        <v>514</v>
      </c>
    </row>
    <row r="436" spans="2:8">
      <c r="B436" s="303" t="s">
        <v>1279</v>
      </c>
      <c r="C436" s="300"/>
      <c r="D436" s="304"/>
      <c r="E436" s="304"/>
      <c r="F436" s="300"/>
      <c r="G436" s="300"/>
      <c r="H436" s="300"/>
    </row>
    <row r="437" spans="2:8">
      <c r="B437" s="450" t="s">
        <v>1280</v>
      </c>
      <c r="C437" s="302"/>
      <c r="D437" s="306"/>
      <c r="E437" s="306"/>
      <c r="F437" s="302"/>
      <c r="G437" s="302"/>
      <c r="H437" s="302"/>
    </row>
    <row r="438" spans="2:8">
      <c r="B438" s="305" t="s">
        <v>1281</v>
      </c>
      <c r="C438" s="308" t="s">
        <v>472</v>
      </c>
      <c r="D438" s="309"/>
      <c r="E438" s="371">
        <v>100</v>
      </c>
      <c r="F438" s="307"/>
      <c r="G438" s="307"/>
      <c r="H438" s="307"/>
    </row>
    <row r="439" spans="2:8">
      <c r="B439" s="290" t="s">
        <v>515</v>
      </c>
      <c r="C439" s="291" t="s">
        <v>516</v>
      </c>
      <c r="D439" s="292"/>
      <c r="E439" s="372">
        <f>E440+E441</f>
        <v>120000</v>
      </c>
      <c r="F439" s="293"/>
      <c r="G439" s="293"/>
      <c r="H439" s="293"/>
    </row>
    <row r="440" spans="2:8">
      <c r="B440" s="290" t="s">
        <v>517</v>
      </c>
      <c r="C440" s="291" t="s">
        <v>516</v>
      </c>
      <c r="D440" s="292"/>
      <c r="E440" s="372">
        <f>สังเขป!J39</f>
        <v>120000</v>
      </c>
      <c r="F440" s="293"/>
      <c r="G440" s="293"/>
      <c r="H440" s="293"/>
    </row>
    <row r="441" spans="2:8">
      <c r="B441" s="290" t="s">
        <v>518</v>
      </c>
      <c r="C441" s="291" t="s">
        <v>516</v>
      </c>
      <c r="D441" s="293"/>
      <c r="E441" s="373">
        <v>0</v>
      </c>
      <c r="F441" s="293"/>
      <c r="G441" s="293"/>
      <c r="H441" s="293"/>
    </row>
    <row r="442" spans="2:8">
      <c r="B442" s="258"/>
      <c r="C442" s="259"/>
      <c r="D442" s="260"/>
      <c r="E442" s="260"/>
      <c r="F442" s="260"/>
      <c r="G442" s="260"/>
      <c r="H442" s="260"/>
    </row>
    <row r="443" spans="2:8">
      <c r="B443" s="258"/>
      <c r="C443" s="259"/>
      <c r="D443" s="260"/>
      <c r="E443" s="260"/>
      <c r="F443" s="260"/>
      <c r="G443" s="260"/>
      <c r="H443" s="260"/>
    </row>
    <row r="444" spans="2:8">
      <c r="B444" s="258"/>
      <c r="C444" s="259"/>
      <c r="D444" s="260"/>
      <c r="E444" s="260"/>
      <c r="F444" s="260"/>
      <c r="G444" s="260"/>
      <c r="H444" s="260"/>
    </row>
    <row r="445" spans="2:8">
      <c r="B445" s="258"/>
      <c r="C445" s="259"/>
      <c r="D445" s="260"/>
      <c r="E445" s="260"/>
      <c r="F445" s="260"/>
      <c r="G445" s="260"/>
      <c r="H445" s="260"/>
    </row>
    <row r="446" spans="2:8">
      <c r="B446" s="281" t="s">
        <v>1107</v>
      </c>
      <c r="C446" s="138"/>
      <c r="D446" s="112"/>
      <c r="E446" s="112"/>
      <c r="F446" s="112"/>
      <c r="G446" s="281"/>
      <c r="H446" s="158"/>
    </row>
    <row r="447" spans="2:8">
      <c r="B447" s="526" t="s">
        <v>1321</v>
      </c>
      <c r="C447" s="526"/>
      <c r="D447" s="526"/>
      <c r="E447" s="526"/>
      <c r="F447" s="526"/>
      <c r="G447" s="526"/>
      <c r="H447" s="526"/>
    </row>
    <row r="448" spans="2:8">
      <c r="B448" s="346" t="s">
        <v>1108</v>
      </c>
      <c r="C448" s="378"/>
      <c r="D448" s="378"/>
      <c r="E448" s="378"/>
      <c r="F448" s="378"/>
      <c r="G448" s="378"/>
      <c r="H448" s="378"/>
    </row>
    <row r="449" spans="2:8">
      <c r="B449" s="346" t="s">
        <v>1340</v>
      </c>
      <c r="C449" s="378"/>
      <c r="D449" s="378"/>
      <c r="E449" s="378"/>
      <c r="F449" s="378"/>
      <c r="G449" s="378"/>
      <c r="H449" s="378"/>
    </row>
    <row r="450" spans="2:8">
      <c r="B450" s="378" t="s">
        <v>1249</v>
      </c>
      <c r="C450" s="378"/>
      <c r="D450" s="378"/>
      <c r="E450" s="378"/>
      <c r="F450" s="378"/>
      <c r="G450" s="378"/>
      <c r="H450" s="378"/>
    </row>
    <row r="451" spans="2:8">
      <c r="B451" s="523" t="s">
        <v>1073</v>
      </c>
      <c r="C451" s="523"/>
      <c r="D451" s="523"/>
      <c r="E451" s="523"/>
      <c r="F451" s="523"/>
      <c r="G451" s="523"/>
      <c r="H451" s="523"/>
    </row>
    <row r="452" spans="2:8">
      <c r="B452" s="281" t="s">
        <v>827</v>
      </c>
      <c r="C452" s="112"/>
      <c r="D452" s="112"/>
      <c r="E452" s="112"/>
      <c r="F452" s="112"/>
      <c r="G452" s="112"/>
      <c r="H452" s="112"/>
    </row>
    <row r="453" spans="2:8">
      <c r="B453" s="281" t="s">
        <v>828</v>
      </c>
      <c r="C453" s="530">
        <f>สังเขป!H40</f>
        <v>252500</v>
      </c>
      <c r="D453" s="530"/>
      <c r="E453" s="281" t="s">
        <v>516</v>
      </c>
      <c r="F453" s="112"/>
      <c r="G453" s="112"/>
      <c r="H453" s="112"/>
    </row>
    <row r="454" spans="2:8">
      <c r="B454" s="281"/>
      <c r="C454" s="329"/>
      <c r="D454" s="329"/>
      <c r="E454" s="281"/>
      <c r="F454" s="112"/>
      <c r="G454" s="112"/>
      <c r="H454" s="112"/>
    </row>
    <row r="455" spans="2:8">
      <c r="B455" s="531" t="s">
        <v>521</v>
      </c>
      <c r="C455" s="532" t="s">
        <v>522</v>
      </c>
      <c r="D455" s="533"/>
      <c r="E455" s="533"/>
      <c r="F455" s="533"/>
      <c r="G455" s="533"/>
      <c r="H455" s="534"/>
    </row>
    <row r="456" spans="2:8">
      <c r="B456" s="531"/>
      <c r="C456" s="162" t="s">
        <v>467</v>
      </c>
      <c r="D456" s="288" t="s">
        <v>510</v>
      </c>
      <c r="E456" s="288" t="s">
        <v>511</v>
      </c>
      <c r="F456" s="149" t="s">
        <v>512</v>
      </c>
      <c r="G456" s="149" t="s">
        <v>513</v>
      </c>
      <c r="H456" s="149" t="s">
        <v>514</v>
      </c>
    </row>
    <row r="457" spans="2:8" ht="96">
      <c r="B457" s="205" t="s">
        <v>1322</v>
      </c>
      <c r="C457" s="166" t="s">
        <v>472</v>
      </c>
      <c r="D457" s="370"/>
      <c r="E457" s="370">
        <v>5</v>
      </c>
      <c r="F457" s="310"/>
      <c r="G457" s="310"/>
      <c r="H457" s="310"/>
    </row>
    <row r="458" spans="2:8">
      <c r="B458" s="173" t="s">
        <v>515</v>
      </c>
      <c r="C458" s="174" t="s">
        <v>516</v>
      </c>
      <c r="D458" s="278"/>
      <c r="E458" s="311">
        <f>C453</f>
        <v>252500</v>
      </c>
      <c r="F458" s="278"/>
      <c r="G458" s="278"/>
      <c r="H458" s="278"/>
    </row>
    <row r="459" spans="2:8">
      <c r="B459" s="173" t="s">
        <v>517</v>
      </c>
      <c r="C459" s="174" t="s">
        <v>516</v>
      </c>
      <c r="D459" s="278"/>
      <c r="E459" s="311">
        <f>E458</f>
        <v>252500</v>
      </c>
      <c r="F459" s="278"/>
      <c r="G459" s="278"/>
      <c r="H459" s="278"/>
    </row>
    <row r="460" spans="2:8">
      <c r="B460" s="173" t="s">
        <v>518</v>
      </c>
      <c r="C460" s="174" t="s">
        <v>516</v>
      </c>
      <c r="D460" s="278"/>
      <c r="E460" s="278">
        <v>0</v>
      </c>
      <c r="F460" s="278"/>
      <c r="G460" s="278"/>
      <c r="H460" s="278"/>
    </row>
    <row r="461" spans="2:8">
      <c r="B461" s="181"/>
      <c r="C461" s="182"/>
      <c r="D461" s="183"/>
      <c r="E461" s="183"/>
      <c r="F461" s="183"/>
      <c r="G461" s="183"/>
      <c r="H461" s="183"/>
    </row>
    <row r="462" spans="2:8">
      <c r="B462" s="181"/>
      <c r="C462" s="182"/>
      <c r="D462" s="183"/>
      <c r="E462" s="183"/>
      <c r="F462" s="183"/>
      <c r="G462" s="183"/>
      <c r="H462" s="183"/>
    </row>
    <row r="463" spans="2:8">
      <c r="B463" s="156" t="s">
        <v>740</v>
      </c>
      <c r="C463" s="157"/>
      <c r="D463" s="158"/>
      <c r="E463" s="158"/>
      <c r="F463" s="158"/>
      <c r="G463" s="158"/>
      <c r="H463" s="158"/>
    </row>
    <row r="464" spans="2:8">
      <c r="B464" s="159" t="s">
        <v>1282</v>
      </c>
      <c r="C464" s="159"/>
      <c r="D464" s="159"/>
      <c r="E464" s="159"/>
      <c r="F464" s="159"/>
      <c r="G464" s="159"/>
      <c r="H464" s="159"/>
    </row>
    <row r="465" spans="2:11">
      <c r="B465" s="160" t="s">
        <v>1283</v>
      </c>
      <c r="C465" s="160"/>
      <c r="D465" s="160"/>
      <c r="E465" s="160"/>
      <c r="F465" s="160"/>
      <c r="G465" s="160"/>
      <c r="H465" s="160"/>
    </row>
    <row r="466" spans="2:11">
      <c r="B466" s="160" t="s">
        <v>1284</v>
      </c>
      <c r="C466" s="160"/>
      <c r="D466" s="160"/>
      <c r="E466" s="160"/>
      <c r="F466" s="160"/>
      <c r="G466" s="160"/>
      <c r="H466" s="160"/>
    </row>
    <row r="467" spans="2:11">
      <c r="B467" s="353" t="s">
        <v>1285</v>
      </c>
      <c r="C467" s="160"/>
      <c r="D467" s="160"/>
      <c r="E467" s="160"/>
      <c r="F467" s="160"/>
      <c r="G467" s="160"/>
      <c r="H467" s="160"/>
    </row>
    <row r="468" spans="2:11">
      <c r="B468" s="541" t="s">
        <v>1063</v>
      </c>
      <c r="C468" s="523"/>
      <c r="D468" s="523"/>
      <c r="E468" s="523"/>
      <c r="F468" s="523"/>
      <c r="G468" s="523"/>
      <c r="H468" s="523"/>
    </row>
    <row r="469" spans="2:11" s="100" customFormat="1">
      <c r="B469" s="531" t="s">
        <v>521</v>
      </c>
      <c r="C469" s="535" t="s">
        <v>522</v>
      </c>
      <c r="D469" s="535"/>
      <c r="E469" s="535"/>
      <c r="F469" s="535"/>
      <c r="G469" s="535"/>
      <c r="H469" s="535"/>
      <c r="J469" s="446"/>
      <c r="K469" s="446"/>
    </row>
    <row r="470" spans="2:11" s="100" customFormat="1">
      <c r="B470" s="531"/>
      <c r="C470" s="162" t="s">
        <v>467</v>
      </c>
      <c r="D470" s="148" t="s">
        <v>510</v>
      </c>
      <c r="E470" s="148" t="s">
        <v>511</v>
      </c>
      <c r="F470" s="149" t="s">
        <v>512</v>
      </c>
      <c r="G470" s="149" t="s">
        <v>513</v>
      </c>
      <c r="H470" s="149" t="s">
        <v>514</v>
      </c>
      <c r="J470" s="446"/>
      <c r="K470" s="446"/>
    </row>
    <row r="471" spans="2:11">
      <c r="B471" s="163" t="s">
        <v>741</v>
      </c>
      <c r="C471" s="162" t="s">
        <v>469</v>
      </c>
      <c r="D471" s="164">
        <v>200</v>
      </c>
      <c r="E471" s="164">
        <v>200</v>
      </c>
      <c r="F471" s="164">
        <v>200</v>
      </c>
      <c r="G471" s="164">
        <v>200</v>
      </c>
      <c r="H471" s="164">
        <v>250</v>
      </c>
    </row>
    <row r="472" spans="2:11">
      <c r="B472" s="163" t="s">
        <v>742</v>
      </c>
      <c r="C472" s="162" t="s">
        <v>661</v>
      </c>
      <c r="D472" s="225">
        <v>2</v>
      </c>
      <c r="E472" s="225">
        <v>2</v>
      </c>
      <c r="F472" s="225">
        <v>2</v>
      </c>
      <c r="G472" s="225">
        <v>2</v>
      </c>
      <c r="H472" s="225">
        <v>2</v>
      </c>
    </row>
    <row r="473" spans="2:11">
      <c r="B473" s="168" t="s">
        <v>743</v>
      </c>
      <c r="C473" s="251"/>
      <c r="D473" s="261"/>
      <c r="E473" s="261"/>
      <c r="F473" s="261"/>
      <c r="G473" s="261"/>
      <c r="H473" s="261"/>
    </row>
    <row r="474" spans="2:11">
      <c r="B474" s="220" t="s">
        <v>744</v>
      </c>
      <c r="C474" s="262"/>
      <c r="D474" s="263"/>
      <c r="E474" s="263"/>
      <c r="F474" s="263"/>
      <c r="G474" s="263"/>
      <c r="H474" s="263"/>
    </row>
    <row r="475" spans="2:11">
      <c r="B475" s="220" t="s">
        <v>745</v>
      </c>
      <c r="C475" s="262"/>
      <c r="D475" s="263"/>
      <c r="E475" s="263"/>
      <c r="F475" s="263"/>
      <c r="G475" s="263"/>
      <c r="H475" s="263"/>
    </row>
    <row r="476" spans="2:11">
      <c r="B476" s="220" t="s">
        <v>746</v>
      </c>
      <c r="C476" s="262"/>
      <c r="D476" s="263"/>
      <c r="E476" s="263"/>
      <c r="F476" s="263"/>
      <c r="G476" s="263"/>
      <c r="H476" s="263"/>
    </row>
    <row r="477" spans="2:11">
      <c r="B477" s="209" t="s">
        <v>747</v>
      </c>
      <c r="C477" s="249" t="s">
        <v>558</v>
      </c>
      <c r="D477" s="264">
        <v>1130</v>
      </c>
      <c r="E477" s="264">
        <v>1150</v>
      </c>
      <c r="F477" s="264">
        <v>1150</v>
      </c>
      <c r="G477" s="264">
        <v>1150</v>
      </c>
      <c r="H477" s="264">
        <v>1250</v>
      </c>
    </row>
    <row r="478" spans="2:11">
      <c r="B478" s="173" t="s">
        <v>515</v>
      </c>
      <c r="C478" s="174" t="s">
        <v>516</v>
      </c>
      <c r="D478" s="265">
        <v>909030</v>
      </c>
      <c r="E478" s="265">
        <f>E479+E480</f>
        <v>839400</v>
      </c>
      <c r="F478" s="265">
        <f>F479+F480</f>
        <v>0</v>
      </c>
      <c r="G478" s="265">
        <f>G479+G480</f>
        <v>0</v>
      </c>
      <c r="H478" s="265" t="s">
        <v>96</v>
      </c>
    </row>
    <row r="479" spans="2:11">
      <c r="B479" s="173" t="s">
        <v>517</v>
      </c>
      <c r="C479" s="174" t="s">
        <v>516</v>
      </c>
      <c r="D479" s="265">
        <v>909030</v>
      </c>
      <c r="E479" s="265">
        <f>สังเขป!J41</f>
        <v>839400</v>
      </c>
      <c r="F479" s="265"/>
      <c r="G479" s="265"/>
      <c r="H479" s="265"/>
    </row>
    <row r="480" spans="2:11">
      <c r="B480" s="173" t="s">
        <v>518</v>
      </c>
      <c r="C480" s="174" t="s">
        <v>516</v>
      </c>
      <c r="D480" s="265"/>
      <c r="E480" s="265"/>
      <c r="F480" s="265"/>
      <c r="G480" s="265"/>
      <c r="H480" s="265"/>
    </row>
    <row r="484" spans="2:11">
      <c r="B484" s="156" t="s">
        <v>748</v>
      </c>
      <c r="C484" s="157"/>
      <c r="D484" s="158"/>
      <c r="E484" s="158"/>
      <c r="F484" s="158"/>
      <c r="G484" s="158"/>
      <c r="H484" s="158"/>
    </row>
    <row r="485" spans="2:11">
      <c r="B485" s="159" t="s">
        <v>1286</v>
      </c>
      <c r="C485" s="159"/>
      <c r="D485" s="159"/>
      <c r="E485" s="159"/>
      <c r="F485" s="159"/>
      <c r="G485" s="159"/>
      <c r="H485" s="159"/>
    </row>
    <row r="486" spans="2:11">
      <c r="B486" s="160" t="s">
        <v>1287</v>
      </c>
      <c r="C486" s="160"/>
      <c r="D486" s="160"/>
      <c r="E486" s="160"/>
      <c r="F486" s="160"/>
      <c r="G486" s="160"/>
      <c r="H486" s="160"/>
    </row>
    <row r="487" spans="2:11">
      <c r="B487" s="160" t="s">
        <v>1288</v>
      </c>
      <c r="C487" s="160"/>
      <c r="D487" s="160"/>
      <c r="E487" s="160"/>
      <c r="F487" s="160"/>
      <c r="G487" s="160"/>
      <c r="H487" s="160"/>
    </row>
    <row r="488" spans="2:11">
      <c r="B488" s="160" t="s">
        <v>1289</v>
      </c>
      <c r="C488" s="160"/>
      <c r="D488" s="160"/>
      <c r="E488" s="160"/>
      <c r="F488" s="160"/>
      <c r="G488" s="160"/>
      <c r="H488" s="160"/>
    </row>
    <row r="489" spans="2:11">
      <c r="B489" s="160" t="s">
        <v>1290</v>
      </c>
      <c r="C489" s="160"/>
      <c r="D489" s="160"/>
      <c r="E489" s="160"/>
      <c r="F489" s="160"/>
      <c r="G489" s="160"/>
      <c r="H489" s="160"/>
    </row>
    <row r="490" spans="2:11">
      <c r="B490" s="160" t="s">
        <v>1291</v>
      </c>
      <c r="C490" s="160"/>
      <c r="D490" s="160"/>
      <c r="E490" s="160"/>
      <c r="F490" s="160"/>
      <c r="G490" s="160"/>
      <c r="H490" s="160"/>
    </row>
    <row r="491" spans="2:11">
      <c r="B491" s="541" t="s">
        <v>1064</v>
      </c>
      <c r="C491" s="523"/>
      <c r="D491" s="523"/>
      <c r="E491" s="523"/>
      <c r="F491" s="523"/>
      <c r="G491" s="523"/>
      <c r="H491" s="523"/>
    </row>
    <row r="492" spans="2:11">
      <c r="B492" s="160" t="s">
        <v>749</v>
      </c>
      <c r="C492" s="161"/>
      <c r="D492" s="161"/>
      <c r="E492" s="161"/>
      <c r="F492" s="161"/>
      <c r="G492" s="161"/>
      <c r="H492" s="161"/>
    </row>
    <row r="493" spans="2:11" s="100" customFormat="1">
      <c r="B493" s="531" t="s">
        <v>521</v>
      </c>
      <c r="C493" s="535" t="s">
        <v>522</v>
      </c>
      <c r="D493" s="535"/>
      <c r="E493" s="535"/>
      <c r="F493" s="535"/>
      <c r="G493" s="535"/>
      <c r="H493" s="535"/>
      <c r="J493" s="446"/>
      <c r="K493" s="446"/>
    </row>
    <row r="494" spans="2:11" s="100" customFormat="1">
      <c r="B494" s="531"/>
      <c r="C494" s="162" t="s">
        <v>467</v>
      </c>
      <c r="D494" s="148" t="s">
        <v>510</v>
      </c>
      <c r="E494" s="148" t="s">
        <v>511</v>
      </c>
      <c r="F494" s="149" t="s">
        <v>512</v>
      </c>
      <c r="G494" s="149" t="s">
        <v>513</v>
      </c>
      <c r="H494" s="149" t="s">
        <v>514</v>
      </c>
      <c r="J494" s="446"/>
      <c r="K494" s="446"/>
    </row>
    <row r="495" spans="2:11" s="100" customFormat="1">
      <c r="B495" s="332" t="s">
        <v>750</v>
      </c>
      <c r="C495" s="244"/>
      <c r="D495" s="244"/>
      <c r="E495" s="244"/>
      <c r="F495" s="244"/>
      <c r="G495" s="244"/>
      <c r="H495" s="244"/>
      <c r="J495" s="446"/>
      <c r="K495" s="446"/>
    </row>
    <row r="496" spans="2:11" s="100" customFormat="1">
      <c r="B496" s="333" t="s">
        <v>751</v>
      </c>
      <c r="C496" s="266"/>
      <c r="D496" s="266"/>
      <c r="E496" s="266"/>
      <c r="F496" s="266"/>
      <c r="G496" s="266"/>
      <c r="H496" s="266"/>
      <c r="J496" s="446"/>
      <c r="K496" s="446"/>
    </row>
    <row r="497" spans="2:8">
      <c r="B497" s="267" t="s">
        <v>752</v>
      </c>
      <c r="C497" s="187" t="s">
        <v>474</v>
      </c>
      <c r="D497" s="242">
        <v>280</v>
      </c>
      <c r="E497" s="242">
        <v>290</v>
      </c>
      <c r="F497" s="242">
        <v>290</v>
      </c>
      <c r="G497" s="242">
        <v>290</v>
      </c>
      <c r="H497" s="242">
        <v>300</v>
      </c>
    </row>
    <row r="498" spans="2:8">
      <c r="B498" s="268" t="s">
        <v>753</v>
      </c>
      <c r="C498" s="194"/>
      <c r="D498" s="269"/>
      <c r="E498" s="269"/>
      <c r="F498" s="269"/>
      <c r="G498" s="269"/>
      <c r="H498" s="269"/>
    </row>
    <row r="499" spans="2:8">
      <c r="B499" s="270" t="s">
        <v>754</v>
      </c>
      <c r="C499" s="271"/>
      <c r="D499" s="272"/>
      <c r="E499" s="272"/>
      <c r="F499" s="272"/>
      <c r="G499" s="272"/>
      <c r="H499" s="272"/>
    </row>
    <row r="500" spans="2:8">
      <c r="B500" s="270" t="s">
        <v>755</v>
      </c>
      <c r="C500" s="271"/>
      <c r="D500" s="272"/>
      <c r="E500" s="272"/>
      <c r="F500" s="272"/>
      <c r="G500" s="272"/>
      <c r="H500" s="272"/>
    </row>
    <row r="501" spans="2:8">
      <c r="B501" s="270" t="s">
        <v>756</v>
      </c>
      <c r="C501" s="271"/>
      <c r="D501" s="272"/>
      <c r="E501" s="272"/>
      <c r="F501" s="272"/>
      <c r="G501" s="272"/>
      <c r="H501" s="272"/>
    </row>
    <row r="502" spans="2:8">
      <c r="B502" s="267" t="s">
        <v>757</v>
      </c>
      <c r="C502" s="187" t="s">
        <v>474</v>
      </c>
      <c r="D502" s="242">
        <v>500</v>
      </c>
      <c r="E502" s="242">
        <v>520</v>
      </c>
      <c r="F502" s="242">
        <v>520</v>
      </c>
      <c r="G502" s="242">
        <v>520</v>
      </c>
      <c r="H502" s="242">
        <v>500</v>
      </c>
    </row>
    <row r="503" spans="2:8">
      <c r="B503" s="273" t="s">
        <v>758</v>
      </c>
      <c r="C503" s="194"/>
      <c r="D503" s="269"/>
      <c r="E503" s="269"/>
      <c r="F503" s="269"/>
      <c r="G503" s="269"/>
      <c r="H503" s="269"/>
    </row>
    <row r="504" spans="2:8">
      <c r="B504" s="334" t="s">
        <v>759</v>
      </c>
      <c r="C504" s="271"/>
      <c r="D504" s="272"/>
      <c r="E504" s="272"/>
      <c r="F504" s="272"/>
      <c r="G504" s="272"/>
      <c r="H504" s="272"/>
    </row>
    <row r="505" spans="2:8">
      <c r="B505" s="267" t="s">
        <v>760</v>
      </c>
      <c r="C505" s="187" t="s">
        <v>474</v>
      </c>
      <c r="D505" s="242">
        <v>650</v>
      </c>
      <c r="E505" s="242">
        <v>650</v>
      </c>
      <c r="F505" s="242">
        <v>650</v>
      </c>
      <c r="G505" s="242">
        <v>650</v>
      </c>
      <c r="H505" s="242">
        <v>800</v>
      </c>
    </row>
    <row r="506" spans="2:8">
      <c r="B506" s="273" t="s">
        <v>761</v>
      </c>
      <c r="C506" s="194"/>
      <c r="D506" s="269"/>
      <c r="E506" s="269"/>
      <c r="F506" s="269"/>
      <c r="G506" s="269"/>
      <c r="H506" s="269"/>
    </row>
    <row r="507" spans="2:8">
      <c r="B507" s="270" t="s">
        <v>762</v>
      </c>
      <c r="C507" s="271"/>
      <c r="D507" s="272"/>
      <c r="E507" s="272"/>
      <c r="F507" s="272"/>
      <c r="G507" s="272"/>
      <c r="H507" s="272"/>
    </row>
    <row r="508" spans="2:8">
      <c r="B508" s="267" t="s">
        <v>763</v>
      </c>
      <c r="C508" s="187" t="s">
        <v>474</v>
      </c>
      <c r="D508" s="242">
        <v>650</v>
      </c>
      <c r="E508" s="242">
        <v>650</v>
      </c>
      <c r="F508" s="242">
        <v>650</v>
      </c>
      <c r="G508" s="242">
        <v>650</v>
      </c>
      <c r="H508" s="242">
        <v>650</v>
      </c>
    </row>
    <row r="509" spans="2:8">
      <c r="B509" s="268" t="s">
        <v>764</v>
      </c>
      <c r="C509" s="194"/>
      <c r="D509" s="269"/>
      <c r="E509" s="269"/>
      <c r="F509" s="269"/>
      <c r="G509" s="269"/>
      <c r="H509" s="269"/>
    </row>
    <row r="510" spans="2:8">
      <c r="B510" s="270" t="s">
        <v>765</v>
      </c>
      <c r="C510" s="271"/>
      <c r="D510" s="272"/>
      <c r="E510" s="272"/>
      <c r="F510" s="272"/>
      <c r="G510" s="272"/>
      <c r="H510" s="272"/>
    </row>
    <row r="511" spans="2:8">
      <c r="B511" s="267" t="s">
        <v>766</v>
      </c>
      <c r="C511" s="187" t="s">
        <v>474</v>
      </c>
      <c r="D511" s="242">
        <v>650</v>
      </c>
      <c r="E511" s="242">
        <v>650</v>
      </c>
      <c r="F511" s="242">
        <v>650</v>
      </c>
      <c r="G511" s="242">
        <v>650</v>
      </c>
      <c r="H511" s="242">
        <v>650</v>
      </c>
    </row>
    <row r="512" spans="2:8">
      <c r="B512" s="268" t="s">
        <v>648</v>
      </c>
      <c r="C512" s="194"/>
      <c r="D512" s="269"/>
      <c r="E512" s="269"/>
      <c r="F512" s="269"/>
      <c r="G512" s="269"/>
      <c r="H512" s="269"/>
    </row>
    <row r="513" spans="2:8">
      <c r="B513" s="267" t="s">
        <v>767</v>
      </c>
      <c r="C513" s="187" t="s">
        <v>474</v>
      </c>
      <c r="D513" s="242">
        <v>200</v>
      </c>
      <c r="E513" s="242">
        <v>200</v>
      </c>
      <c r="F513" s="242">
        <v>200</v>
      </c>
      <c r="G513" s="242">
        <v>200</v>
      </c>
      <c r="H513" s="242">
        <v>250</v>
      </c>
    </row>
    <row r="514" spans="2:8">
      <c r="B514" s="268" t="s">
        <v>768</v>
      </c>
      <c r="C514" s="194"/>
      <c r="D514" s="269"/>
      <c r="E514" s="269"/>
      <c r="F514" s="269"/>
      <c r="G514" s="269"/>
      <c r="H514" s="269"/>
    </row>
    <row r="515" spans="2:8">
      <c r="B515" s="270" t="s">
        <v>769</v>
      </c>
      <c r="C515" s="271"/>
      <c r="D515" s="272"/>
      <c r="E515" s="272"/>
      <c r="F515" s="272"/>
      <c r="G515" s="272"/>
      <c r="H515" s="272"/>
    </row>
    <row r="516" spans="2:8">
      <c r="B516" s="171" t="s">
        <v>770</v>
      </c>
      <c r="C516" s="187" t="s">
        <v>479</v>
      </c>
      <c r="D516" s="215">
        <v>100</v>
      </c>
      <c r="E516" s="215">
        <v>120</v>
      </c>
      <c r="F516" s="215">
        <v>120</v>
      </c>
      <c r="G516" s="215">
        <v>120</v>
      </c>
      <c r="H516" s="215">
        <v>100</v>
      </c>
    </row>
    <row r="517" spans="2:8">
      <c r="B517" s="185" t="s">
        <v>771</v>
      </c>
      <c r="C517" s="194"/>
      <c r="D517" s="233"/>
      <c r="E517" s="233"/>
      <c r="F517" s="233"/>
      <c r="G517" s="233"/>
      <c r="H517" s="233"/>
    </row>
    <row r="518" spans="2:8">
      <c r="B518" s="217" t="s">
        <v>772</v>
      </c>
      <c r="C518" s="271"/>
      <c r="D518" s="274"/>
      <c r="E518" s="274"/>
      <c r="F518" s="274"/>
      <c r="G518" s="274"/>
      <c r="H518" s="274"/>
    </row>
    <row r="519" spans="2:8">
      <c r="B519" s="171" t="s">
        <v>773</v>
      </c>
      <c r="C519" s="187" t="s">
        <v>479</v>
      </c>
      <c r="D519" s="215">
        <v>650</v>
      </c>
      <c r="E519" s="215">
        <v>650</v>
      </c>
      <c r="F519" s="215">
        <v>650</v>
      </c>
      <c r="G519" s="215">
        <v>650</v>
      </c>
      <c r="H519" s="215">
        <v>800</v>
      </c>
    </row>
    <row r="520" spans="2:8">
      <c r="B520" s="165" t="s">
        <v>774</v>
      </c>
      <c r="C520" s="275" t="s">
        <v>474</v>
      </c>
      <c r="D520" s="276">
        <v>1</v>
      </c>
      <c r="E520" s="276">
        <v>1</v>
      </c>
      <c r="F520" s="276">
        <v>1</v>
      </c>
      <c r="G520" s="276">
        <v>1</v>
      </c>
      <c r="H520" s="276">
        <v>1</v>
      </c>
    </row>
    <row r="521" spans="2:8">
      <c r="B521" s="173" t="s">
        <v>515</v>
      </c>
      <c r="C521" s="174" t="s">
        <v>516</v>
      </c>
      <c r="D521" s="175">
        <v>740400</v>
      </c>
      <c r="E521" s="175">
        <f>E522+E523</f>
        <v>1025500</v>
      </c>
      <c r="F521" s="175">
        <f>F522+F523</f>
        <v>0</v>
      </c>
      <c r="G521" s="175">
        <f>G522+G523</f>
        <v>0</v>
      </c>
      <c r="H521" s="175" t="s">
        <v>96</v>
      </c>
    </row>
    <row r="522" spans="2:8">
      <c r="B522" s="173" t="s">
        <v>517</v>
      </c>
      <c r="C522" s="174" t="s">
        <v>516</v>
      </c>
      <c r="D522" s="175">
        <v>740400</v>
      </c>
      <c r="E522" s="175">
        <f>สังเขป!J42</f>
        <v>1025500</v>
      </c>
      <c r="F522" s="175"/>
      <c r="G522" s="175"/>
      <c r="H522" s="175"/>
    </row>
    <row r="523" spans="2:8">
      <c r="B523" s="173" t="s">
        <v>518</v>
      </c>
      <c r="C523" s="174" t="s">
        <v>516</v>
      </c>
      <c r="D523" s="277"/>
      <c r="E523" s="277"/>
      <c r="F523" s="277"/>
      <c r="G523" s="277"/>
      <c r="H523" s="277"/>
    </row>
    <row r="524" spans="2:8">
      <c r="B524" s="160"/>
      <c r="C524" s="160"/>
      <c r="D524" s="160"/>
      <c r="E524" s="160"/>
      <c r="F524" s="160"/>
      <c r="G524" s="160"/>
      <c r="H524" s="160"/>
    </row>
    <row r="525" spans="2:8">
      <c r="B525" s="299" t="s">
        <v>1109</v>
      </c>
      <c r="C525" s="312"/>
      <c r="D525" s="312"/>
      <c r="E525" s="312"/>
      <c r="F525" s="299"/>
      <c r="G525" s="158"/>
      <c r="H525" s="158"/>
    </row>
    <row r="526" spans="2:8">
      <c r="B526" s="523" t="s">
        <v>1116</v>
      </c>
      <c r="C526" s="551"/>
      <c r="D526" s="551"/>
      <c r="E526" s="551"/>
      <c r="F526" s="551"/>
      <c r="G526" s="551"/>
      <c r="H526" s="551"/>
    </row>
    <row r="527" spans="2:8">
      <c r="B527" s="347" t="s">
        <v>1110</v>
      </c>
      <c r="C527" s="347"/>
      <c r="D527" s="347"/>
      <c r="E527" s="347"/>
      <c r="F527" s="347"/>
      <c r="G527" s="347"/>
      <c r="H527" s="347"/>
    </row>
    <row r="528" spans="2:8">
      <c r="B528" s="347" t="s">
        <v>1111</v>
      </c>
      <c r="C528" s="347"/>
      <c r="D528" s="347"/>
      <c r="E528" s="347"/>
      <c r="F528" s="347"/>
      <c r="G528" s="347"/>
      <c r="H528" s="347"/>
    </row>
    <row r="529" spans="2:11">
      <c r="B529" s="523" t="s">
        <v>1112</v>
      </c>
      <c r="C529" s="523"/>
      <c r="D529" s="523"/>
      <c r="E529" s="523"/>
      <c r="F529" s="523"/>
      <c r="G529" s="523"/>
      <c r="H529" s="523"/>
    </row>
    <row r="530" spans="2:11">
      <c r="B530" s="347" t="s">
        <v>1115</v>
      </c>
      <c r="C530" s="341"/>
      <c r="D530" s="341"/>
      <c r="E530" s="341"/>
      <c r="F530" s="341"/>
      <c r="G530" s="341"/>
      <c r="H530" s="341"/>
    </row>
    <row r="531" spans="2:11">
      <c r="B531" s="347" t="s">
        <v>1114</v>
      </c>
      <c r="C531" s="341"/>
      <c r="D531" s="341"/>
      <c r="E531" s="341"/>
      <c r="F531" s="341"/>
      <c r="G531" s="341"/>
      <c r="H531" s="341"/>
    </row>
    <row r="532" spans="2:11">
      <c r="B532" s="347" t="s">
        <v>1113</v>
      </c>
      <c r="C532" s="341"/>
      <c r="D532" s="341"/>
      <c r="E532" s="341"/>
      <c r="F532" s="341"/>
      <c r="G532" s="341"/>
      <c r="H532" s="341"/>
    </row>
    <row r="533" spans="2:11">
      <c r="B533" s="281" t="s">
        <v>827</v>
      </c>
      <c r="C533" s="112"/>
      <c r="D533" s="112"/>
      <c r="E533" s="112"/>
      <c r="F533" s="112"/>
      <c r="G533" s="112"/>
      <c r="H533" s="112"/>
    </row>
    <row r="534" spans="2:11">
      <c r="B534" s="281" t="s">
        <v>828</v>
      </c>
      <c r="C534" s="530">
        <f>สังเขป!H43</f>
        <v>105900</v>
      </c>
      <c r="D534" s="530"/>
      <c r="E534" s="281" t="s">
        <v>516</v>
      </c>
      <c r="F534" s="112"/>
      <c r="G534" s="112"/>
      <c r="H534" s="112"/>
    </row>
    <row r="535" spans="2:11">
      <c r="B535" s="281"/>
      <c r="C535" s="329"/>
      <c r="D535" s="329"/>
      <c r="E535" s="281"/>
      <c r="F535" s="112"/>
      <c r="G535" s="112"/>
      <c r="H535" s="112"/>
    </row>
    <row r="536" spans="2:11">
      <c r="B536" s="531" t="s">
        <v>521</v>
      </c>
      <c r="C536" s="532" t="s">
        <v>522</v>
      </c>
      <c r="D536" s="533"/>
      <c r="E536" s="533"/>
      <c r="F536" s="533"/>
      <c r="G536" s="533"/>
      <c r="H536" s="534"/>
    </row>
    <row r="537" spans="2:11">
      <c r="B537" s="531"/>
      <c r="C537" s="162" t="s">
        <v>467</v>
      </c>
      <c r="D537" s="288" t="s">
        <v>510</v>
      </c>
      <c r="E537" s="288" t="s">
        <v>511</v>
      </c>
      <c r="F537" s="149" t="s">
        <v>512</v>
      </c>
      <c r="G537" s="149" t="s">
        <v>513</v>
      </c>
      <c r="H537" s="149" t="s">
        <v>514</v>
      </c>
    </row>
    <row r="538" spans="2:11" s="138" customFormat="1">
      <c r="B538" s="476" t="s">
        <v>1323</v>
      </c>
      <c r="C538" s="477"/>
      <c r="D538" s="478"/>
      <c r="E538" s="478"/>
      <c r="F538" s="478"/>
      <c r="G538" s="478"/>
      <c r="H538" s="478"/>
      <c r="J538" s="479"/>
      <c r="K538" s="479"/>
    </row>
    <row r="539" spans="2:11" s="138" customFormat="1">
      <c r="B539" s="480" t="s">
        <v>1324</v>
      </c>
      <c r="C539" s="481" t="s">
        <v>472</v>
      </c>
      <c r="D539" s="482"/>
      <c r="E539" s="482">
        <v>96</v>
      </c>
      <c r="F539" s="482"/>
      <c r="G539" s="482"/>
      <c r="H539" s="482"/>
      <c r="J539" s="479"/>
      <c r="K539" s="479"/>
    </row>
    <row r="540" spans="2:11" s="138" customFormat="1">
      <c r="B540" s="483" t="s">
        <v>1323</v>
      </c>
      <c r="C540" s="477"/>
      <c r="D540" s="485"/>
      <c r="E540" s="485"/>
      <c r="F540" s="485"/>
      <c r="G540" s="485"/>
      <c r="H540" s="485"/>
      <c r="J540" s="479"/>
      <c r="K540" s="479"/>
    </row>
    <row r="541" spans="2:11" s="138" customFormat="1">
      <c r="B541" s="338" t="s">
        <v>1325</v>
      </c>
      <c r="C541" s="481" t="s">
        <v>472</v>
      </c>
      <c r="D541" s="486"/>
      <c r="E541" s="486">
        <v>98</v>
      </c>
      <c r="F541" s="486"/>
      <c r="G541" s="486"/>
      <c r="H541" s="486"/>
      <c r="J541" s="479"/>
      <c r="K541" s="479"/>
    </row>
    <row r="542" spans="2:11">
      <c r="B542" s="173" t="s">
        <v>515</v>
      </c>
      <c r="C542" s="174" t="s">
        <v>516</v>
      </c>
      <c r="D542" s="278"/>
      <c r="E542" s="487">
        <f>C534</f>
        <v>105900</v>
      </c>
      <c r="F542" s="278"/>
      <c r="G542" s="278"/>
      <c r="H542" s="278"/>
    </row>
    <row r="543" spans="2:11">
      <c r="B543" s="173" t="s">
        <v>517</v>
      </c>
      <c r="C543" s="174" t="s">
        <v>516</v>
      </c>
      <c r="D543" s="278"/>
      <c r="E543" s="487">
        <f>E542</f>
        <v>105900</v>
      </c>
      <c r="F543" s="278"/>
      <c r="G543" s="278"/>
      <c r="H543" s="278"/>
    </row>
    <row r="544" spans="2:11">
      <c r="B544" s="173" t="s">
        <v>518</v>
      </c>
      <c r="C544" s="174" t="s">
        <v>516</v>
      </c>
      <c r="D544" s="278"/>
      <c r="E544" s="311">
        <v>0</v>
      </c>
      <c r="F544" s="278"/>
      <c r="G544" s="278"/>
      <c r="H544" s="278"/>
    </row>
    <row r="545" spans="2:11">
      <c r="B545" s="160"/>
      <c r="C545" s="160"/>
      <c r="D545" s="160"/>
      <c r="E545" s="160"/>
      <c r="F545" s="160"/>
      <c r="G545" s="160"/>
      <c r="H545" s="160"/>
    </row>
    <row r="546" spans="2:11">
      <c r="B546" s="160"/>
      <c r="C546" s="160"/>
      <c r="D546" s="160"/>
      <c r="E546" s="160"/>
      <c r="F546" s="160"/>
      <c r="G546" s="160"/>
      <c r="H546" s="160"/>
    </row>
    <row r="547" spans="2:11">
      <c r="B547" s="156" t="s">
        <v>775</v>
      </c>
      <c r="C547" s="157"/>
      <c r="D547" s="158"/>
      <c r="E547" s="158"/>
      <c r="F547" s="158"/>
      <c r="G547" s="158"/>
      <c r="H547" s="158"/>
    </row>
    <row r="548" spans="2:11">
      <c r="B548" s="159" t="s">
        <v>1065</v>
      </c>
      <c r="C548" s="159"/>
      <c r="D548" s="159"/>
      <c r="E548" s="159"/>
      <c r="F548" s="159"/>
      <c r="G548" s="159"/>
      <c r="H548" s="159"/>
    </row>
    <row r="549" spans="2:11">
      <c r="B549" s="160" t="s">
        <v>776</v>
      </c>
      <c r="C549" s="160"/>
      <c r="D549" s="160"/>
      <c r="E549" s="160"/>
      <c r="F549" s="160"/>
      <c r="G549" s="160"/>
      <c r="H549" s="160"/>
    </row>
    <row r="550" spans="2:11">
      <c r="B550" s="160" t="s">
        <v>777</v>
      </c>
      <c r="C550" s="160"/>
      <c r="D550" s="160"/>
      <c r="E550" s="160"/>
      <c r="F550" s="160"/>
      <c r="G550" s="160"/>
      <c r="H550" s="160"/>
    </row>
    <row r="551" spans="2:11">
      <c r="B551" s="160" t="s">
        <v>1066</v>
      </c>
      <c r="C551" s="160"/>
      <c r="D551" s="160"/>
      <c r="E551" s="160"/>
      <c r="F551" s="160"/>
      <c r="G551" s="160"/>
      <c r="H551" s="160"/>
    </row>
    <row r="552" spans="2:11">
      <c r="B552" s="160" t="s">
        <v>778</v>
      </c>
      <c r="C552" s="160"/>
      <c r="D552" s="160"/>
      <c r="E552" s="160"/>
      <c r="F552" s="160"/>
      <c r="G552" s="160"/>
      <c r="H552" s="160"/>
    </row>
    <row r="553" spans="2:11">
      <c r="B553" s="160" t="s">
        <v>779</v>
      </c>
      <c r="C553" s="160"/>
      <c r="D553" s="160"/>
      <c r="E553" s="160"/>
      <c r="F553" s="160"/>
      <c r="G553" s="160"/>
      <c r="H553" s="160"/>
    </row>
    <row r="554" spans="2:11" s="100" customFormat="1">
      <c r="B554" s="531" t="s">
        <v>521</v>
      </c>
      <c r="C554" s="535" t="s">
        <v>522</v>
      </c>
      <c r="D554" s="535"/>
      <c r="E554" s="535"/>
      <c r="F554" s="535"/>
      <c r="G554" s="535"/>
      <c r="H554" s="535"/>
      <c r="J554" s="446"/>
      <c r="K554" s="446"/>
    </row>
    <row r="555" spans="2:11" s="100" customFormat="1">
      <c r="B555" s="531"/>
      <c r="C555" s="162" t="s">
        <v>467</v>
      </c>
      <c r="D555" s="148" t="s">
        <v>510</v>
      </c>
      <c r="E555" s="148" t="s">
        <v>511</v>
      </c>
      <c r="F555" s="149" t="s">
        <v>512</v>
      </c>
      <c r="G555" s="149" t="s">
        <v>513</v>
      </c>
      <c r="H555" s="149" t="s">
        <v>514</v>
      </c>
      <c r="J555" s="446"/>
      <c r="K555" s="446"/>
    </row>
    <row r="556" spans="2:11" s="100" customFormat="1">
      <c r="B556" s="243" t="s">
        <v>1326</v>
      </c>
      <c r="C556" s="187" t="s">
        <v>474</v>
      </c>
      <c r="D556" s="242">
        <v>6</v>
      </c>
      <c r="E556" s="242">
        <v>6</v>
      </c>
      <c r="F556" s="242">
        <v>6</v>
      </c>
      <c r="G556" s="242">
        <v>6</v>
      </c>
      <c r="H556" s="242">
        <v>6</v>
      </c>
      <c r="J556" s="446"/>
      <c r="K556" s="446"/>
    </row>
    <row r="557" spans="2:11">
      <c r="B557" s="268" t="s">
        <v>780</v>
      </c>
      <c r="C557" s="194"/>
      <c r="D557" s="269"/>
      <c r="E557" s="269"/>
      <c r="F557" s="269"/>
      <c r="G557" s="269"/>
      <c r="H557" s="269"/>
    </row>
    <row r="558" spans="2:11">
      <c r="B558" s="267" t="s">
        <v>781</v>
      </c>
      <c r="C558" s="187" t="s">
        <v>474</v>
      </c>
      <c r="D558" s="242">
        <v>4</v>
      </c>
      <c r="E558" s="242">
        <v>4</v>
      </c>
      <c r="F558" s="242">
        <v>4</v>
      </c>
      <c r="G558" s="242">
        <v>4</v>
      </c>
      <c r="H558" s="242">
        <v>4</v>
      </c>
    </row>
    <row r="559" spans="2:11">
      <c r="B559" s="268" t="s">
        <v>782</v>
      </c>
      <c r="C559" s="194"/>
      <c r="D559" s="269"/>
      <c r="E559" s="269"/>
      <c r="F559" s="269"/>
      <c r="G559" s="269"/>
      <c r="H559" s="269"/>
    </row>
    <row r="560" spans="2:11">
      <c r="B560" s="171" t="s">
        <v>783</v>
      </c>
      <c r="C560" s="187" t="s">
        <v>474</v>
      </c>
      <c r="D560" s="242">
        <v>79</v>
      </c>
      <c r="E560" s="242">
        <v>79</v>
      </c>
      <c r="F560" s="242">
        <v>79</v>
      </c>
      <c r="G560" s="242">
        <v>79</v>
      </c>
      <c r="H560" s="242">
        <v>90</v>
      </c>
    </row>
    <row r="561" spans="1:11">
      <c r="B561" s="163" t="s">
        <v>784</v>
      </c>
      <c r="C561" s="162" t="s">
        <v>474</v>
      </c>
      <c r="D561" s="226">
        <v>230</v>
      </c>
      <c r="E561" s="226">
        <v>230</v>
      </c>
      <c r="F561" s="226">
        <v>230</v>
      </c>
      <c r="G561" s="226">
        <v>230</v>
      </c>
      <c r="H561" s="226">
        <v>200</v>
      </c>
    </row>
    <row r="562" spans="1:11">
      <c r="B562" s="163" t="s">
        <v>785</v>
      </c>
      <c r="C562" s="162" t="s">
        <v>474</v>
      </c>
      <c r="D562" s="226">
        <v>20</v>
      </c>
      <c r="E562" s="226">
        <v>20</v>
      </c>
      <c r="F562" s="226">
        <v>20</v>
      </c>
      <c r="G562" s="226">
        <v>20</v>
      </c>
      <c r="H562" s="226">
        <v>20</v>
      </c>
    </row>
    <row r="563" spans="1:11">
      <c r="B563" s="185" t="s">
        <v>786</v>
      </c>
      <c r="C563" s="169"/>
      <c r="D563" s="227"/>
      <c r="E563" s="227"/>
      <c r="F563" s="227"/>
      <c r="G563" s="227"/>
      <c r="H563" s="227"/>
    </row>
    <row r="564" spans="1:11">
      <c r="B564" s="217" t="s">
        <v>787</v>
      </c>
      <c r="C564" s="271" t="s">
        <v>474</v>
      </c>
      <c r="D564" s="272">
        <v>4</v>
      </c>
      <c r="E564" s="272">
        <v>4</v>
      </c>
      <c r="F564" s="272">
        <v>4</v>
      </c>
      <c r="G564" s="272">
        <v>4</v>
      </c>
      <c r="H564" s="272">
        <v>5</v>
      </c>
    </row>
    <row r="565" spans="1:11">
      <c r="A565" s="474"/>
      <c r="B565" s="374"/>
      <c r="C565" s="488"/>
      <c r="D565" s="489"/>
      <c r="E565" s="489"/>
      <c r="F565" s="489"/>
      <c r="G565" s="489"/>
      <c r="H565" s="489"/>
    </row>
    <row r="566" spans="1:11" s="100" customFormat="1">
      <c r="B566" s="531" t="s">
        <v>521</v>
      </c>
      <c r="C566" s="535" t="s">
        <v>522</v>
      </c>
      <c r="D566" s="535"/>
      <c r="E566" s="535"/>
      <c r="F566" s="535"/>
      <c r="G566" s="535"/>
      <c r="H566" s="535"/>
      <c r="J566" s="446"/>
      <c r="K566" s="446"/>
    </row>
    <row r="567" spans="1:11" s="100" customFormat="1">
      <c r="B567" s="531"/>
      <c r="C567" s="351" t="s">
        <v>467</v>
      </c>
      <c r="D567" s="148" t="s">
        <v>510</v>
      </c>
      <c r="E567" s="148" t="s">
        <v>511</v>
      </c>
      <c r="F567" s="345" t="s">
        <v>512</v>
      </c>
      <c r="G567" s="345" t="s">
        <v>513</v>
      </c>
      <c r="H567" s="345" t="s">
        <v>514</v>
      </c>
      <c r="J567" s="446"/>
      <c r="K567" s="446"/>
    </row>
    <row r="568" spans="1:11">
      <c r="B568" s="220" t="s">
        <v>788</v>
      </c>
      <c r="C568" s="210"/>
      <c r="D568" s="220"/>
      <c r="E568" s="220"/>
      <c r="F568" s="220"/>
      <c r="G568" s="220"/>
      <c r="H568" s="220"/>
    </row>
    <row r="569" spans="1:11">
      <c r="B569" s="220" t="s">
        <v>789</v>
      </c>
      <c r="C569" s="262"/>
      <c r="D569" s="279"/>
      <c r="E569" s="279"/>
      <c r="F569" s="279"/>
      <c r="G569" s="279"/>
      <c r="H569" s="279"/>
    </row>
    <row r="570" spans="1:11">
      <c r="B570" s="209" t="s">
        <v>790</v>
      </c>
      <c r="C570" s="249" t="s">
        <v>474</v>
      </c>
      <c r="D570" s="250">
        <v>200</v>
      </c>
      <c r="E570" s="250">
        <v>200</v>
      </c>
      <c r="F570" s="250">
        <v>200</v>
      </c>
      <c r="G570" s="250">
        <v>200</v>
      </c>
      <c r="H570" s="250">
        <v>250</v>
      </c>
    </row>
    <row r="571" spans="1:11">
      <c r="B571" s="173" t="s">
        <v>515</v>
      </c>
      <c r="C571" s="174" t="s">
        <v>516</v>
      </c>
      <c r="D571" s="265">
        <v>23700</v>
      </c>
      <c r="E571" s="265">
        <f>E572+E573</f>
        <v>95500</v>
      </c>
      <c r="F571" s="265">
        <f>F572+F573</f>
        <v>0</v>
      </c>
      <c r="G571" s="265">
        <f>G572+G573</f>
        <v>0</v>
      </c>
      <c r="H571" s="265" t="s">
        <v>96</v>
      </c>
    </row>
    <row r="572" spans="1:11">
      <c r="B572" s="173" t="s">
        <v>517</v>
      </c>
      <c r="C572" s="174" t="s">
        <v>516</v>
      </c>
      <c r="D572" s="265">
        <v>23700</v>
      </c>
      <c r="E572" s="176">
        <f>สังเขป!J44</f>
        <v>95500</v>
      </c>
      <c r="F572" s="177"/>
      <c r="G572" s="177"/>
      <c r="H572" s="177"/>
    </row>
    <row r="573" spans="1:11">
      <c r="B573" s="173" t="s">
        <v>518</v>
      </c>
      <c r="C573" s="174" t="s">
        <v>516</v>
      </c>
      <c r="D573" s="177"/>
      <c r="E573" s="177"/>
      <c r="F573" s="177"/>
      <c r="G573" s="177"/>
      <c r="H573" s="177"/>
    </row>
    <row r="576" spans="1:11">
      <c r="B576" s="297" t="s">
        <v>1117</v>
      </c>
      <c r="C576" s="298"/>
      <c r="D576" s="298"/>
      <c r="E576" s="298"/>
      <c r="F576" s="297"/>
      <c r="G576" s="298"/>
      <c r="H576" s="298"/>
    </row>
    <row r="577" spans="2:8">
      <c r="B577" s="550" t="s">
        <v>1118</v>
      </c>
      <c r="C577" s="550"/>
      <c r="D577" s="550"/>
      <c r="E577" s="550"/>
      <c r="F577" s="550"/>
      <c r="G577" s="550"/>
      <c r="H577" s="550"/>
    </row>
    <row r="578" spans="2:8">
      <c r="B578" s="380" t="s">
        <v>831</v>
      </c>
      <c r="C578" s="342"/>
      <c r="D578" s="342"/>
      <c r="E578" s="342"/>
      <c r="F578" s="342"/>
      <c r="G578" s="342"/>
      <c r="H578" s="342"/>
    </row>
    <row r="579" spans="2:8">
      <c r="B579" s="380" t="s">
        <v>1119</v>
      </c>
      <c r="C579" s="342"/>
      <c r="D579" s="342"/>
      <c r="E579" s="342"/>
      <c r="F579" s="342"/>
      <c r="G579" s="342"/>
      <c r="H579" s="342"/>
    </row>
    <row r="580" spans="2:8">
      <c r="B580" s="342" t="s">
        <v>1120</v>
      </c>
      <c r="C580" s="342"/>
      <c r="D580" s="342"/>
      <c r="E580" s="342"/>
      <c r="F580" s="342"/>
      <c r="G580" s="342"/>
      <c r="H580" s="342"/>
    </row>
    <row r="581" spans="2:8">
      <c r="B581" s="525" t="s">
        <v>1074</v>
      </c>
      <c r="C581" s="525"/>
      <c r="D581" s="525"/>
      <c r="E581" s="525"/>
      <c r="F581" s="525"/>
      <c r="G581" s="525"/>
      <c r="H581" s="525"/>
    </row>
    <row r="582" spans="2:8">
      <c r="B582" s="287" t="s">
        <v>827</v>
      </c>
      <c r="C582" s="313"/>
      <c r="D582" s="313"/>
      <c r="E582" s="313"/>
      <c r="F582" s="313"/>
      <c r="G582" s="313"/>
      <c r="H582" s="313"/>
    </row>
    <row r="583" spans="2:8">
      <c r="B583" s="287" t="s">
        <v>828</v>
      </c>
      <c r="C583" s="295"/>
      <c r="D583" s="314">
        <f>E588</f>
        <v>100000</v>
      </c>
      <c r="E583" s="287" t="s">
        <v>516</v>
      </c>
      <c r="F583" s="313"/>
      <c r="G583" s="313"/>
      <c r="H583" s="313"/>
    </row>
    <row r="584" spans="2:8">
      <c r="B584" s="287"/>
      <c r="C584" s="295"/>
      <c r="D584" s="329"/>
      <c r="E584" s="287"/>
      <c r="F584" s="313"/>
      <c r="G584" s="313"/>
      <c r="H584" s="313"/>
    </row>
    <row r="585" spans="2:8">
      <c r="B585" s="553" t="s">
        <v>521</v>
      </c>
      <c r="C585" s="527" t="s">
        <v>522</v>
      </c>
      <c r="D585" s="528"/>
      <c r="E585" s="528"/>
      <c r="F585" s="528"/>
      <c r="G585" s="528"/>
      <c r="H585" s="529"/>
    </row>
    <row r="586" spans="2:8">
      <c r="B586" s="554"/>
      <c r="C586" s="289" t="s">
        <v>467</v>
      </c>
      <c r="D586" s="315" t="s">
        <v>510</v>
      </c>
      <c r="E586" s="315" t="s">
        <v>511</v>
      </c>
      <c r="F586" s="308" t="s">
        <v>512</v>
      </c>
      <c r="G586" s="308" t="s">
        <v>513</v>
      </c>
      <c r="H586" s="308" t="s">
        <v>514</v>
      </c>
    </row>
    <row r="587" spans="2:8">
      <c r="B587" s="483" t="s">
        <v>1327</v>
      </c>
      <c r="C587" s="336" t="s">
        <v>472</v>
      </c>
      <c r="D587" s="484"/>
      <c r="E587" s="490">
        <v>60</v>
      </c>
      <c r="F587" s="308"/>
      <c r="G587" s="308"/>
      <c r="H587" s="308"/>
    </row>
    <row r="588" spans="2:8">
      <c r="B588" s="290" t="s">
        <v>515</v>
      </c>
      <c r="C588" s="291" t="s">
        <v>516</v>
      </c>
      <c r="D588" s="311"/>
      <c r="E588" s="311">
        <f>E589+E590</f>
        <v>100000</v>
      </c>
      <c r="F588" s="278"/>
      <c r="G588" s="278"/>
      <c r="H588" s="278"/>
    </row>
    <row r="589" spans="2:8">
      <c r="B589" s="290" t="s">
        <v>517</v>
      </c>
      <c r="C589" s="291" t="s">
        <v>516</v>
      </c>
      <c r="D589" s="311"/>
      <c r="E589" s="311">
        <f>สังเขป!J45</f>
        <v>100000</v>
      </c>
      <c r="F589" s="278"/>
      <c r="G589" s="278"/>
      <c r="H589" s="278"/>
    </row>
    <row r="590" spans="2:8">
      <c r="B590" s="290" t="s">
        <v>518</v>
      </c>
      <c r="C590" s="291" t="s">
        <v>516</v>
      </c>
      <c r="D590" s="278"/>
      <c r="E590" s="278">
        <v>0</v>
      </c>
      <c r="F590" s="278"/>
      <c r="G590" s="278"/>
      <c r="H590" s="278"/>
    </row>
    <row r="591" spans="2:8">
      <c r="B591" s="257"/>
      <c r="C591" s="256"/>
      <c r="D591" s="257"/>
      <c r="E591" s="257"/>
      <c r="F591" s="257"/>
      <c r="G591" s="257"/>
      <c r="H591" s="257"/>
    </row>
    <row r="592" spans="2:8">
      <c r="B592" s="257"/>
      <c r="C592" s="256"/>
      <c r="D592" s="257"/>
      <c r="E592" s="257"/>
      <c r="F592" s="257"/>
      <c r="G592" s="257"/>
      <c r="H592" s="257"/>
    </row>
    <row r="593" spans="2:11">
      <c r="B593" s="156" t="s">
        <v>791</v>
      </c>
      <c r="C593" s="157"/>
      <c r="D593" s="158"/>
      <c r="E593" s="158"/>
      <c r="F593" s="158"/>
      <c r="G593" s="158"/>
      <c r="H593" s="158"/>
    </row>
    <row r="594" spans="2:11">
      <c r="B594" s="159" t="s">
        <v>1067</v>
      </c>
      <c r="C594" s="159"/>
      <c r="D594" s="159"/>
      <c r="E594" s="159"/>
      <c r="F594" s="159"/>
      <c r="G594" s="159"/>
      <c r="H594" s="159"/>
    </row>
    <row r="595" spans="2:11">
      <c r="B595" s="160" t="s">
        <v>792</v>
      </c>
      <c r="C595" s="160"/>
      <c r="D595" s="160"/>
      <c r="E595" s="160"/>
      <c r="F595" s="160"/>
      <c r="G595" s="160"/>
      <c r="H595" s="160"/>
    </row>
    <row r="596" spans="2:11">
      <c r="B596" s="160" t="s">
        <v>793</v>
      </c>
      <c r="C596" s="160"/>
      <c r="D596" s="160"/>
      <c r="E596" s="160"/>
      <c r="F596" s="160"/>
      <c r="G596" s="160"/>
      <c r="H596" s="160"/>
    </row>
    <row r="597" spans="2:11">
      <c r="B597" s="160" t="s">
        <v>794</v>
      </c>
      <c r="C597" s="160"/>
      <c r="D597" s="160"/>
      <c r="E597" s="160"/>
      <c r="F597" s="160"/>
      <c r="G597" s="160"/>
      <c r="H597" s="160"/>
    </row>
    <row r="598" spans="2:11">
      <c r="B598" s="223" t="s">
        <v>1068</v>
      </c>
      <c r="C598" s="160"/>
      <c r="D598" s="160"/>
      <c r="E598" s="160"/>
      <c r="F598" s="160"/>
      <c r="G598" s="160"/>
      <c r="H598" s="160"/>
    </row>
    <row r="599" spans="2:11">
      <c r="B599" s="160" t="s">
        <v>795</v>
      </c>
      <c r="C599" s="160"/>
      <c r="D599" s="160"/>
      <c r="E599" s="160"/>
      <c r="F599" s="160"/>
      <c r="G599" s="160"/>
      <c r="H599" s="160"/>
    </row>
    <row r="600" spans="2:11">
      <c r="B600" s="160" t="s">
        <v>796</v>
      </c>
      <c r="C600" s="161"/>
      <c r="D600" s="161"/>
      <c r="E600" s="161"/>
      <c r="F600" s="161"/>
      <c r="G600" s="161"/>
      <c r="H600" s="161"/>
    </row>
    <row r="601" spans="2:11" s="100" customFormat="1">
      <c r="B601" s="531" t="s">
        <v>521</v>
      </c>
      <c r="C601" s="535" t="s">
        <v>522</v>
      </c>
      <c r="D601" s="535"/>
      <c r="E601" s="535"/>
      <c r="F601" s="535"/>
      <c r="G601" s="535"/>
      <c r="H601" s="535"/>
      <c r="J601" s="446"/>
      <c r="K601" s="446"/>
    </row>
    <row r="602" spans="2:11" s="100" customFormat="1">
      <c r="B602" s="531"/>
      <c r="C602" s="162" t="s">
        <v>467</v>
      </c>
      <c r="D602" s="148" t="s">
        <v>510</v>
      </c>
      <c r="E602" s="148" t="s">
        <v>511</v>
      </c>
      <c r="F602" s="149" t="s">
        <v>512</v>
      </c>
      <c r="G602" s="149" t="s">
        <v>513</v>
      </c>
      <c r="H602" s="149" t="s">
        <v>514</v>
      </c>
      <c r="J602" s="446"/>
      <c r="K602" s="446"/>
    </row>
    <row r="603" spans="2:11">
      <c r="B603" s="163" t="s">
        <v>592</v>
      </c>
      <c r="C603" s="162" t="s">
        <v>469</v>
      </c>
      <c r="D603" s="164" t="s">
        <v>96</v>
      </c>
      <c r="E603" s="164" t="s">
        <v>96</v>
      </c>
      <c r="F603" s="164" t="s">
        <v>96</v>
      </c>
      <c r="G603" s="164" t="s">
        <v>96</v>
      </c>
      <c r="H603" s="164"/>
    </row>
    <row r="604" spans="2:11">
      <c r="B604" s="168" t="s">
        <v>797</v>
      </c>
      <c r="C604" s="207"/>
      <c r="D604" s="212"/>
      <c r="E604" s="212"/>
      <c r="F604" s="212"/>
      <c r="G604" s="212"/>
      <c r="H604" s="212"/>
    </row>
    <row r="605" spans="2:11">
      <c r="B605" s="220" t="s">
        <v>798</v>
      </c>
      <c r="C605" s="210"/>
      <c r="D605" s="248"/>
      <c r="E605" s="248"/>
      <c r="F605" s="248"/>
      <c r="G605" s="248"/>
      <c r="H605" s="248"/>
    </row>
    <row r="606" spans="2:11">
      <c r="B606" s="209" t="s">
        <v>799</v>
      </c>
      <c r="C606" s="213" t="s">
        <v>474</v>
      </c>
      <c r="D606" s="214">
        <v>18</v>
      </c>
      <c r="E606" s="214">
        <v>18</v>
      </c>
      <c r="F606" s="214">
        <v>18</v>
      </c>
      <c r="G606" s="214">
        <v>18</v>
      </c>
      <c r="H606" s="214">
        <v>18</v>
      </c>
    </row>
    <row r="607" spans="2:11" s="100" customFormat="1">
      <c r="B607" s="531" t="s">
        <v>521</v>
      </c>
      <c r="C607" s="535" t="s">
        <v>522</v>
      </c>
      <c r="D607" s="535"/>
      <c r="E607" s="535"/>
      <c r="F607" s="535"/>
      <c r="G607" s="535"/>
      <c r="H607" s="535"/>
      <c r="J607" s="446"/>
      <c r="K607" s="446"/>
    </row>
    <row r="608" spans="2:11" s="100" customFormat="1">
      <c r="B608" s="531"/>
      <c r="C608" s="351" t="s">
        <v>467</v>
      </c>
      <c r="D608" s="148" t="s">
        <v>510</v>
      </c>
      <c r="E608" s="148" t="s">
        <v>511</v>
      </c>
      <c r="F608" s="345" t="s">
        <v>512</v>
      </c>
      <c r="G608" s="345" t="s">
        <v>513</v>
      </c>
      <c r="H608" s="345" t="s">
        <v>514</v>
      </c>
      <c r="J608" s="446"/>
      <c r="K608" s="446"/>
    </row>
    <row r="609" spans="2:11">
      <c r="B609" s="163" t="s">
        <v>800</v>
      </c>
      <c r="C609" s="162" t="s">
        <v>801</v>
      </c>
      <c r="D609" s="164">
        <v>7</v>
      </c>
      <c r="E609" s="164">
        <v>7</v>
      </c>
      <c r="F609" s="164">
        <v>7</v>
      </c>
      <c r="G609" s="164">
        <v>7</v>
      </c>
      <c r="H609" s="164">
        <v>7</v>
      </c>
    </row>
    <row r="610" spans="2:11">
      <c r="B610" s="163" t="s">
        <v>802</v>
      </c>
      <c r="C610" s="162" t="s">
        <v>541</v>
      </c>
      <c r="D610" s="164">
        <v>3036</v>
      </c>
      <c r="E610" s="164">
        <v>2975</v>
      </c>
      <c r="F610" s="164">
        <v>2915</v>
      </c>
      <c r="G610" s="164">
        <v>2856</v>
      </c>
      <c r="H610" s="164">
        <v>2795</v>
      </c>
    </row>
    <row r="611" spans="2:11">
      <c r="B611" s="163" t="s">
        <v>803</v>
      </c>
      <c r="C611" s="162" t="s">
        <v>474</v>
      </c>
      <c r="D611" s="280">
        <v>12</v>
      </c>
      <c r="E611" s="280">
        <v>12</v>
      </c>
      <c r="F611" s="280">
        <v>12</v>
      </c>
      <c r="G611" s="280">
        <v>12</v>
      </c>
      <c r="H611" s="280">
        <v>12</v>
      </c>
    </row>
    <row r="612" spans="2:11">
      <c r="B612" s="173" t="s">
        <v>515</v>
      </c>
      <c r="C612" s="174" t="s">
        <v>516</v>
      </c>
      <c r="D612" s="265">
        <v>942323</v>
      </c>
      <c r="E612" s="265">
        <f>E613+E614</f>
        <v>809100</v>
      </c>
      <c r="F612" s="265">
        <f>F613+F614</f>
        <v>0</v>
      </c>
      <c r="G612" s="265">
        <f>G613+G614</f>
        <v>0</v>
      </c>
      <c r="H612" s="265" t="s">
        <v>96</v>
      </c>
    </row>
    <row r="613" spans="2:11">
      <c r="B613" s="173" t="s">
        <v>517</v>
      </c>
      <c r="C613" s="174" t="s">
        <v>516</v>
      </c>
      <c r="D613" s="265">
        <v>942323</v>
      </c>
      <c r="E613" s="176">
        <f>สังเขป!J46</f>
        <v>809100</v>
      </c>
      <c r="F613" s="177"/>
      <c r="G613" s="177"/>
      <c r="H613" s="177"/>
    </row>
    <row r="614" spans="2:11">
      <c r="B614" s="173" t="s">
        <v>518</v>
      </c>
      <c r="C614" s="174" t="s">
        <v>516</v>
      </c>
      <c r="D614" s="177"/>
      <c r="E614" s="177"/>
      <c r="F614" s="177"/>
      <c r="G614" s="177"/>
      <c r="H614" s="177"/>
    </row>
    <row r="615" spans="2:11">
      <c r="B615" s="367"/>
      <c r="C615" s="368"/>
      <c r="D615" s="369"/>
      <c r="E615" s="369"/>
      <c r="F615" s="369"/>
      <c r="G615" s="369"/>
      <c r="H615" s="369"/>
    </row>
    <row r="616" spans="2:11">
      <c r="B616" s="367"/>
      <c r="C616" s="368"/>
      <c r="D616" s="369"/>
      <c r="E616" s="369"/>
      <c r="F616" s="369"/>
      <c r="G616" s="369"/>
      <c r="H616" s="369"/>
    </row>
    <row r="617" spans="2:11">
      <c r="B617" s="156" t="s">
        <v>804</v>
      </c>
      <c r="C617" s="157"/>
      <c r="D617" s="158"/>
      <c r="E617" s="158"/>
      <c r="F617" s="158"/>
      <c r="G617" s="158"/>
      <c r="H617" s="158"/>
    </row>
    <row r="618" spans="2:11">
      <c r="B618" s="159" t="s">
        <v>1069</v>
      </c>
      <c r="C618" s="159"/>
      <c r="D618" s="159"/>
      <c r="E618" s="159"/>
      <c r="F618" s="159"/>
      <c r="G618" s="159"/>
      <c r="H618" s="159"/>
    </row>
    <row r="619" spans="2:11">
      <c r="B619" s="160" t="s">
        <v>805</v>
      </c>
      <c r="C619" s="160"/>
      <c r="D619" s="160"/>
      <c r="E619" s="160"/>
      <c r="F619" s="160"/>
      <c r="G619" s="160"/>
      <c r="H619" s="160"/>
    </row>
    <row r="620" spans="2:11">
      <c r="B620" s="160" t="s">
        <v>806</v>
      </c>
      <c r="C620" s="160"/>
      <c r="D620" s="160"/>
      <c r="E620" s="160"/>
      <c r="F620" s="160"/>
      <c r="G620" s="160"/>
      <c r="H620" s="160"/>
    </row>
    <row r="621" spans="2:11">
      <c r="B621" s="160" t="s">
        <v>807</v>
      </c>
      <c r="C621" s="160"/>
      <c r="D621" s="160"/>
      <c r="E621" s="160"/>
      <c r="F621" s="160"/>
      <c r="G621" s="160"/>
      <c r="H621" s="160"/>
    </row>
    <row r="622" spans="2:11">
      <c r="B622" s="160" t="s">
        <v>808</v>
      </c>
      <c r="C622" s="160"/>
      <c r="D622" s="160"/>
      <c r="E622" s="160"/>
      <c r="F622" s="160"/>
      <c r="G622" s="160"/>
      <c r="H622" s="160"/>
    </row>
    <row r="623" spans="2:11">
      <c r="B623" s="541" t="s">
        <v>1070</v>
      </c>
      <c r="C623" s="523"/>
      <c r="D623" s="523"/>
      <c r="E623" s="523"/>
      <c r="F623" s="523"/>
      <c r="G623" s="523"/>
      <c r="H623" s="523"/>
    </row>
    <row r="624" spans="2:11" s="100" customFormat="1">
      <c r="B624" s="552" t="s">
        <v>521</v>
      </c>
      <c r="C624" s="535" t="s">
        <v>522</v>
      </c>
      <c r="D624" s="535"/>
      <c r="E624" s="535"/>
      <c r="F624" s="535"/>
      <c r="G624" s="535"/>
      <c r="H624" s="535"/>
      <c r="J624" s="446"/>
      <c r="K624" s="446"/>
    </row>
    <row r="625" spans="2:11" s="100" customFormat="1">
      <c r="B625" s="552"/>
      <c r="C625" s="162" t="s">
        <v>467</v>
      </c>
      <c r="D625" s="148" t="s">
        <v>510</v>
      </c>
      <c r="E625" s="148" t="s">
        <v>511</v>
      </c>
      <c r="F625" s="149" t="s">
        <v>512</v>
      </c>
      <c r="G625" s="149" t="s">
        <v>513</v>
      </c>
      <c r="H625" s="149" t="s">
        <v>514</v>
      </c>
      <c r="J625" s="446"/>
      <c r="K625" s="446"/>
    </row>
    <row r="626" spans="2:11">
      <c r="B626" s="163" t="s">
        <v>809</v>
      </c>
      <c r="C626" s="166" t="s">
        <v>541</v>
      </c>
      <c r="D626" s="247">
        <v>2812</v>
      </c>
      <c r="E626" s="247">
        <v>2756</v>
      </c>
      <c r="F626" s="247">
        <v>2701</v>
      </c>
      <c r="G626" s="247">
        <v>2647</v>
      </c>
      <c r="H626" s="247">
        <v>2594</v>
      </c>
    </row>
    <row r="627" spans="2:11">
      <c r="B627" s="163" t="s">
        <v>810</v>
      </c>
      <c r="C627" s="166" t="s">
        <v>541</v>
      </c>
      <c r="D627" s="247">
        <v>224</v>
      </c>
      <c r="E627" s="247">
        <v>220</v>
      </c>
      <c r="F627" s="247">
        <v>216</v>
      </c>
      <c r="G627" s="247">
        <v>212</v>
      </c>
      <c r="H627" s="247">
        <v>208</v>
      </c>
    </row>
    <row r="628" spans="2:11">
      <c r="B628" s="163" t="s">
        <v>811</v>
      </c>
      <c r="C628" s="166" t="s">
        <v>541</v>
      </c>
      <c r="D628" s="247" t="s">
        <v>96</v>
      </c>
      <c r="E628" s="247" t="s">
        <v>96</v>
      </c>
      <c r="F628" s="247" t="s">
        <v>96</v>
      </c>
      <c r="G628" s="247" t="s">
        <v>96</v>
      </c>
      <c r="H628" s="247" t="s">
        <v>96</v>
      </c>
    </row>
    <row r="629" spans="2:11">
      <c r="B629" s="163" t="s">
        <v>812</v>
      </c>
      <c r="C629" s="166" t="s">
        <v>541</v>
      </c>
      <c r="D629" s="247">
        <v>412</v>
      </c>
      <c r="E629" s="247">
        <v>420</v>
      </c>
      <c r="F629" s="247">
        <v>428</v>
      </c>
      <c r="G629" s="247">
        <v>437</v>
      </c>
      <c r="H629" s="247">
        <v>444</v>
      </c>
    </row>
    <row r="630" spans="2:11">
      <c r="B630" s="163" t="s">
        <v>813</v>
      </c>
      <c r="C630" s="166" t="s">
        <v>541</v>
      </c>
      <c r="D630" s="247">
        <v>300</v>
      </c>
      <c r="E630" s="247">
        <v>300</v>
      </c>
      <c r="F630" s="247">
        <v>300</v>
      </c>
      <c r="G630" s="247">
        <v>300</v>
      </c>
      <c r="H630" s="247">
        <v>300</v>
      </c>
    </row>
    <row r="631" spans="2:11" ht="48">
      <c r="B631" s="196" t="s">
        <v>814</v>
      </c>
      <c r="C631" s="197" t="s">
        <v>815</v>
      </c>
      <c r="D631" s="198">
        <v>200</v>
      </c>
      <c r="E631" s="198">
        <v>200</v>
      </c>
      <c r="F631" s="198">
        <v>200</v>
      </c>
      <c r="G631" s="198">
        <v>200</v>
      </c>
      <c r="H631" s="198">
        <v>200</v>
      </c>
    </row>
    <row r="632" spans="2:11">
      <c r="B632" s="196" t="s">
        <v>816</v>
      </c>
      <c r="C632" s="197" t="s">
        <v>815</v>
      </c>
      <c r="D632" s="198">
        <v>200</v>
      </c>
      <c r="E632" s="198">
        <v>200</v>
      </c>
      <c r="F632" s="198">
        <v>200</v>
      </c>
      <c r="G632" s="198">
        <v>200</v>
      </c>
      <c r="H632" s="198">
        <v>200</v>
      </c>
    </row>
    <row r="633" spans="2:11">
      <c r="B633" s="163" t="s">
        <v>817</v>
      </c>
      <c r="C633" s="166" t="s">
        <v>818</v>
      </c>
      <c r="D633" s="247">
        <v>24</v>
      </c>
      <c r="E633" s="247">
        <v>24</v>
      </c>
      <c r="F633" s="247">
        <v>24</v>
      </c>
      <c r="G633" s="247">
        <v>24</v>
      </c>
      <c r="H633" s="247">
        <v>24</v>
      </c>
    </row>
    <row r="634" spans="2:11">
      <c r="B634" s="163" t="s">
        <v>819</v>
      </c>
      <c r="C634" s="166" t="s">
        <v>528</v>
      </c>
      <c r="D634" s="247">
        <v>23036</v>
      </c>
      <c r="E634" s="247">
        <v>23036</v>
      </c>
      <c r="F634" s="247">
        <v>23036</v>
      </c>
      <c r="G634" s="247">
        <v>23036</v>
      </c>
      <c r="H634" s="247">
        <v>23063</v>
      </c>
    </row>
    <row r="635" spans="2:11">
      <c r="B635" s="173" t="s">
        <v>515</v>
      </c>
      <c r="C635" s="174" t="s">
        <v>516</v>
      </c>
      <c r="D635" s="265">
        <v>26120677</v>
      </c>
      <c r="E635" s="265">
        <f>E636+E637</f>
        <v>35504800</v>
      </c>
      <c r="F635" s="265">
        <f>F636+F637</f>
        <v>0</v>
      </c>
      <c r="G635" s="265">
        <f>G636+G637</f>
        <v>0</v>
      </c>
      <c r="H635" s="265" t="s">
        <v>96</v>
      </c>
    </row>
    <row r="636" spans="2:11">
      <c r="B636" s="173" t="s">
        <v>517</v>
      </c>
      <c r="C636" s="174" t="s">
        <v>516</v>
      </c>
      <c r="D636" s="265">
        <v>26120677</v>
      </c>
      <c r="E636" s="176">
        <f>สังเขป!J47</f>
        <v>35504800</v>
      </c>
      <c r="F636" s="177"/>
      <c r="G636" s="177"/>
      <c r="H636" s="177"/>
    </row>
    <row r="637" spans="2:11">
      <c r="B637" s="173" t="s">
        <v>518</v>
      </c>
      <c r="C637" s="174" t="s">
        <v>516</v>
      </c>
      <c r="D637" s="177"/>
      <c r="E637" s="177"/>
      <c r="F637" s="177"/>
      <c r="G637" s="177"/>
      <c r="H637" s="177"/>
    </row>
  </sheetData>
  <mergeCells count="100">
    <mergeCell ref="B121:B122"/>
    <mergeCell ref="C121:H121"/>
    <mergeCell ref="B405:B406"/>
    <mergeCell ref="C405:H405"/>
    <mergeCell ref="B566:B567"/>
    <mergeCell ref="C566:H566"/>
    <mergeCell ref="C327:H327"/>
    <mergeCell ref="B348:H348"/>
    <mergeCell ref="B349:B350"/>
    <mergeCell ref="C349:H349"/>
    <mergeCell ref="B370:B371"/>
    <mergeCell ref="C370:H370"/>
    <mergeCell ref="B434:B435"/>
    <mergeCell ref="C166:H166"/>
    <mergeCell ref="B185:B186"/>
    <mergeCell ref="C185:H185"/>
    <mergeCell ref="C585:H585"/>
    <mergeCell ref="B585:B586"/>
    <mergeCell ref="B624:B625"/>
    <mergeCell ref="C624:H624"/>
    <mergeCell ref="B468:H468"/>
    <mergeCell ref="B469:B470"/>
    <mergeCell ref="C469:H469"/>
    <mergeCell ref="B491:H491"/>
    <mergeCell ref="B493:B494"/>
    <mergeCell ref="C493:H493"/>
    <mergeCell ref="B554:B555"/>
    <mergeCell ref="C554:H554"/>
    <mergeCell ref="B601:B602"/>
    <mergeCell ref="C601:H601"/>
    <mergeCell ref="B623:H623"/>
    <mergeCell ref="B581:H581"/>
    <mergeCell ref="B577:H577"/>
    <mergeCell ref="B526:H526"/>
    <mergeCell ref="B607:B608"/>
    <mergeCell ref="C607:H607"/>
    <mergeCell ref="C248:H248"/>
    <mergeCell ref="B263:H263"/>
    <mergeCell ref="B264:B265"/>
    <mergeCell ref="C264:H264"/>
    <mergeCell ref="B395:B396"/>
    <mergeCell ref="C395:H395"/>
    <mergeCell ref="B288:B289"/>
    <mergeCell ref="C288:H288"/>
    <mergeCell ref="B304:B305"/>
    <mergeCell ref="C304:H304"/>
    <mergeCell ref="B326:H326"/>
    <mergeCell ref="B327:B328"/>
    <mergeCell ref="B43:B44"/>
    <mergeCell ref="C43:H43"/>
    <mergeCell ref="C68:D68"/>
    <mergeCell ref="B70:B71"/>
    <mergeCell ref="C70:H70"/>
    <mergeCell ref="B65:H65"/>
    <mergeCell ref="B60:H60"/>
    <mergeCell ref="B61:H61"/>
    <mergeCell ref="B62:H62"/>
    <mergeCell ref="B63:H63"/>
    <mergeCell ref="B64:H64"/>
    <mergeCell ref="A1:H1"/>
    <mergeCell ref="A2:H2"/>
    <mergeCell ref="B6:H6"/>
    <mergeCell ref="B10:B11"/>
    <mergeCell ref="C10:H10"/>
    <mergeCell ref="B20:H20"/>
    <mergeCell ref="B21:B22"/>
    <mergeCell ref="C21:H21"/>
    <mergeCell ref="B42:H42"/>
    <mergeCell ref="C432:D432"/>
    <mergeCell ref="B86:H86"/>
    <mergeCell ref="B207:B208"/>
    <mergeCell ref="C207:H207"/>
    <mergeCell ref="B87:B88"/>
    <mergeCell ref="C87:H87"/>
    <mergeCell ref="B110:H110"/>
    <mergeCell ref="B111:B112"/>
    <mergeCell ref="C111:H111"/>
    <mergeCell ref="B135:B136"/>
    <mergeCell ref="C135:H135"/>
    <mergeCell ref="B166:B167"/>
    <mergeCell ref="B206:H206"/>
    <mergeCell ref="B287:H287"/>
    <mergeCell ref="B226:H226"/>
    <mergeCell ref="B227:B228"/>
    <mergeCell ref="C227:H227"/>
    <mergeCell ref="B247:H247"/>
    <mergeCell ref="B248:B249"/>
    <mergeCell ref="B529:H529"/>
    <mergeCell ref="C534:D534"/>
    <mergeCell ref="B536:B537"/>
    <mergeCell ref="C536:H536"/>
    <mergeCell ref="C453:D453"/>
    <mergeCell ref="B455:B456"/>
    <mergeCell ref="C455:H455"/>
    <mergeCell ref="B451:H451"/>
    <mergeCell ref="B428:H428"/>
    <mergeCell ref="B429:H429"/>
    <mergeCell ref="B430:H430"/>
    <mergeCell ref="B447:H447"/>
    <mergeCell ref="C434:H434"/>
  </mergeCells>
  <phoneticPr fontId="15" type="noConversion"/>
  <pageMargins left="1.1811023622047245" right="0.59055118110236227" top="0.98425196850393704" bottom="0.59055118110236227" header="0.52" footer="0.31496062992125984"/>
  <pageSetup paperSize="9" scale="75" firstPageNumber="3" orientation="portrait" useFirstPageNumber="1" horizontalDpi="4294967295" verticalDpi="4294967295" r:id="rId1"/>
  <headerFooter>
    <oddHeader>&amp;C&amp;"TH SarabunPSK,ตัวหนา"&amp;16&amp;P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3865-5116-41AB-8ADA-EC0A0B47E62C}">
  <dimension ref="A1:Z1057"/>
  <sheetViews>
    <sheetView tabSelected="1" view="pageLayout" topLeftCell="A61" zoomScale="115" zoomScaleNormal="115" zoomScalePageLayoutView="115" workbookViewId="0">
      <selection activeCell="D69" sqref="D69"/>
    </sheetView>
  </sheetViews>
  <sheetFormatPr defaultColWidth="8.7109375" defaultRowHeight="24" outlineLevelRow="1"/>
  <cols>
    <col min="1" max="1" width="7.7109375" style="105" customWidth="1"/>
    <col min="2" max="2" width="10.140625" style="105" customWidth="1"/>
    <col min="3" max="3" width="3.7109375" style="105" customWidth="1"/>
    <col min="4" max="4" width="36.42578125" style="105" customWidth="1"/>
    <col min="5" max="5" width="5.7109375" style="105" customWidth="1"/>
    <col min="6" max="6" width="13.28515625" style="105" customWidth="1"/>
    <col min="7" max="7" width="15.42578125" style="105" customWidth="1"/>
    <col min="8" max="8" width="4.85546875" style="105" customWidth="1"/>
    <col min="9" max="9" width="8.7109375" style="105"/>
    <col min="10" max="10" width="13.28515625" style="105" bestFit="1" customWidth="1"/>
    <col min="11" max="16384" width="8.7109375" style="105"/>
  </cols>
  <sheetData>
    <row r="1" spans="1:10">
      <c r="A1" s="510" t="s">
        <v>460</v>
      </c>
      <c r="B1" s="510"/>
      <c r="C1" s="510"/>
      <c r="D1" s="510"/>
      <c r="E1" s="510"/>
      <c r="F1" s="510"/>
      <c r="G1" s="510"/>
      <c r="H1" s="510"/>
    </row>
    <row r="2" spans="1:10">
      <c r="A2" s="437"/>
      <c r="B2" s="437"/>
      <c r="C2" s="437"/>
      <c r="D2" s="437"/>
      <c r="E2" s="437"/>
      <c r="F2" s="437"/>
      <c r="G2" s="437"/>
      <c r="H2" s="437"/>
    </row>
    <row r="3" spans="1:10">
      <c r="A3" s="109" t="s">
        <v>849</v>
      </c>
      <c r="B3" s="437"/>
      <c r="C3" s="437"/>
      <c r="D3" s="437"/>
      <c r="E3" s="437"/>
      <c r="F3" s="437"/>
      <c r="G3" s="354">
        <v>293841300</v>
      </c>
      <c r="H3" s="437" t="s">
        <v>516</v>
      </c>
    </row>
    <row r="4" spans="1:10" s="113" customFormat="1">
      <c r="A4" s="562" t="s">
        <v>905</v>
      </c>
      <c r="B4" s="562"/>
      <c r="C4" s="562"/>
      <c r="D4" s="562"/>
      <c r="E4" s="562"/>
      <c r="F4" s="562"/>
      <c r="G4" s="562"/>
      <c r="H4" s="562"/>
    </row>
    <row r="5" spans="1:10" s="113" customFormat="1">
      <c r="A5" s="118" t="s">
        <v>843</v>
      </c>
    </row>
    <row r="6" spans="1:10" s="113" customFormat="1">
      <c r="A6" s="118" t="s">
        <v>860</v>
      </c>
      <c r="F6" s="560">
        <f>E7</f>
        <v>154751100</v>
      </c>
      <c r="G6" s="560"/>
      <c r="H6" s="435" t="s">
        <v>516</v>
      </c>
    </row>
    <row r="7" spans="1:10">
      <c r="A7" s="113" t="s">
        <v>899</v>
      </c>
      <c r="B7" s="113"/>
      <c r="C7" s="113"/>
      <c r="D7" s="113"/>
      <c r="E7" s="558">
        <f>E8+E16+E22+E27</f>
        <v>154751100</v>
      </c>
      <c r="F7" s="558"/>
      <c r="G7" s="109" t="s">
        <v>516</v>
      </c>
      <c r="H7" s="113"/>
    </row>
    <row r="8" spans="1:10" s="113" customFormat="1">
      <c r="A8" s="355" t="s">
        <v>1090</v>
      </c>
      <c r="B8" s="126"/>
      <c r="C8" s="126"/>
      <c r="D8" s="126"/>
      <c r="E8" s="557">
        <f>SUM(G9:G14)</f>
        <v>43256700</v>
      </c>
      <c r="F8" s="557"/>
      <c r="G8" s="109" t="s">
        <v>516</v>
      </c>
      <c r="H8" s="126"/>
      <c r="J8" s="108"/>
    </row>
    <row r="9" spans="1:10" s="127" customFormat="1">
      <c r="B9" s="130" t="s">
        <v>906</v>
      </c>
      <c r="C9" s="128"/>
      <c r="D9" s="129" t="s">
        <v>907</v>
      </c>
      <c r="E9" s="128"/>
      <c r="F9" s="128"/>
      <c r="G9" s="130">
        <v>39869000</v>
      </c>
      <c r="H9" s="131" t="s">
        <v>516</v>
      </c>
    </row>
    <row r="10" spans="1:10" s="127" customFormat="1" outlineLevel="1">
      <c r="B10" s="130" t="s">
        <v>908</v>
      </c>
      <c r="C10" s="128"/>
      <c r="D10" s="129" t="s">
        <v>909</v>
      </c>
      <c r="E10" s="128"/>
      <c r="F10" s="128"/>
      <c r="G10" s="130">
        <v>2267100</v>
      </c>
      <c r="H10" s="131" t="s">
        <v>516</v>
      </c>
    </row>
    <row r="11" spans="1:10" s="127" customFormat="1" outlineLevel="1">
      <c r="B11" s="130" t="s">
        <v>910</v>
      </c>
      <c r="C11" s="128"/>
      <c r="D11" s="129" t="s">
        <v>911</v>
      </c>
      <c r="E11" s="128"/>
      <c r="F11" s="128"/>
      <c r="G11" s="130">
        <v>276800</v>
      </c>
      <c r="H11" s="131" t="s">
        <v>516</v>
      </c>
    </row>
    <row r="12" spans="1:10" s="127" customFormat="1" outlineLevel="1">
      <c r="B12" s="130" t="s">
        <v>912</v>
      </c>
      <c r="C12" s="128"/>
      <c r="D12" s="128" t="s">
        <v>913</v>
      </c>
      <c r="E12" s="128"/>
      <c r="F12" s="128"/>
      <c r="G12" s="130">
        <v>654800</v>
      </c>
      <c r="H12" s="131" t="s">
        <v>516</v>
      </c>
    </row>
    <row r="13" spans="1:10" s="127" customFormat="1" outlineLevel="1">
      <c r="B13" s="130" t="s">
        <v>914</v>
      </c>
      <c r="C13" s="128"/>
      <c r="D13" s="129" t="s">
        <v>915</v>
      </c>
      <c r="E13" s="128"/>
      <c r="F13" s="128"/>
      <c r="G13" s="130">
        <v>117400</v>
      </c>
      <c r="H13" s="131" t="s">
        <v>516</v>
      </c>
    </row>
    <row r="14" spans="1:10" s="127" customFormat="1" outlineLevel="1">
      <c r="B14" s="130" t="s">
        <v>916</v>
      </c>
      <c r="C14" s="128"/>
      <c r="D14" s="129" t="s">
        <v>917</v>
      </c>
      <c r="E14" s="128"/>
      <c r="F14" s="128"/>
      <c r="G14" s="130">
        <v>71600</v>
      </c>
      <c r="H14" s="131" t="s">
        <v>516</v>
      </c>
    </row>
    <row r="15" spans="1:10" s="132" customFormat="1" outlineLevel="1">
      <c r="B15" s="127"/>
      <c r="C15" s="127"/>
      <c r="D15" s="133"/>
      <c r="G15" s="134"/>
      <c r="H15" s="135"/>
    </row>
    <row r="16" spans="1:10" s="132" customFormat="1" outlineLevel="1">
      <c r="A16" s="356" t="s">
        <v>1091</v>
      </c>
      <c r="B16" s="136"/>
      <c r="C16" s="136"/>
      <c r="D16" s="136"/>
      <c r="E16" s="557">
        <f>SUM(G17:G20)</f>
        <v>84131500</v>
      </c>
      <c r="F16" s="557"/>
      <c r="G16" s="357" t="s">
        <v>516</v>
      </c>
      <c r="H16" s="136"/>
    </row>
    <row r="17" spans="1:8" s="119" customFormat="1">
      <c r="B17" s="138" t="s">
        <v>918</v>
      </c>
      <c r="C17" s="138"/>
      <c r="D17" s="139" t="s">
        <v>919</v>
      </c>
      <c r="E17" s="138"/>
      <c r="F17" s="138"/>
      <c r="G17" s="130">
        <v>78875100</v>
      </c>
      <c r="H17" s="3" t="s">
        <v>516</v>
      </c>
    </row>
    <row r="18" spans="1:8" s="119" customFormat="1" outlineLevel="1">
      <c r="B18" s="138" t="s">
        <v>920</v>
      </c>
      <c r="C18" s="138"/>
      <c r="D18" s="139" t="s">
        <v>921</v>
      </c>
      <c r="E18" s="138"/>
      <c r="F18" s="138"/>
      <c r="G18" s="130">
        <v>2944400</v>
      </c>
      <c r="H18" s="3" t="s">
        <v>516</v>
      </c>
    </row>
    <row r="19" spans="1:8" s="119" customFormat="1" outlineLevel="1">
      <c r="B19" s="138" t="s">
        <v>922</v>
      </c>
      <c r="C19" s="138"/>
      <c r="D19" s="138" t="s">
        <v>923</v>
      </c>
      <c r="E19" s="138"/>
      <c r="F19" s="138"/>
      <c r="G19" s="130">
        <v>1406800</v>
      </c>
      <c r="H19" s="3" t="s">
        <v>516</v>
      </c>
    </row>
    <row r="20" spans="1:8" s="119" customFormat="1" outlineLevel="1">
      <c r="B20" s="138" t="s">
        <v>924</v>
      </c>
      <c r="C20" s="138"/>
      <c r="D20" s="139" t="s">
        <v>925</v>
      </c>
      <c r="E20" s="138"/>
      <c r="F20" s="138"/>
      <c r="G20" s="130">
        <v>905200</v>
      </c>
      <c r="H20" s="3" t="s">
        <v>516</v>
      </c>
    </row>
    <row r="21" spans="1:8" s="116" customFormat="1" outlineLevel="1">
      <c r="B21" s="119"/>
      <c r="C21" s="119"/>
      <c r="D21" s="140"/>
      <c r="G21" s="134"/>
      <c r="H21" s="141"/>
    </row>
    <row r="22" spans="1:8" s="116" customFormat="1" outlineLevel="1">
      <c r="A22" s="356" t="s">
        <v>1092</v>
      </c>
      <c r="B22" s="136"/>
      <c r="C22" s="136"/>
      <c r="D22" s="136"/>
      <c r="E22" s="557">
        <f>SUM(G23:G25)</f>
        <v>24720000</v>
      </c>
      <c r="F22" s="557"/>
      <c r="G22" s="357" t="s">
        <v>516</v>
      </c>
      <c r="H22" s="136"/>
    </row>
    <row r="23" spans="1:8" s="119" customFormat="1">
      <c r="B23" s="138" t="s">
        <v>926</v>
      </c>
      <c r="C23" s="138"/>
      <c r="D23" s="139" t="s">
        <v>893</v>
      </c>
      <c r="E23" s="138"/>
      <c r="F23" s="138"/>
      <c r="G23" s="130">
        <v>18106000</v>
      </c>
      <c r="H23" s="3" t="s">
        <v>516</v>
      </c>
    </row>
    <row r="24" spans="1:8" s="119" customFormat="1" outlineLevel="1">
      <c r="B24" s="138" t="s">
        <v>927</v>
      </c>
      <c r="C24" s="138"/>
      <c r="D24" s="138" t="s">
        <v>928</v>
      </c>
      <c r="E24" s="138"/>
      <c r="F24" s="138"/>
      <c r="G24" s="130">
        <v>2494000</v>
      </c>
      <c r="H24" s="3" t="s">
        <v>516</v>
      </c>
    </row>
    <row r="25" spans="1:8" s="119" customFormat="1" outlineLevel="1">
      <c r="B25" s="138" t="s">
        <v>929</v>
      </c>
      <c r="C25" s="138"/>
      <c r="D25" s="139" t="s">
        <v>930</v>
      </c>
      <c r="E25" s="138"/>
      <c r="F25" s="138"/>
      <c r="G25" s="130">
        <v>4120000</v>
      </c>
      <c r="H25" s="3" t="s">
        <v>516</v>
      </c>
    </row>
    <row r="26" spans="1:8" s="116" customFormat="1" outlineLevel="1">
      <c r="B26" s="119"/>
      <c r="C26" s="119"/>
      <c r="D26" s="140"/>
      <c r="G26" s="134"/>
      <c r="H26" s="141"/>
    </row>
    <row r="27" spans="1:8" s="116" customFormat="1" outlineLevel="1">
      <c r="A27" s="356" t="s">
        <v>1374</v>
      </c>
      <c r="B27" s="136"/>
      <c r="C27" s="136"/>
      <c r="D27" s="136"/>
      <c r="E27" s="557">
        <f>SUM(G28:G30)</f>
        <v>2642900</v>
      </c>
      <c r="F27" s="557"/>
      <c r="G27" s="357" t="s">
        <v>516</v>
      </c>
      <c r="H27" s="136"/>
    </row>
    <row r="28" spans="1:8" s="116" customFormat="1">
      <c r="B28" s="119" t="s">
        <v>931</v>
      </c>
      <c r="C28" s="119"/>
      <c r="D28" s="140" t="s">
        <v>932</v>
      </c>
      <c r="G28" s="134">
        <v>1346900</v>
      </c>
      <c r="H28" s="141" t="s">
        <v>516</v>
      </c>
    </row>
    <row r="29" spans="1:8" s="116" customFormat="1" outlineLevel="1">
      <c r="B29" s="119" t="s">
        <v>933</v>
      </c>
      <c r="C29" s="119"/>
      <c r="D29" s="140" t="s">
        <v>934</v>
      </c>
      <c r="G29" s="134">
        <v>1236000</v>
      </c>
      <c r="H29" s="141" t="s">
        <v>516</v>
      </c>
    </row>
    <row r="30" spans="1:8" s="116" customFormat="1" outlineLevel="1">
      <c r="B30" s="119" t="s">
        <v>935</v>
      </c>
      <c r="C30" s="119"/>
      <c r="D30" s="140" t="s">
        <v>936</v>
      </c>
      <c r="G30" s="134">
        <v>60000</v>
      </c>
      <c r="H30" s="141" t="s">
        <v>516</v>
      </c>
    </row>
    <row r="31" spans="1:8" s="116" customFormat="1" outlineLevel="1">
      <c r="A31" s="113"/>
      <c r="B31" s="113"/>
      <c r="C31" s="113"/>
      <c r="D31" s="113"/>
      <c r="E31" s="113"/>
      <c r="F31" s="113"/>
      <c r="G31" s="113"/>
      <c r="H31" s="113"/>
    </row>
    <row r="32" spans="1:8" s="116" customFormat="1" outlineLevel="1">
      <c r="A32" s="113"/>
      <c r="B32" s="113"/>
      <c r="C32" s="113"/>
      <c r="D32" s="113"/>
      <c r="E32" s="113"/>
      <c r="F32" s="113"/>
      <c r="G32" s="113"/>
      <c r="H32" s="113"/>
    </row>
    <row r="33" spans="1:8" s="116" customFormat="1" outlineLevel="1">
      <c r="A33" s="113"/>
      <c r="B33" s="113"/>
      <c r="C33" s="113"/>
      <c r="D33" s="113"/>
      <c r="E33" s="113"/>
      <c r="F33" s="113"/>
      <c r="G33" s="113"/>
      <c r="H33" s="113"/>
    </row>
    <row r="34" spans="1:8" s="116" customFormat="1" outlineLevel="1">
      <c r="A34" s="113"/>
      <c r="B34" s="113"/>
      <c r="C34" s="113"/>
      <c r="D34" s="113"/>
      <c r="E34" s="113"/>
      <c r="F34" s="113"/>
      <c r="G34" s="113"/>
      <c r="H34" s="113"/>
    </row>
    <row r="35" spans="1:8" s="116" customFormat="1" outlineLevel="1">
      <c r="A35" s="113"/>
      <c r="B35" s="113"/>
      <c r="C35" s="113"/>
      <c r="D35" s="113"/>
      <c r="E35" s="113"/>
      <c r="F35" s="113"/>
      <c r="G35" s="113"/>
      <c r="H35" s="113"/>
    </row>
    <row r="36" spans="1:8" s="116" customFormat="1" outlineLevel="1">
      <c r="A36" s="113"/>
      <c r="B36" s="113"/>
      <c r="C36" s="113"/>
      <c r="D36" s="113"/>
      <c r="E36" s="113"/>
      <c r="F36" s="113"/>
      <c r="G36" s="113"/>
      <c r="H36" s="113"/>
    </row>
    <row r="37" spans="1:8" s="113" customFormat="1">
      <c r="A37" s="118" t="s">
        <v>861</v>
      </c>
      <c r="F37" s="560">
        <f>SUM(E38)</f>
        <v>15883000</v>
      </c>
      <c r="G37" s="560"/>
      <c r="H37" s="435" t="s">
        <v>516</v>
      </c>
    </row>
    <row r="38" spans="1:8" s="116" customFormat="1" outlineLevel="1">
      <c r="A38" s="113" t="s">
        <v>900</v>
      </c>
      <c r="B38" s="113"/>
      <c r="C38" s="113"/>
      <c r="D38" s="113"/>
      <c r="E38" s="558">
        <f>E39+E79</f>
        <v>15883000</v>
      </c>
      <c r="F38" s="558"/>
      <c r="G38" s="109" t="s">
        <v>516</v>
      </c>
      <c r="H38" s="113"/>
    </row>
    <row r="39" spans="1:8" s="116" customFormat="1" outlineLevel="1">
      <c r="A39" s="136" t="s">
        <v>1375</v>
      </c>
      <c r="B39" s="136"/>
      <c r="C39" s="136"/>
      <c r="D39" s="136"/>
      <c r="E39" s="557">
        <f>SUM(E40,E43,E75)</f>
        <v>13022500</v>
      </c>
      <c r="F39" s="557"/>
      <c r="G39" s="357" t="s">
        <v>516</v>
      </c>
      <c r="H39" s="136"/>
    </row>
    <row r="40" spans="1:8" s="116" customFormat="1" outlineLevel="1">
      <c r="A40" s="361" t="s">
        <v>938</v>
      </c>
      <c r="B40" s="136"/>
      <c r="C40" s="136"/>
      <c r="D40" s="136"/>
      <c r="E40" s="557">
        <v>384400</v>
      </c>
      <c r="F40" s="557"/>
      <c r="G40" s="357" t="s">
        <v>516</v>
      </c>
      <c r="H40" s="136"/>
    </row>
    <row r="41" spans="1:8" s="116" customFormat="1" outlineLevel="1">
      <c r="A41" s="136"/>
      <c r="B41" s="451" t="s">
        <v>939</v>
      </c>
      <c r="E41" s="441"/>
      <c r="F41" s="441"/>
      <c r="G41" s="134"/>
      <c r="H41" s="141"/>
    </row>
    <row r="42" spans="1:8" s="116" customFormat="1">
      <c r="C42" s="119"/>
      <c r="D42" s="140"/>
      <c r="G42" s="134"/>
      <c r="H42" s="141"/>
    </row>
    <row r="43" spans="1:8" s="116" customFormat="1">
      <c r="A43" s="361" t="s">
        <v>940</v>
      </c>
      <c r="B43" s="136"/>
      <c r="C43" s="136"/>
      <c r="D43" s="136"/>
      <c r="E43" s="557">
        <v>12235200</v>
      </c>
      <c r="F43" s="557"/>
      <c r="G43" s="357" t="s">
        <v>516</v>
      </c>
      <c r="H43" s="136"/>
    </row>
    <row r="44" spans="1:8" s="116" customFormat="1">
      <c r="A44" s="356"/>
      <c r="B44" s="451" t="s">
        <v>1126</v>
      </c>
      <c r="C44" s="361"/>
      <c r="E44" s="441"/>
      <c r="F44" s="441"/>
      <c r="G44" s="357"/>
      <c r="H44" s="136"/>
    </row>
    <row r="45" spans="1:8" s="116" customFormat="1">
      <c r="A45" s="356"/>
      <c r="B45" s="451" t="s">
        <v>1127</v>
      </c>
      <c r="C45" s="361"/>
      <c r="E45" s="441"/>
      <c r="F45" s="441"/>
      <c r="G45" s="357"/>
      <c r="H45" s="136"/>
    </row>
    <row r="46" spans="1:8" s="116" customFormat="1">
      <c r="A46" s="356"/>
      <c r="B46" s="451" t="s">
        <v>1128</v>
      </c>
      <c r="C46" s="361"/>
      <c r="E46" s="441"/>
      <c r="F46" s="441"/>
      <c r="G46" s="357"/>
      <c r="H46" s="136"/>
    </row>
    <row r="47" spans="1:8" s="116" customFormat="1">
      <c r="A47" s="356"/>
      <c r="B47" s="383"/>
      <c r="C47" s="361"/>
      <c r="E47" s="441"/>
      <c r="F47" s="441"/>
      <c r="G47" s="357"/>
      <c r="H47" s="136"/>
    </row>
    <row r="48" spans="1:8" s="136" customFormat="1">
      <c r="B48" s="357" t="s">
        <v>1292</v>
      </c>
      <c r="C48" s="361"/>
      <c r="E48" s="441"/>
      <c r="F48" s="441"/>
      <c r="G48" s="357"/>
    </row>
    <row r="49" spans="1:8" s="136" customFormat="1">
      <c r="B49" s="405" t="s">
        <v>1299</v>
      </c>
      <c r="C49" s="356"/>
      <c r="D49" s="361" t="s">
        <v>1383</v>
      </c>
      <c r="E49" s="441"/>
      <c r="F49" s="441"/>
      <c r="G49" s="357"/>
    </row>
    <row r="50" spans="1:8" s="136" customFormat="1" ht="14.25" customHeight="1">
      <c r="A50" s="356"/>
      <c r="B50" s="356"/>
      <c r="C50" s="361"/>
      <c r="D50" s="361"/>
      <c r="E50" s="441"/>
      <c r="F50" s="441"/>
      <c r="G50" s="357"/>
    </row>
    <row r="51" spans="1:8" s="116" customFormat="1">
      <c r="A51" s="356"/>
      <c r="B51" s="383"/>
      <c r="C51" s="361"/>
      <c r="D51" s="361" t="s">
        <v>1293</v>
      </c>
      <c r="E51" s="441"/>
      <c r="F51" s="441"/>
      <c r="G51" s="357"/>
      <c r="H51" s="136"/>
    </row>
    <row r="52" spans="1:8" s="116" customFormat="1">
      <c r="A52" s="356"/>
      <c r="B52" s="383"/>
      <c r="C52" s="361"/>
      <c r="D52" s="384" t="s">
        <v>1294</v>
      </c>
      <c r="E52" s="441"/>
      <c r="F52" s="441"/>
      <c r="G52" s="357"/>
      <c r="H52" s="136"/>
    </row>
    <row r="53" spans="1:8" s="116" customFormat="1">
      <c r="A53" s="356"/>
      <c r="B53" s="383"/>
      <c r="C53" s="361"/>
      <c r="D53" s="506" t="s">
        <v>1300</v>
      </c>
      <c r="E53" s="441"/>
      <c r="F53" s="441"/>
      <c r="G53" s="357"/>
      <c r="H53" s="136"/>
    </row>
    <row r="54" spans="1:8" s="116" customFormat="1">
      <c r="A54" s="356"/>
      <c r="B54" s="136"/>
      <c r="C54" s="136"/>
      <c r="D54" s="384" t="s">
        <v>1295</v>
      </c>
      <c r="E54" s="441"/>
      <c r="F54" s="441"/>
      <c r="G54" s="357"/>
      <c r="H54" s="136"/>
    </row>
    <row r="55" spans="1:8" s="116" customFormat="1" ht="15.75" customHeight="1">
      <c r="A55" s="356"/>
      <c r="B55" s="136"/>
      <c r="C55" s="136"/>
      <c r="D55" s="136"/>
      <c r="E55" s="441"/>
      <c r="F55" s="441"/>
      <c r="G55" s="357"/>
      <c r="H55" s="136"/>
    </row>
    <row r="56" spans="1:8" s="116" customFormat="1">
      <c r="A56" s="356"/>
      <c r="B56" s="136"/>
      <c r="C56" s="136"/>
      <c r="D56" s="361" t="s">
        <v>1298</v>
      </c>
      <c r="E56" s="441"/>
      <c r="F56" s="441"/>
      <c r="G56" s="357"/>
      <c r="H56" s="136"/>
    </row>
    <row r="57" spans="1:8" s="116" customFormat="1" ht="19.5" customHeight="1">
      <c r="A57" s="356"/>
      <c r="B57" s="136"/>
      <c r="C57" s="136"/>
      <c r="D57" s="136"/>
      <c r="E57" s="441"/>
      <c r="F57" s="441"/>
      <c r="G57" s="357"/>
      <c r="H57" s="136"/>
    </row>
    <row r="58" spans="1:8" s="116" customFormat="1">
      <c r="A58" s="356"/>
      <c r="B58" s="136"/>
      <c r="C58" s="136"/>
      <c r="D58" s="361" t="s">
        <v>1296</v>
      </c>
      <c r="E58" s="441"/>
      <c r="F58" s="441"/>
      <c r="G58" s="357"/>
      <c r="H58" s="136"/>
    </row>
    <row r="59" spans="1:8" s="116" customFormat="1">
      <c r="A59" s="356"/>
      <c r="B59" s="136"/>
      <c r="C59" s="136"/>
      <c r="D59" s="384" t="s">
        <v>1294</v>
      </c>
      <c r="E59" s="441"/>
      <c r="F59" s="441"/>
      <c r="G59" s="357"/>
      <c r="H59" s="136"/>
    </row>
    <row r="60" spans="1:8" s="116" customFormat="1" ht="19.5" customHeight="1">
      <c r="A60" s="356"/>
      <c r="B60" s="136"/>
      <c r="C60" s="136"/>
      <c r="D60" s="136"/>
      <c r="E60" s="441"/>
      <c r="F60" s="441"/>
      <c r="G60" s="357"/>
      <c r="H60" s="136"/>
    </row>
    <row r="61" spans="1:8" s="116" customFormat="1">
      <c r="A61" s="356"/>
      <c r="B61" s="136"/>
      <c r="C61" s="136"/>
      <c r="D61" s="361" t="s">
        <v>1342</v>
      </c>
      <c r="E61" s="441"/>
      <c r="F61" s="441"/>
      <c r="G61" s="357"/>
      <c r="H61" s="136"/>
    </row>
    <row r="62" spans="1:8" s="116" customFormat="1">
      <c r="A62" s="356"/>
      <c r="B62" s="136"/>
      <c r="C62" s="136"/>
      <c r="D62" s="384" t="s">
        <v>1297</v>
      </c>
      <c r="E62" s="441"/>
      <c r="F62" s="441"/>
      <c r="G62" s="357"/>
      <c r="H62" s="136"/>
    </row>
    <row r="63" spans="1:8" s="116" customFormat="1">
      <c r="A63" s="356"/>
      <c r="B63" s="136"/>
      <c r="C63" s="136"/>
      <c r="D63" s="506" t="s">
        <v>1300</v>
      </c>
      <c r="E63" s="441"/>
      <c r="F63" s="441"/>
      <c r="G63" s="357"/>
      <c r="H63" s="136"/>
    </row>
    <row r="64" spans="1:8" s="116" customFormat="1">
      <c r="A64" s="356"/>
      <c r="B64" s="136"/>
      <c r="C64" s="136"/>
      <c r="D64" s="384" t="s">
        <v>1295</v>
      </c>
      <c r="E64" s="441"/>
      <c r="F64" s="441"/>
      <c r="G64" s="357"/>
      <c r="H64" s="136"/>
    </row>
    <row r="65" spans="1:8" s="116" customFormat="1" ht="20.25" customHeight="1">
      <c r="A65" s="356"/>
      <c r="B65" s="136"/>
      <c r="C65" s="136"/>
      <c r="D65" s="383"/>
      <c r="E65" s="441"/>
      <c r="F65" s="441"/>
      <c r="G65" s="357"/>
      <c r="H65" s="136"/>
    </row>
    <row r="66" spans="1:8" s="116" customFormat="1">
      <c r="A66" s="356"/>
      <c r="B66" s="556" t="s">
        <v>943</v>
      </c>
      <c r="C66" s="556"/>
      <c r="D66" s="116" t="s">
        <v>1307</v>
      </c>
      <c r="E66" s="441"/>
      <c r="F66" s="441"/>
      <c r="G66" s="452">
        <v>9502900</v>
      </c>
      <c r="H66" s="116" t="s">
        <v>516</v>
      </c>
    </row>
    <row r="67" spans="1:8" s="116" customFormat="1">
      <c r="A67" s="383"/>
      <c r="E67" s="135"/>
      <c r="F67" s="135" t="s">
        <v>517</v>
      </c>
      <c r="G67" s="451" t="s">
        <v>518</v>
      </c>
    </row>
    <row r="68" spans="1:8" s="116" customFormat="1">
      <c r="A68" s="383"/>
      <c r="D68" s="116" t="s">
        <v>1301</v>
      </c>
      <c r="E68" s="135"/>
      <c r="F68" s="135">
        <v>25693300</v>
      </c>
      <c r="G68" s="454" t="s">
        <v>96</v>
      </c>
      <c r="H68" s="453"/>
    </row>
    <row r="69" spans="1:8" s="116" customFormat="1">
      <c r="A69" s="383"/>
      <c r="D69" s="116" t="s">
        <v>1302</v>
      </c>
      <c r="E69" s="135"/>
      <c r="F69" s="135">
        <v>9502900</v>
      </c>
      <c r="G69" s="454" t="s">
        <v>96</v>
      </c>
      <c r="H69" s="453"/>
    </row>
    <row r="70" spans="1:8" s="116" customFormat="1">
      <c r="A70" s="383"/>
      <c r="D70" s="116" t="s">
        <v>1385</v>
      </c>
      <c r="E70" s="135"/>
      <c r="F70" s="135">
        <v>3870000</v>
      </c>
      <c r="G70" s="454" t="s">
        <v>96</v>
      </c>
      <c r="H70" s="453"/>
    </row>
    <row r="71" spans="1:8" s="116" customFormat="1">
      <c r="A71" s="383"/>
      <c r="D71" s="116" t="s">
        <v>1386</v>
      </c>
      <c r="E71" s="135"/>
      <c r="F71" s="135">
        <v>3986100</v>
      </c>
      <c r="G71" s="454" t="s">
        <v>96</v>
      </c>
    </row>
    <row r="72" spans="1:8" s="116" customFormat="1">
      <c r="A72" s="383"/>
      <c r="D72" s="116" t="s">
        <v>1387</v>
      </c>
      <c r="E72" s="135"/>
      <c r="F72" s="135">
        <v>4105600</v>
      </c>
      <c r="G72" s="454" t="s">
        <v>96</v>
      </c>
    </row>
    <row r="73" spans="1:8" s="116" customFormat="1">
      <c r="A73" s="383"/>
      <c r="D73" s="116" t="s">
        <v>1384</v>
      </c>
      <c r="E73" s="135"/>
      <c r="F73" s="135">
        <v>4228700</v>
      </c>
      <c r="G73" s="454" t="s">
        <v>96</v>
      </c>
    </row>
    <row r="74" spans="1:8" s="116" customFormat="1">
      <c r="A74" s="383"/>
      <c r="E74" s="135"/>
      <c r="F74" s="135"/>
      <c r="G74" s="454"/>
    </row>
    <row r="75" spans="1:8" s="116" customFormat="1" outlineLevel="1">
      <c r="A75" s="361" t="s">
        <v>1257</v>
      </c>
      <c r="B75" s="136"/>
      <c r="C75" s="136"/>
      <c r="D75" s="136"/>
      <c r="E75" s="557">
        <v>402900</v>
      </c>
      <c r="F75" s="557"/>
      <c r="G75" s="357" t="s">
        <v>516</v>
      </c>
      <c r="H75" s="136"/>
    </row>
    <row r="76" spans="1:8" s="116" customFormat="1" outlineLevel="1">
      <c r="A76" s="356"/>
      <c r="B76" s="451" t="s">
        <v>1129</v>
      </c>
      <c r="C76" s="136"/>
      <c r="D76" s="136"/>
      <c r="E76" s="441"/>
      <c r="F76" s="441"/>
      <c r="G76" s="357"/>
      <c r="H76" s="136"/>
    </row>
    <row r="77" spans="1:8" s="116" customFormat="1" outlineLevel="1">
      <c r="A77" s="356"/>
      <c r="B77" s="451" t="s">
        <v>1130</v>
      </c>
      <c r="C77" s="136"/>
      <c r="D77" s="136"/>
      <c r="E77" s="441"/>
      <c r="F77" s="441"/>
      <c r="G77" s="357"/>
      <c r="H77" s="136"/>
    </row>
    <row r="78" spans="1:8" s="116" customFormat="1" outlineLevel="1">
      <c r="A78" s="356"/>
      <c r="B78" s="361"/>
      <c r="C78" s="136"/>
      <c r="D78" s="136"/>
      <c r="E78" s="441"/>
      <c r="F78" s="441"/>
      <c r="G78" s="357"/>
      <c r="H78" s="136"/>
    </row>
    <row r="79" spans="1:8" s="116" customFormat="1" outlineLevel="1">
      <c r="A79" s="136" t="s">
        <v>950</v>
      </c>
      <c r="B79" s="136"/>
      <c r="C79" s="136"/>
      <c r="D79" s="136"/>
      <c r="E79" s="557">
        <v>2860500</v>
      </c>
      <c r="F79" s="557"/>
      <c r="G79" s="109" t="s">
        <v>516</v>
      </c>
      <c r="H79" s="136"/>
    </row>
    <row r="80" spans="1:8" s="116" customFormat="1" outlineLevel="1">
      <c r="B80" s="119" t="s">
        <v>1268</v>
      </c>
      <c r="C80" s="119"/>
      <c r="G80" s="134"/>
      <c r="H80" s="141"/>
    </row>
    <row r="81" spans="2:8" s="116" customFormat="1" outlineLevel="1">
      <c r="B81" s="119"/>
      <c r="C81" s="119"/>
      <c r="G81" s="134"/>
      <c r="H81" s="141"/>
    </row>
    <row r="82" spans="2:8" s="116" customFormat="1" outlineLevel="1">
      <c r="B82" s="119"/>
      <c r="C82" s="119"/>
      <c r="G82" s="134"/>
      <c r="H82" s="141"/>
    </row>
    <row r="83" spans="2:8" s="116" customFormat="1">
      <c r="B83" s="119"/>
      <c r="C83" s="119"/>
      <c r="D83" s="140"/>
      <c r="G83" s="134"/>
      <c r="H83" s="141"/>
    </row>
    <row r="84" spans="2:8" s="116" customFormat="1">
      <c r="B84" s="119"/>
      <c r="C84" s="119"/>
      <c r="D84" s="140"/>
      <c r="G84" s="134"/>
      <c r="H84" s="141"/>
    </row>
    <row r="85" spans="2:8" s="116" customFormat="1">
      <c r="B85" s="119"/>
      <c r="C85" s="119"/>
      <c r="D85" s="140"/>
      <c r="G85" s="134"/>
      <c r="H85" s="141"/>
    </row>
    <row r="86" spans="2:8" s="116" customFormat="1">
      <c r="B86" s="119"/>
      <c r="C86" s="119"/>
      <c r="D86" s="140"/>
      <c r="G86" s="134"/>
      <c r="H86" s="141"/>
    </row>
    <row r="87" spans="2:8" s="116" customFormat="1">
      <c r="B87" s="119"/>
      <c r="C87" s="119"/>
      <c r="D87" s="140"/>
      <c r="G87" s="134"/>
      <c r="H87" s="141"/>
    </row>
    <row r="88" spans="2:8" s="116" customFormat="1">
      <c r="B88" s="119"/>
      <c r="C88" s="119"/>
      <c r="D88" s="140"/>
      <c r="G88" s="134"/>
      <c r="H88" s="141"/>
    </row>
    <row r="89" spans="2:8" s="116" customFormat="1">
      <c r="B89" s="119"/>
      <c r="C89" s="119"/>
      <c r="D89" s="140"/>
      <c r="G89" s="134"/>
      <c r="H89" s="141"/>
    </row>
    <row r="90" spans="2:8" s="116" customFormat="1">
      <c r="B90" s="119"/>
      <c r="C90" s="119"/>
      <c r="D90" s="140"/>
      <c r="G90" s="134"/>
      <c r="H90" s="141"/>
    </row>
    <row r="91" spans="2:8" s="116" customFormat="1">
      <c r="B91" s="119"/>
      <c r="C91" s="119"/>
      <c r="D91" s="140"/>
      <c r="G91" s="134"/>
      <c r="H91" s="141"/>
    </row>
    <row r="92" spans="2:8" s="116" customFormat="1">
      <c r="B92" s="119"/>
      <c r="C92" s="119"/>
      <c r="D92" s="140"/>
      <c r="G92" s="134" t="s">
        <v>1131</v>
      </c>
      <c r="H92" s="141"/>
    </row>
    <row r="93" spans="2:8" s="116" customFormat="1">
      <c r="B93" s="119"/>
      <c r="C93" s="119"/>
      <c r="D93" s="140"/>
      <c r="G93" s="134"/>
      <c r="H93" s="141"/>
    </row>
    <row r="94" spans="2:8" s="116" customFormat="1">
      <c r="B94" s="119"/>
      <c r="C94" s="119"/>
      <c r="D94" s="140"/>
      <c r="G94" s="134"/>
      <c r="H94" s="141"/>
    </row>
    <row r="95" spans="2:8" s="116" customFormat="1">
      <c r="B95" s="119"/>
      <c r="C95" s="119"/>
      <c r="D95" s="140"/>
      <c r="G95" s="134"/>
      <c r="H95" s="141"/>
    </row>
    <row r="96" spans="2:8" s="116" customFormat="1">
      <c r="B96" s="119"/>
      <c r="C96" s="119"/>
      <c r="D96" s="140"/>
      <c r="G96" s="134"/>
      <c r="H96" s="141"/>
    </row>
    <row r="97" spans="1:8" s="119" customFormat="1" outlineLevel="1">
      <c r="D97" s="19"/>
      <c r="G97" s="142"/>
      <c r="H97" s="3"/>
    </row>
    <row r="98" spans="1:8" s="119" customFormat="1" outlineLevel="1">
      <c r="D98" s="19"/>
      <c r="G98" s="142"/>
      <c r="H98" s="3"/>
    </row>
    <row r="99" spans="1:8" s="119" customFormat="1" outlineLevel="1">
      <c r="D99" s="19"/>
      <c r="G99" s="142"/>
      <c r="H99" s="3"/>
    </row>
    <row r="100" spans="1:8" s="119" customFormat="1" outlineLevel="1">
      <c r="D100" s="19"/>
      <c r="G100" s="142"/>
      <c r="H100" s="3"/>
    </row>
    <row r="101" spans="1:8" s="119" customFormat="1" outlineLevel="1">
      <c r="D101" s="19"/>
      <c r="G101" s="142"/>
      <c r="H101" s="3"/>
    </row>
    <row r="102" spans="1:8" s="119" customFormat="1" outlineLevel="1">
      <c r="D102" s="19"/>
      <c r="G102" s="142"/>
      <c r="H102" s="3"/>
    </row>
    <row r="103" spans="1:8" s="119" customFormat="1" outlineLevel="1">
      <c r="D103" s="19"/>
      <c r="G103" s="142"/>
      <c r="H103" s="507"/>
    </row>
    <row r="104" spans="1:8" s="119" customFormat="1" outlineLevel="1">
      <c r="D104" s="19"/>
      <c r="G104" s="142"/>
      <c r="H104" s="507"/>
    </row>
    <row r="105" spans="1:8" s="119" customFormat="1" outlineLevel="1">
      <c r="D105" s="19"/>
      <c r="G105" s="142"/>
      <c r="H105" s="507"/>
    </row>
    <row r="106" spans="1:8" s="119" customFormat="1" outlineLevel="1">
      <c r="D106" s="19"/>
      <c r="G106" s="142"/>
      <c r="H106" s="507"/>
    </row>
    <row r="107" spans="1:8" s="119" customFormat="1" outlineLevel="1">
      <c r="D107" s="19"/>
      <c r="G107" s="142"/>
      <c r="H107" s="507"/>
    </row>
    <row r="108" spans="1:8" s="119" customFormat="1" outlineLevel="1">
      <c r="D108" s="19"/>
      <c r="G108" s="142"/>
      <c r="H108" s="507"/>
    </row>
    <row r="109" spans="1:8" s="119" customFormat="1" outlineLevel="1">
      <c r="D109" s="19"/>
      <c r="G109" s="142"/>
      <c r="H109" s="507"/>
    </row>
    <row r="110" spans="1:8" s="119" customFormat="1" outlineLevel="1">
      <c r="D110" s="19"/>
      <c r="G110" s="142"/>
      <c r="H110" s="507"/>
    </row>
    <row r="111" spans="1:8" s="113" customFormat="1">
      <c r="A111" s="118" t="s">
        <v>862</v>
      </c>
      <c r="F111" s="560">
        <f>SUM(E112)</f>
        <v>416100</v>
      </c>
      <c r="G111" s="560"/>
      <c r="H111" s="435" t="s">
        <v>516</v>
      </c>
    </row>
    <row r="112" spans="1:8" s="116" customFormat="1" outlineLevel="1">
      <c r="A112" s="113" t="s">
        <v>903</v>
      </c>
      <c r="B112" s="113"/>
      <c r="C112" s="113"/>
      <c r="D112" s="113"/>
      <c r="E112" s="558">
        <f>SUM(G114:G116)</f>
        <v>416100</v>
      </c>
      <c r="F112" s="558"/>
      <c r="G112" s="109" t="s">
        <v>516</v>
      </c>
      <c r="H112" s="113"/>
    </row>
    <row r="113" spans="2:8" s="119" customFormat="1" outlineLevel="1">
      <c r="B113" s="119" t="s">
        <v>952</v>
      </c>
      <c r="C113" s="433" t="s">
        <v>1093</v>
      </c>
      <c r="D113" s="19" t="s">
        <v>1134</v>
      </c>
    </row>
    <row r="114" spans="2:8" s="119" customFormat="1" outlineLevel="1">
      <c r="C114" s="433"/>
      <c r="D114" s="19" t="s">
        <v>1366</v>
      </c>
      <c r="G114" s="142">
        <v>64100</v>
      </c>
      <c r="H114" s="3" t="s">
        <v>516</v>
      </c>
    </row>
    <row r="115" spans="2:8" s="119" customFormat="1" outlineLevel="1">
      <c r="B115" s="119" t="s">
        <v>953</v>
      </c>
      <c r="C115" s="433" t="s">
        <v>1094</v>
      </c>
      <c r="D115" s="19" t="s">
        <v>1133</v>
      </c>
    </row>
    <row r="116" spans="2:8" s="119" customFormat="1" outlineLevel="1">
      <c r="C116" s="358"/>
      <c r="D116" s="19" t="s">
        <v>1132</v>
      </c>
      <c r="G116" s="142">
        <v>352000</v>
      </c>
      <c r="H116" s="3" t="s">
        <v>516</v>
      </c>
    </row>
    <row r="117" spans="2:8" s="119" customFormat="1" outlineLevel="1">
      <c r="C117" s="358"/>
      <c r="D117" s="19"/>
      <c r="G117" s="142"/>
      <c r="H117" s="3"/>
    </row>
    <row r="118" spans="2:8" s="119" customFormat="1" outlineLevel="1">
      <c r="C118" s="358"/>
      <c r="D118" s="19"/>
      <c r="G118" s="142"/>
      <c r="H118" s="3"/>
    </row>
    <row r="119" spans="2:8" s="119" customFormat="1" outlineLevel="1">
      <c r="C119" s="358"/>
      <c r="D119" s="19"/>
      <c r="G119" s="142"/>
      <c r="H119" s="3"/>
    </row>
    <row r="120" spans="2:8" s="119" customFormat="1" outlineLevel="1">
      <c r="C120" s="358"/>
      <c r="D120" s="19"/>
      <c r="G120" s="142"/>
      <c r="H120" s="3"/>
    </row>
    <row r="121" spans="2:8" s="119" customFormat="1" outlineLevel="1">
      <c r="C121" s="358"/>
      <c r="D121" s="19"/>
      <c r="G121" s="142"/>
      <c r="H121" s="3"/>
    </row>
    <row r="122" spans="2:8" s="119" customFormat="1" outlineLevel="1">
      <c r="C122" s="358"/>
      <c r="D122" s="19"/>
      <c r="G122" s="142"/>
      <c r="H122" s="3"/>
    </row>
    <row r="123" spans="2:8" s="119" customFormat="1" outlineLevel="1">
      <c r="C123" s="358"/>
      <c r="D123" s="19"/>
      <c r="G123" s="142"/>
      <c r="H123" s="3"/>
    </row>
    <row r="124" spans="2:8" s="119" customFormat="1" outlineLevel="1">
      <c r="C124" s="358"/>
      <c r="D124" s="19"/>
      <c r="G124" s="142"/>
      <c r="H124" s="3"/>
    </row>
    <row r="125" spans="2:8" s="119" customFormat="1" outlineLevel="1">
      <c r="C125" s="358"/>
      <c r="D125" s="19"/>
      <c r="G125" s="142"/>
      <c r="H125" s="3"/>
    </row>
    <row r="126" spans="2:8" s="119" customFormat="1" outlineLevel="1">
      <c r="C126" s="358"/>
      <c r="D126" s="19"/>
      <c r="G126" s="142"/>
      <c r="H126" s="3"/>
    </row>
    <row r="127" spans="2:8" s="119" customFormat="1" outlineLevel="1">
      <c r="C127" s="358"/>
      <c r="D127" s="19"/>
      <c r="G127" s="142"/>
      <c r="H127" s="3"/>
    </row>
    <row r="128" spans="2:8" s="119" customFormat="1" outlineLevel="1">
      <c r="C128" s="358"/>
      <c r="D128" s="19"/>
      <c r="G128" s="142"/>
      <c r="H128" s="3"/>
    </row>
    <row r="129" spans="3:8" s="119" customFormat="1" outlineLevel="1">
      <c r="C129" s="358"/>
      <c r="D129" s="19"/>
      <c r="G129" s="142"/>
      <c r="H129" s="3"/>
    </row>
    <row r="130" spans="3:8" s="119" customFormat="1" outlineLevel="1">
      <c r="C130" s="358"/>
      <c r="D130" s="19"/>
      <c r="G130" s="142"/>
      <c r="H130" s="3"/>
    </row>
    <row r="131" spans="3:8" s="119" customFormat="1" outlineLevel="1">
      <c r="C131" s="358"/>
      <c r="D131" s="19"/>
      <c r="G131" s="142"/>
      <c r="H131" s="3"/>
    </row>
    <row r="132" spans="3:8" s="119" customFormat="1" outlineLevel="1">
      <c r="C132" s="358"/>
      <c r="D132" s="19"/>
      <c r="G132" s="142"/>
      <c r="H132" s="3"/>
    </row>
    <row r="133" spans="3:8" s="119" customFormat="1" outlineLevel="1">
      <c r="C133" s="358"/>
      <c r="D133" s="19"/>
      <c r="G133" s="142"/>
      <c r="H133" s="3"/>
    </row>
    <row r="134" spans="3:8" s="119" customFormat="1" outlineLevel="1">
      <c r="C134" s="358"/>
      <c r="D134" s="19"/>
      <c r="G134" s="142"/>
      <c r="H134" s="3"/>
    </row>
    <row r="135" spans="3:8" s="119" customFormat="1" outlineLevel="1">
      <c r="C135" s="358"/>
      <c r="D135" s="19"/>
      <c r="G135" s="142"/>
      <c r="H135" s="3"/>
    </row>
    <row r="136" spans="3:8" s="119" customFormat="1" outlineLevel="1">
      <c r="C136" s="358"/>
      <c r="D136" s="19"/>
      <c r="G136" s="142"/>
      <c r="H136" s="3"/>
    </row>
    <row r="137" spans="3:8" s="119" customFormat="1" outlineLevel="1">
      <c r="C137" s="358"/>
      <c r="D137" s="19"/>
      <c r="G137" s="142"/>
      <c r="H137" s="3"/>
    </row>
    <row r="138" spans="3:8" s="119" customFormat="1" outlineLevel="1">
      <c r="C138" s="358"/>
      <c r="D138" s="19"/>
      <c r="G138" s="142"/>
      <c r="H138" s="3"/>
    </row>
    <row r="139" spans="3:8" s="119" customFormat="1" outlineLevel="1">
      <c r="C139" s="358"/>
      <c r="D139" s="19"/>
      <c r="G139" s="142"/>
      <c r="H139" s="3"/>
    </row>
    <row r="140" spans="3:8" s="119" customFormat="1" outlineLevel="1">
      <c r="C140" s="358"/>
      <c r="D140" s="19"/>
      <c r="G140" s="142"/>
      <c r="H140" s="3"/>
    </row>
    <row r="141" spans="3:8" s="119" customFormat="1" outlineLevel="1">
      <c r="C141" s="358"/>
      <c r="D141" s="19"/>
      <c r="G141" s="142"/>
      <c r="H141" s="3"/>
    </row>
    <row r="142" spans="3:8" s="119" customFormat="1" outlineLevel="1">
      <c r="C142" s="358"/>
      <c r="D142" s="19"/>
      <c r="G142" s="142"/>
      <c r="H142" s="3"/>
    </row>
    <row r="143" spans="3:8" s="119" customFormat="1" outlineLevel="1">
      <c r="C143" s="358"/>
      <c r="D143" s="19"/>
      <c r="G143" s="142"/>
      <c r="H143" s="3"/>
    </row>
    <row r="144" spans="3:8" s="119" customFormat="1" outlineLevel="1">
      <c r="C144" s="358"/>
      <c r="D144" s="19"/>
      <c r="G144" s="142"/>
      <c r="H144" s="3"/>
    </row>
    <row r="145" spans="1:8" s="119" customFormat="1" outlineLevel="1">
      <c r="C145" s="358"/>
      <c r="D145" s="19"/>
      <c r="G145" s="142"/>
      <c r="H145" s="3"/>
    </row>
    <row r="146" spans="1:8" s="119" customFormat="1" outlineLevel="1">
      <c r="C146" s="358"/>
      <c r="D146" s="19"/>
      <c r="G146" s="142"/>
      <c r="H146" s="3"/>
    </row>
    <row r="147" spans="1:8" s="116" customFormat="1">
      <c r="A147" s="136" t="s">
        <v>1095</v>
      </c>
      <c r="B147" s="359"/>
      <c r="C147" s="359"/>
      <c r="D147" s="360"/>
      <c r="E147" s="136"/>
      <c r="G147" s="134"/>
      <c r="H147" s="141"/>
    </row>
    <row r="148" spans="1:8" s="113" customFormat="1">
      <c r="A148" s="565" t="s">
        <v>1135</v>
      </c>
      <c r="B148" s="565"/>
      <c r="C148" s="565"/>
      <c r="D148" s="565"/>
      <c r="E148" s="565"/>
    </row>
    <row r="149" spans="1:8" s="113" customFormat="1">
      <c r="A149" s="444" t="s">
        <v>1136</v>
      </c>
      <c r="B149" s="444"/>
      <c r="C149" s="444"/>
      <c r="D149" s="444"/>
      <c r="E149" s="444"/>
      <c r="F149" s="566">
        <f>E150</f>
        <v>74600</v>
      </c>
      <c r="G149" s="566"/>
      <c r="H149" s="440" t="s">
        <v>516</v>
      </c>
    </row>
    <row r="150" spans="1:8" s="136" customFormat="1" outlineLevel="1">
      <c r="A150" s="113" t="s">
        <v>903</v>
      </c>
      <c r="B150" s="113"/>
      <c r="C150" s="113"/>
      <c r="D150" s="113"/>
      <c r="E150" s="558">
        <f>SUM(G152:G152)</f>
        <v>74600</v>
      </c>
      <c r="F150" s="558"/>
      <c r="G150" s="109" t="s">
        <v>516</v>
      </c>
      <c r="H150" s="113"/>
    </row>
    <row r="151" spans="1:8" s="113" customFormat="1">
      <c r="A151" s="116"/>
      <c r="B151" s="119" t="s">
        <v>954</v>
      </c>
      <c r="C151" s="119" t="s">
        <v>1370</v>
      </c>
      <c r="E151" s="140"/>
      <c r="F151" s="140"/>
    </row>
    <row r="152" spans="1:8" s="113" customFormat="1">
      <c r="A152" s="116"/>
      <c r="B152" s="119"/>
      <c r="C152" s="119" t="s">
        <v>1371</v>
      </c>
      <c r="E152" s="140"/>
      <c r="F152" s="140"/>
      <c r="G152" s="381">
        <v>74600</v>
      </c>
      <c r="H152" s="436" t="s">
        <v>516</v>
      </c>
    </row>
    <row r="153" spans="1:8" s="113" customFormat="1">
      <c r="A153" s="116"/>
      <c r="B153" s="119"/>
      <c r="C153" s="119"/>
      <c r="E153" s="116"/>
      <c r="F153" s="116"/>
    </row>
    <row r="154" spans="1:8" s="113" customFormat="1">
      <c r="A154" s="116"/>
      <c r="B154" s="119"/>
      <c r="C154" s="119"/>
      <c r="D154" s="140"/>
      <c r="E154" s="116"/>
      <c r="F154" s="116"/>
      <c r="G154" s="134"/>
      <c r="H154" s="141"/>
    </row>
    <row r="155" spans="1:8" s="113" customFormat="1">
      <c r="A155" s="116"/>
      <c r="B155" s="119"/>
      <c r="C155" s="119"/>
      <c r="D155" s="140"/>
      <c r="E155" s="116"/>
      <c r="F155" s="116"/>
      <c r="G155" s="134"/>
      <c r="H155" s="141"/>
    </row>
    <row r="156" spans="1:8" s="113" customFormat="1">
      <c r="A156" s="116"/>
      <c r="B156" s="119"/>
      <c r="C156" s="119"/>
      <c r="D156" s="140"/>
      <c r="E156" s="116"/>
      <c r="F156" s="116"/>
      <c r="G156" s="134"/>
      <c r="H156" s="141"/>
    </row>
    <row r="157" spans="1:8" s="113" customFormat="1">
      <c r="A157" s="116"/>
      <c r="B157" s="119"/>
      <c r="C157" s="119"/>
      <c r="D157" s="140"/>
      <c r="E157" s="116"/>
      <c r="F157" s="116"/>
      <c r="G157" s="134"/>
      <c r="H157" s="141"/>
    </row>
    <row r="158" spans="1:8" s="113" customFormat="1">
      <c r="A158" s="116"/>
      <c r="B158" s="119"/>
      <c r="C158" s="119"/>
      <c r="D158" s="140"/>
      <c r="E158" s="116"/>
      <c r="F158" s="116"/>
      <c r="G158" s="134"/>
      <c r="H158" s="141"/>
    </row>
    <row r="159" spans="1:8" s="113" customFormat="1">
      <c r="A159" s="116"/>
      <c r="B159" s="119"/>
      <c r="C159" s="119"/>
      <c r="D159" s="140"/>
      <c r="E159" s="116"/>
      <c r="F159" s="116"/>
      <c r="G159" s="134"/>
      <c r="H159" s="141"/>
    </row>
    <row r="160" spans="1:8" s="113" customFormat="1">
      <c r="A160" s="116"/>
      <c r="B160" s="119"/>
      <c r="C160" s="119"/>
      <c r="D160" s="140"/>
      <c r="E160" s="116"/>
      <c r="F160" s="116"/>
      <c r="G160" s="134"/>
      <c r="H160" s="141"/>
    </row>
    <row r="161" spans="1:8" s="113" customFormat="1">
      <c r="A161" s="116"/>
      <c r="B161" s="119"/>
      <c r="C161" s="119"/>
      <c r="D161" s="140"/>
      <c r="E161" s="116"/>
      <c r="F161" s="116"/>
      <c r="G161" s="134"/>
      <c r="H161" s="141"/>
    </row>
    <row r="162" spans="1:8" s="113" customFormat="1">
      <c r="A162" s="116"/>
      <c r="B162" s="119"/>
      <c r="C162" s="119"/>
      <c r="D162" s="140"/>
      <c r="E162" s="116"/>
      <c r="F162" s="116"/>
      <c r="G162" s="134"/>
      <c r="H162" s="141"/>
    </row>
    <row r="163" spans="1:8" s="113" customFormat="1">
      <c r="A163" s="116"/>
      <c r="B163" s="119"/>
      <c r="C163" s="119"/>
      <c r="D163" s="140"/>
      <c r="E163" s="116"/>
      <c r="F163" s="116"/>
      <c r="G163" s="134"/>
      <c r="H163" s="141"/>
    </row>
    <row r="164" spans="1:8" s="113" customFormat="1">
      <c r="A164" s="116"/>
      <c r="B164" s="119"/>
      <c r="C164" s="119"/>
      <c r="D164" s="140"/>
      <c r="E164" s="116"/>
      <c r="F164" s="116"/>
      <c r="G164" s="134"/>
      <c r="H164" s="141"/>
    </row>
    <row r="165" spans="1:8" s="113" customFormat="1">
      <c r="A165" s="116"/>
      <c r="B165" s="119"/>
      <c r="C165" s="119"/>
      <c r="D165" s="140"/>
      <c r="E165" s="116"/>
      <c r="F165" s="116"/>
      <c r="G165" s="134"/>
      <c r="H165" s="141"/>
    </row>
    <row r="166" spans="1:8" s="113" customFormat="1">
      <c r="A166" s="116"/>
      <c r="B166" s="119"/>
      <c r="C166" s="119"/>
      <c r="D166" s="140"/>
      <c r="E166" s="116"/>
      <c r="F166" s="116"/>
      <c r="G166" s="134"/>
      <c r="H166" s="141"/>
    </row>
    <row r="167" spans="1:8" s="113" customFormat="1">
      <c r="A167" s="116"/>
      <c r="B167" s="119"/>
      <c r="C167" s="119"/>
      <c r="D167" s="140"/>
      <c r="E167" s="116"/>
      <c r="F167" s="116"/>
      <c r="G167" s="134"/>
      <c r="H167" s="141"/>
    </row>
    <row r="168" spans="1:8" s="113" customFormat="1">
      <c r="A168" s="116"/>
      <c r="B168" s="119"/>
      <c r="C168" s="119"/>
      <c r="D168" s="140"/>
      <c r="E168" s="116"/>
      <c r="F168" s="116"/>
      <c r="G168" s="134"/>
      <c r="H168" s="141"/>
    </row>
    <row r="169" spans="1:8" s="113" customFormat="1">
      <c r="A169" s="116"/>
      <c r="B169" s="119"/>
      <c r="C169" s="119"/>
      <c r="D169" s="140"/>
      <c r="E169" s="116"/>
      <c r="F169" s="116"/>
      <c r="G169" s="134"/>
      <c r="H169" s="141"/>
    </row>
    <row r="170" spans="1:8" s="113" customFormat="1">
      <c r="A170" s="116"/>
      <c r="B170" s="119"/>
      <c r="C170" s="119"/>
      <c r="D170" s="140"/>
      <c r="E170" s="116"/>
      <c r="F170" s="116"/>
      <c r="G170" s="134"/>
      <c r="H170" s="141"/>
    </row>
    <row r="171" spans="1:8" s="113" customFormat="1">
      <c r="A171" s="116"/>
      <c r="B171" s="119"/>
      <c r="C171" s="119"/>
      <c r="D171" s="140"/>
      <c r="E171" s="116"/>
      <c r="F171" s="116"/>
      <c r="G171" s="134"/>
      <c r="H171" s="141"/>
    </row>
    <row r="172" spans="1:8" s="113" customFormat="1">
      <c r="A172" s="116"/>
      <c r="B172" s="119"/>
      <c r="C172" s="119"/>
      <c r="D172" s="140"/>
      <c r="E172" s="116"/>
      <c r="F172" s="116"/>
      <c r="G172" s="134"/>
      <c r="H172" s="141"/>
    </row>
    <row r="173" spans="1:8" s="113" customFormat="1">
      <c r="A173" s="116"/>
      <c r="B173" s="119"/>
      <c r="C173" s="119"/>
      <c r="D173" s="140"/>
      <c r="E173" s="116"/>
      <c r="F173" s="116"/>
      <c r="G173" s="134"/>
      <c r="H173" s="141"/>
    </row>
    <row r="174" spans="1:8" s="113" customFormat="1">
      <c r="A174" s="116"/>
      <c r="B174" s="119"/>
      <c r="C174" s="119"/>
      <c r="D174" s="140"/>
      <c r="E174" s="116"/>
      <c r="F174" s="116"/>
      <c r="G174" s="134"/>
      <c r="H174" s="141"/>
    </row>
    <row r="175" spans="1:8" s="113" customFormat="1">
      <c r="A175" s="116"/>
      <c r="B175" s="119"/>
      <c r="C175" s="119"/>
      <c r="D175" s="140"/>
      <c r="E175" s="116"/>
      <c r="F175" s="116"/>
      <c r="G175" s="134"/>
      <c r="H175" s="141"/>
    </row>
    <row r="176" spans="1:8" s="113" customFormat="1">
      <c r="A176" s="116"/>
      <c r="B176" s="119"/>
      <c r="C176" s="119"/>
      <c r="D176" s="140"/>
      <c r="E176" s="116"/>
      <c r="F176" s="116"/>
      <c r="G176" s="134"/>
      <c r="H176" s="141"/>
    </row>
    <row r="177" spans="1:8" s="113" customFormat="1">
      <c r="A177" s="116"/>
      <c r="B177" s="119"/>
      <c r="C177" s="119"/>
      <c r="D177" s="140"/>
      <c r="E177" s="116"/>
      <c r="F177" s="116"/>
      <c r="G177" s="134"/>
      <c r="H177" s="141"/>
    </row>
    <row r="178" spans="1:8" s="113" customFormat="1">
      <c r="A178" s="116"/>
      <c r="B178" s="119"/>
      <c r="C178" s="119"/>
      <c r="D178" s="140"/>
      <c r="E178" s="116"/>
      <c r="F178" s="116"/>
      <c r="G178" s="134"/>
      <c r="H178" s="141"/>
    </row>
    <row r="179" spans="1:8" s="113" customFormat="1">
      <c r="A179" s="116"/>
      <c r="B179" s="119"/>
      <c r="C179" s="119"/>
      <c r="D179" s="140"/>
      <c r="E179" s="116"/>
      <c r="F179" s="116"/>
      <c r="G179" s="134"/>
      <c r="H179" s="141"/>
    </row>
    <row r="180" spans="1:8" s="113" customFormat="1">
      <c r="A180" s="116"/>
      <c r="B180" s="119"/>
      <c r="C180" s="119"/>
      <c r="D180" s="140"/>
      <c r="E180" s="116"/>
      <c r="F180" s="116"/>
      <c r="G180" s="134"/>
      <c r="H180" s="141"/>
    </row>
    <row r="181" spans="1:8" s="113" customFormat="1">
      <c r="A181" s="116"/>
      <c r="B181" s="119"/>
      <c r="C181" s="119"/>
      <c r="D181" s="140"/>
      <c r="E181" s="116"/>
      <c r="F181" s="116"/>
      <c r="G181" s="134"/>
      <c r="H181" s="141"/>
    </row>
    <row r="182" spans="1:8" s="113" customFormat="1">
      <c r="A182" s="116"/>
      <c r="B182" s="119"/>
      <c r="C182" s="119"/>
      <c r="D182" s="140"/>
      <c r="E182" s="116"/>
      <c r="F182" s="116"/>
      <c r="G182" s="134"/>
      <c r="H182" s="141"/>
    </row>
    <row r="183" spans="1:8" s="113" customFormat="1">
      <c r="A183" s="118" t="s">
        <v>863</v>
      </c>
      <c r="F183" s="560">
        <f>E184+E199</f>
        <v>1099300</v>
      </c>
      <c r="G183" s="560"/>
      <c r="H183" s="435" t="s">
        <v>516</v>
      </c>
    </row>
    <row r="184" spans="1:8" s="116" customFormat="1" outlineLevel="1">
      <c r="A184" s="113" t="s">
        <v>937</v>
      </c>
      <c r="B184" s="113"/>
      <c r="C184" s="113"/>
      <c r="D184" s="113"/>
      <c r="E184" s="558">
        <f>E185</f>
        <v>988300</v>
      </c>
      <c r="F184" s="558"/>
      <c r="G184" s="109" t="s">
        <v>516</v>
      </c>
      <c r="H184" s="113"/>
    </row>
    <row r="185" spans="1:8" s="116" customFormat="1" outlineLevel="1">
      <c r="A185" s="361" t="s">
        <v>1376</v>
      </c>
      <c r="B185" s="136"/>
      <c r="C185" s="136"/>
      <c r="D185" s="136"/>
      <c r="E185" s="557">
        <f>SUM(E186,E189,E194)</f>
        <v>988300</v>
      </c>
      <c r="F185" s="557"/>
      <c r="G185" s="357" t="s">
        <v>516</v>
      </c>
      <c r="H185" s="136"/>
    </row>
    <row r="186" spans="1:8" s="116" customFormat="1" outlineLevel="1">
      <c r="A186" s="390" t="s">
        <v>1121</v>
      </c>
      <c r="B186" s="136"/>
      <c r="C186" s="136"/>
      <c r="D186" s="136"/>
      <c r="E186" s="557">
        <v>400500</v>
      </c>
      <c r="F186" s="557"/>
      <c r="G186" s="357" t="s">
        <v>516</v>
      </c>
      <c r="H186" s="136"/>
    </row>
    <row r="187" spans="1:8" s="113" customFormat="1">
      <c r="A187" s="116"/>
      <c r="B187" s="5" t="s">
        <v>939</v>
      </c>
      <c r="C187" s="119"/>
      <c r="E187" s="116"/>
      <c r="F187" s="116"/>
      <c r="G187" s="134"/>
      <c r="H187" s="141"/>
    </row>
    <row r="188" spans="1:8" s="116" customFormat="1">
      <c r="B188" s="119"/>
      <c r="C188" s="119"/>
      <c r="D188" s="140"/>
      <c r="G188" s="134"/>
      <c r="H188" s="141"/>
    </row>
    <row r="189" spans="1:8" s="116" customFormat="1">
      <c r="A189" s="390" t="s">
        <v>1122</v>
      </c>
      <c r="B189" s="136"/>
      <c r="C189" s="136"/>
      <c r="D189" s="136"/>
      <c r="E189" s="557">
        <v>401700</v>
      </c>
      <c r="F189" s="557"/>
      <c r="G189" s="357" t="s">
        <v>516</v>
      </c>
      <c r="H189" s="136"/>
    </row>
    <row r="190" spans="1:8" s="116" customFormat="1" outlineLevel="1">
      <c r="B190" s="5" t="s">
        <v>944</v>
      </c>
      <c r="C190" s="119"/>
      <c r="G190" s="134"/>
      <c r="H190" s="141"/>
    </row>
    <row r="191" spans="1:8" s="116" customFormat="1" outlineLevel="1">
      <c r="B191" s="5" t="s">
        <v>941</v>
      </c>
      <c r="C191" s="119"/>
      <c r="G191" s="134"/>
      <c r="H191" s="141"/>
    </row>
    <row r="192" spans="1:8" s="116" customFormat="1" outlineLevel="1">
      <c r="B192" s="5" t="s">
        <v>942</v>
      </c>
      <c r="C192" s="119"/>
      <c r="G192" s="134"/>
      <c r="H192" s="141"/>
    </row>
    <row r="193" spans="1:8" s="116" customFormat="1">
      <c r="B193" s="119"/>
      <c r="C193" s="119"/>
      <c r="D193" s="140"/>
      <c r="G193" s="134"/>
      <c r="H193" s="141"/>
    </row>
    <row r="194" spans="1:8" s="116" customFormat="1" outlineLevel="1">
      <c r="A194" s="390" t="s">
        <v>1267</v>
      </c>
      <c r="B194" s="136"/>
      <c r="C194" s="136"/>
      <c r="D194" s="136"/>
      <c r="E194" s="557">
        <v>186100</v>
      </c>
      <c r="F194" s="557"/>
      <c r="G194" s="357" t="s">
        <v>516</v>
      </c>
      <c r="H194" s="136"/>
    </row>
    <row r="195" spans="1:8" s="116" customFormat="1" outlineLevel="1">
      <c r="B195" s="5" t="s">
        <v>1137</v>
      </c>
      <c r="C195" s="119"/>
      <c r="G195" s="134"/>
      <c r="H195" s="141"/>
    </row>
    <row r="196" spans="1:8" s="116" customFormat="1" outlineLevel="1">
      <c r="B196" s="5" t="s">
        <v>947</v>
      </c>
      <c r="C196" s="119"/>
      <c r="G196" s="134"/>
      <c r="H196" s="141"/>
    </row>
    <row r="197" spans="1:8" s="116" customFormat="1" outlineLevel="1">
      <c r="B197" s="5" t="s">
        <v>1138</v>
      </c>
      <c r="C197" s="119"/>
      <c r="G197" s="134"/>
      <c r="H197" s="141"/>
    </row>
    <row r="198" spans="1:8" s="116" customFormat="1" outlineLevel="1">
      <c r="B198" s="119"/>
      <c r="C198" s="119"/>
      <c r="D198" s="140"/>
      <c r="G198" s="134"/>
      <c r="H198" s="141"/>
    </row>
    <row r="199" spans="1:8" s="116" customFormat="1" outlineLevel="1">
      <c r="A199" s="113" t="s">
        <v>955</v>
      </c>
      <c r="B199" s="113"/>
      <c r="C199" s="113"/>
      <c r="D199" s="113"/>
      <c r="E199" s="558">
        <f>E200</f>
        <v>111000</v>
      </c>
      <c r="F199" s="558"/>
      <c r="G199" s="109" t="s">
        <v>516</v>
      </c>
      <c r="H199" s="113"/>
    </row>
    <row r="200" spans="1:8" s="116" customFormat="1" outlineLevel="1">
      <c r="A200" s="361" t="s">
        <v>1123</v>
      </c>
      <c r="B200" s="136"/>
      <c r="C200" s="136"/>
      <c r="D200" s="136"/>
      <c r="E200" s="557">
        <f>E201</f>
        <v>111000</v>
      </c>
      <c r="F200" s="557"/>
      <c r="G200" s="357" t="s">
        <v>516</v>
      </c>
      <c r="H200" s="136"/>
    </row>
    <row r="201" spans="1:8" s="116" customFormat="1" outlineLevel="1">
      <c r="A201" s="361" t="s">
        <v>1124</v>
      </c>
      <c r="B201" s="136"/>
      <c r="C201" s="136"/>
      <c r="D201" s="136"/>
      <c r="E201" s="557">
        <f>SUM(G203:G203)</f>
        <v>111000</v>
      </c>
      <c r="F201" s="557"/>
      <c r="G201" s="357" t="s">
        <v>516</v>
      </c>
      <c r="H201" s="136"/>
    </row>
    <row r="202" spans="1:8" s="119" customFormat="1" outlineLevel="1">
      <c r="B202" s="119" t="s">
        <v>956</v>
      </c>
      <c r="C202" s="5" t="s">
        <v>1255</v>
      </c>
    </row>
    <row r="203" spans="1:8" s="119" customFormat="1" outlineLevel="1">
      <c r="C203" s="5" t="s">
        <v>1256</v>
      </c>
      <c r="G203" s="142">
        <v>111000</v>
      </c>
      <c r="H203" s="3" t="s">
        <v>516</v>
      </c>
    </row>
    <row r="204" spans="1:8" s="119" customFormat="1" outlineLevel="1">
      <c r="D204" s="19"/>
      <c r="G204" s="142"/>
      <c r="H204" s="3"/>
    </row>
    <row r="205" spans="1:8" s="119" customFormat="1" outlineLevel="1">
      <c r="D205" s="19"/>
      <c r="G205" s="142"/>
      <c r="H205" s="3"/>
    </row>
    <row r="206" spans="1:8" s="119" customFormat="1" outlineLevel="1">
      <c r="D206" s="19"/>
      <c r="G206" s="142"/>
      <c r="H206" s="3"/>
    </row>
    <row r="207" spans="1:8" s="119" customFormat="1" outlineLevel="1">
      <c r="D207" s="19"/>
      <c r="G207" s="142"/>
      <c r="H207" s="3"/>
    </row>
    <row r="208" spans="1:8" s="119" customFormat="1" outlineLevel="1">
      <c r="D208" s="19"/>
      <c r="G208" s="142"/>
      <c r="H208" s="3"/>
    </row>
    <row r="209" spans="1:8" s="119" customFormat="1" outlineLevel="1">
      <c r="D209" s="19"/>
      <c r="G209" s="142"/>
      <c r="H209" s="3"/>
    </row>
    <row r="210" spans="1:8" s="119" customFormat="1" outlineLevel="1">
      <c r="D210" s="19"/>
      <c r="G210" s="142"/>
      <c r="H210" s="3"/>
    </row>
    <row r="211" spans="1:8" s="119" customFormat="1" outlineLevel="1">
      <c r="D211" s="19"/>
      <c r="G211" s="142"/>
      <c r="H211" s="3"/>
    </row>
    <row r="212" spans="1:8" s="119" customFormat="1" outlineLevel="1">
      <c r="D212" s="19"/>
      <c r="G212" s="142"/>
      <c r="H212" s="3"/>
    </row>
    <row r="213" spans="1:8" s="119" customFormat="1" outlineLevel="1">
      <c r="D213" s="19"/>
      <c r="G213" s="142"/>
      <c r="H213" s="3"/>
    </row>
    <row r="214" spans="1:8" s="119" customFormat="1" outlineLevel="1">
      <c r="D214" s="19"/>
      <c r="G214" s="142"/>
      <c r="H214" s="3"/>
    </row>
    <row r="215" spans="1:8" s="119" customFormat="1" outlineLevel="1">
      <c r="D215" s="19"/>
      <c r="G215" s="142"/>
      <c r="H215" s="3"/>
    </row>
    <row r="216" spans="1:8" s="119" customFormat="1" outlineLevel="1">
      <c r="D216" s="19"/>
      <c r="G216" s="142"/>
      <c r="H216" s="3"/>
    </row>
    <row r="217" spans="1:8" s="119" customFormat="1" outlineLevel="1">
      <c r="D217" s="19"/>
      <c r="G217" s="142"/>
      <c r="H217" s="3"/>
    </row>
    <row r="218" spans="1:8" s="119" customFormat="1" outlineLevel="1">
      <c r="D218" s="19"/>
      <c r="G218" s="142"/>
      <c r="H218" s="3"/>
    </row>
    <row r="219" spans="1:8" s="113" customFormat="1">
      <c r="A219" s="118" t="s">
        <v>864</v>
      </c>
      <c r="F219" s="560">
        <f>SUM(E220)</f>
        <v>735200</v>
      </c>
      <c r="G219" s="560"/>
      <c r="H219" s="435" t="s">
        <v>516</v>
      </c>
    </row>
    <row r="220" spans="1:8" s="116" customFormat="1" outlineLevel="1">
      <c r="A220" s="113" t="s">
        <v>900</v>
      </c>
      <c r="B220" s="113"/>
      <c r="C220" s="113"/>
      <c r="D220" s="113"/>
      <c r="E220" s="558">
        <f>E221+E235</f>
        <v>735200</v>
      </c>
      <c r="F220" s="558"/>
      <c r="G220" s="109" t="s">
        <v>516</v>
      </c>
      <c r="H220" s="113"/>
    </row>
    <row r="221" spans="1:8" s="116" customFormat="1" outlineLevel="1">
      <c r="A221" s="357" t="s">
        <v>1375</v>
      </c>
      <c r="B221" s="136"/>
      <c r="C221" s="136"/>
      <c r="D221" s="136"/>
      <c r="E221" s="557">
        <f>SUM(E222,E225,E230)</f>
        <v>627700</v>
      </c>
      <c r="F221" s="557"/>
      <c r="G221" s="357" t="s">
        <v>516</v>
      </c>
      <c r="H221" s="136"/>
    </row>
    <row r="222" spans="1:8" s="116" customFormat="1" outlineLevel="1">
      <c r="A222" s="382" t="s">
        <v>938</v>
      </c>
      <c r="B222" s="136"/>
      <c r="C222" s="136"/>
      <c r="D222" s="136"/>
      <c r="E222" s="557">
        <v>280800</v>
      </c>
      <c r="F222" s="557"/>
      <c r="G222" s="357" t="s">
        <v>516</v>
      </c>
      <c r="H222" s="136"/>
    </row>
    <row r="223" spans="1:8" s="113" customFormat="1">
      <c r="A223" s="116"/>
      <c r="B223" s="385" t="s">
        <v>939</v>
      </c>
      <c r="C223" s="119"/>
      <c r="E223" s="116"/>
      <c r="F223" s="116"/>
      <c r="G223" s="134"/>
      <c r="H223" s="141"/>
    </row>
    <row r="224" spans="1:8" s="116" customFormat="1">
      <c r="B224" s="119"/>
      <c r="C224" s="119"/>
      <c r="D224" s="140"/>
      <c r="G224" s="134"/>
      <c r="H224" s="141"/>
    </row>
    <row r="225" spans="1:8" s="116" customFormat="1">
      <c r="A225" s="382" t="s">
        <v>940</v>
      </c>
      <c r="B225" s="136"/>
      <c r="C225" s="136"/>
      <c r="D225" s="136"/>
      <c r="E225" s="557">
        <v>221200</v>
      </c>
      <c r="F225" s="557"/>
      <c r="G225" s="357" t="s">
        <v>516</v>
      </c>
      <c r="H225" s="136"/>
    </row>
    <row r="226" spans="1:8" s="116" customFormat="1" outlineLevel="1">
      <c r="B226" s="385" t="s">
        <v>944</v>
      </c>
      <c r="C226" s="119"/>
      <c r="G226" s="134"/>
      <c r="H226" s="141"/>
    </row>
    <row r="227" spans="1:8" s="116" customFormat="1" outlineLevel="1">
      <c r="B227" s="385" t="s">
        <v>942</v>
      </c>
      <c r="C227" s="119"/>
      <c r="G227" s="134"/>
      <c r="H227" s="141"/>
    </row>
    <row r="228" spans="1:8" s="116" customFormat="1" outlineLevel="1">
      <c r="B228" s="385" t="s">
        <v>941</v>
      </c>
      <c r="C228" s="119"/>
      <c r="G228" s="134"/>
      <c r="H228" s="141"/>
    </row>
    <row r="229" spans="1:8" s="116" customFormat="1">
      <c r="B229" s="119"/>
      <c r="C229" s="119"/>
      <c r="D229" s="140"/>
      <c r="G229" s="134"/>
      <c r="H229" s="141"/>
    </row>
    <row r="230" spans="1:8" s="116" customFormat="1" outlineLevel="1">
      <c r="A230" s="382" t="s">
        <v>1257</v>
      </c>
      <c r="B230" s="136"/>
      <c r="C230" s="136"/>
      <c r="D230" s="136"/>
      <c r="E230" s="557">
        <v>125700</v>
      </c>
      <c r="F230" s="557"/>
      <c r="G230" s="357" t="s">
        <v>516</v>
      </c>
      <c r="H230" s="136"/>
    </row>
    <row r="231" spans="1:8" s="116" customFormat="1" outlineLevel="1">
      <c r="B231" s="385" t="s">
        <v>1137</v>
      </c>
      <c r="C231" s="119"/>
      <c r="G231" s="134"/>
      <c r="H231" s="141"/>
    </row>
    <row r="232" spans="1:8" s="116" customFormat="1" outlineLevel="1">
      <c r="B232" s="385" t="s">
        <v>945</v>
      </c>
      <c r="C232" s="119"/>
      <c r="G232" s="134"/>
      <c r="H232" s="141"/>
    </row>
    <row r="233" spans="1:8" s="116" customFormat="1" outlineLevel="1">
      <c r="B233" s="385" t="s">
        <v>1139</v>
      </c>
      <c r="C233" s="119"/>
      <c r="G233" s="134"/>
      <c r="H233" s="141"/>
    </row>
    <row r="234" spans="1:8" s="116" customFormat="1" outlineLevel="1">
      <c r="B234" s="386"/>
      <c r="C234" s="119"/>
      <c r="G234" s="134"/>
      <c r="H234" s="141"/>
    </row>
    <row r="235" spans="1:8" s="116" customFormat="1" outlineLevel="1">
      <c r="A235" s="357" t="s">
        <v>950</v>
      </c>
      <c r="B235" s="136"/>
      <c r="C235" s="136"/>
      <c r="D235" s="136"/>
      <c r="E235" s="557">
        <v>107500</v>
      </c>
      <c r="F235" s="557"/>
      <c r="G235" s="357" t="s">
        <v>516</v>
      </c>
      <c r="H235" s="136"/>
    </row>
    <row r="236" spans="1:8" s="116" customFormat="1" outlineLevel="1">
      <c r="B236" s="5" t="s">
        <v>1140</v>
      </c>
      <c r="C236" s="119"/>
      <c r="G236" s="134"/>
      <c r="H236" s="141"/>
    </row>
    <row r="237" spans="1:8" s="116" customFormat="1" outlineLevel="1">
      <c r="B237" s="119"/>
      <c r="C237" s="119"/>
      <c r="D237" s="140"/>
      <c r="G237" s="134"/>
      <c r="H237" s="141"/>
    </row>
    <row r="238" spans="1:8" s="116" customFormat="1">
      <c r="B238" s="119"/>
      <c r="C238" s="119"/>
      <c r="D238" s="140"/>
      <c r="G238" s="134"/>
      <c r="H238" s="141"/>
    </row>
    <row r="239" spans="1:8" s="132" customFormat="1" outlineLevel="1">
      <c r="A239" s="116"/>
      <c r="B239" s="119"/>
      <c r="C239" s="119"/>
      <c r="D239" s="140"/>
      <c r="E239" s="116"/>
      <c r="F239" s="116"/>
      <c r="G239" s="134"/>
      <c r="H239" s="141"/>
    </row>
    <row r="240" spans="1:8" s="132" customFormat="1" outlineLevel="1">
      <c r="A240" s="116"/>
      <c r="B240" s="119"/>
      <c r="C240" s="119"/>
      <c r="D240" s="140"/>
      <c r="E240" s="116"/>
      <c r="F240" s="116"/>
      <c r="G240" s="134"/>
      <c r="H240" s="141"/>
    </row>
    <row r="241" spans="1:8" s="132" customFormat="1" outlineLevel="1">
      <c r="A241" s="116"/>
      <c r="B241" s="119"/>
      <c r="C241" s="119"/>
      <c r="D241" s="140"/>
      <c r="E241" s="116"/>
      <c r="F241" s="116"/>
      <c r="G241" s="134"/>
      <c r="H241" s="141"/>
    </row>
    <row r="242" spans="1:8" s="132" customFormat="1" outlineLevel="1">
      <c r="A242" s="116"/>
      <c r="B242" s="119"/>
      <c r="C242" s="119"/>
      <c r="D242" s="140"/>
      <c r="E242" s="116"/>
      <c r="F242" s="116"/>
      <c r="G242" s="134"/>
      <c r="H242" s="141"/>
    </row>
    <row r="243" spans="1:8" s="132" customFormat="1" outlineLevel="1">
      <c r="A243" s="116"/>
      <c r="B243" s="119"/>
      <c r="C243" s="119"/>
      <c r="D243" s="140"/>
      <c r="E243" s="116"/>
      <c r="F243" s="116"/>
      <c r="G243" s="134"/>
      <c r="H243" s="141"/>
    </row>
    <row r="244" spans="1:8" s="132" customFormat="1" outlineLevel="1">
      <c r="A244" s="116"/>
      <c r="B244" s="119"/>
      <c r="C244" s="119"/>
      <c r="D244" s="140"/>
      <c r="E244" s="116"/>
      <c r="F244" s="116"/>
      <c r="G244" s="134"/>
      <c r="H244" s="141"/>
    </row>
    <row r="245" spans="1:8" s="132" customFormat="1" outlineLevel="1">
      <c r="A245" s="116"/>
      <c r="B245" s="119"/>
      <c r="C245" s="119"/>
      <c r="D245" s="140"/>
      <c r="E245" s="116"/>
      <c r="F245" s="116"/>
      <c r="G245" s="134"/>
      <c r="H245" s="141"/>
    </row>
    <row r="246" spans="1:8" s="132" customFormat="1" outlineLevel="1">
      <c r="A246" s="116"/>
      <c r="B246" s="119"/>
      <c r="C246" s="119"/>
      <c r="D246" s="140"/>
      <c r="E246" s="116"/>
      <c r="F246" s="116"/>
      <c r="G246" s="134"/>
      <c r="H246" s="141"/>
    </row>
    <row r="247" spans="1:8" s="132" customFormat="1" outlineLevel="1">
      <c r="A247" s="116"/>
      <c r="B247" s="119"/>
      <c r="C247" s="119"/>
      <c r="D247" s="140"/>
      <c r="E247" s="116"/>
      <c r="F247" s="116"/>
      <c r="G247" s="134"/>
      <c r="H247" s="141"/>
    </row>
    <row r="248" spans="1:8" s="132" customFormat="1" outlineLevel="1">
      <c r="A248" s="116"/>
      <c r="B248" s="119"/>
      <c r="C248" s="119"/>
      <c r="D248" s="140"/>
      <c r="E248" s="116"/>
      <c r="F248" s="116"/>
      <c r="G248" s="134"/>
      <c r="H248" s="141"/>
    </row>
    <row r="249" spans="1:8" s="132" customFormat="1" outlineLevel="1">
      <c r="A249" s="116"/>
      <c r="B249" s="119"/>
      <c r="C249" s="119"/>
      <c r="D249" s="140"/>
      <c r="E249" s="116"/>
      <c r="F249" s="116"/>
      <c r="G249" s="134"/>
      <c r="H249" s="141"/>
    </row>
    <row r="250" spans="1:8" s="132" customFormat="1" outlineLevel="1">
      <c r="A250" s="116"/>
      <c r="B250" s="119"/>
      <c r="C250" s="119"/>
      <c r="D250" s="140"/>
      <c r="E250" s="116"/>
      <c r="F250" s="116"/>
      <c r="G250" s="134"/>
      <c r="H250" s="141"/>
    </row>
    <row r="251" spans="1:8" s="132" customFormat="1" outlineLevel="1">
      <c r="A251" s="116"/>
      <c r="B251" s="119"/>
      <c r="C251" s="119"/>
      <c r="D251" s="140"/>
      <c r="E251" s="116"/>
      <c r="F251" s="116"/>
      <c r="G251" s="134"/>
      <c r="H251" s="141"/>
    </row>
    <row r="252" spans="1:8" s="132" customFormat="1" outlineLevel="1">
      <c r="A252" s="116"/>
      <c r="B252" s="119"/>
      <c r="C252" s="119"/>
      <c r="D252" s="140"/>
      <c r="E252" s="116"/>
      <c r="F252" s="116"/>
      <c r="G252" s="134"/>
      <c r="H252" s="141"/>
    </row>
    <row r="253" spans="1:8" s="132" customFormat="1" outlineLevel="1">
      <c r="A253" s="116"/>
      <c r="B253" s="119"/>
      <c r="C253" s="119"/>
      <c r="D253" s="140"/>
      <c r="E253" s="116"/>
      <c r="F253" s="116"/>
      <c r="G253" s="134"/>
      <c r="H253" s="141"/>
    </row>
    <row r="254" spans="1:8" s="132" customFormat="1" outlineLevel="1">
      <c r="A254" s="116"/>
      <c r="B254" s="119"/>
      <c r="C254" s="119"/>
      <c r="D254" s="140"/>
      <c r="E254" s="116"/>
      <c r="F254" s="116"/>
      <c r="G254" s="134"/>
      <c r="H254" s="141"/>
    </row>
    <row r="255" spans="1:8" s="113" customFormat="1">
      <c r="A255" s="118" t="s">
        <v>865</v>
      </c>
      <c r="F255" s="560">
        <f>SUM(E256)</f>
        <v>1148500</v>
      </c>
      <c r="G255" s="560"/>
      <c r="H255" s="435" t="s">
        <v>516</v>
      </c>
    </row>
    <row r="256" spans="1:8" s="116" customFormat="1" outlineLevel="1">
      <c r="A256" s="113" t="s">
        <v>900</v>
      </c>
      <c r="B256" s="113"/>
      <c r="C256" s="113"/>
      <c r="D256" s="113"/>
      <c r="E256" s="558">
        <f>E257+E271</f>
        <v>1148500</v>
      </c>
      <c r="F256" s="558"/>
      <c r="G256" s="109" t="s">
        <v>516</v>
      </c>
      <c r="H256" s="113"/>
    </row>
    <row r="257" spans="1:8" s="116" customFormat="1" outlineLevel="1">
      <c r="A257" s="357" t="s">
        <v>1377</v>
      </c>
      <c r="B257" s="136"/>
      <c r="C257" s="136"/>
      <c r="D257" s="136"/>
      <c r="E257" s="557">
        <f>SUM(E258,E261,E266)</f>
        <v>648500</v>
      </c>
      <c r="F257" s="557"/>
      <c r="G257" s="357" t="s">
        <v>516</v>
      </c>
      <c r="H257" s="136"/>
    </row>
    <row r="258" spans="1:8" s="116" customFormat="1" outlineLevel="1">
      <c r="A258" s="361" t="s">
        <v>1329</v>
      </c>
      <c r="B258" s="136"/>
      <c r="C258" s="136"/>
      <c r="D258" s="136"/>
      <c r="E258" s="557">
        <v>126000</v>
      </c>
      <c r="F258" s="557"/>
      <c r="G258" s="357" t="s">
        <v>516</v>
      </c>
      <c r="H258" s="136"/>
    </row>
    <row r="259" spans="1:8" s="113" customFormat="1">
      <c r="A259" s="116"/>
      <c r="B259" s="5" t="s">
        <v>939</v>
      </c>
      <c r="C259" s="119"/>
      <c r="E259" s="116"/>
      <c r="F259" s="116"/>
      <c r="G259" s="134"/>
      <c r="H259" s="141"/>
    </row>
    <row r="260" spans="1:8" s="116" customFormat="1">
      <c r="B260" s="119"/>
      <c r="C260" s="119"/>
      <c r="D260" s="140"/>
      <c r="G260" s="134"/>
      <c r="H260" s="141"/>
    </row>
    <row r="261" spans="1:8" s="116" customFormat="1">
      <c r="A261" s="361" t="s">
        <v>1330</v>
      </c>
      <c r="B261" s="136"/>
      <c r="C261" s="136"/>
      <c r="D261" s="136"/>
      <c r="E261" s="557">
        <v>279900</v>
      </c>
      <c r="F261" s="557"/>
      <c r="G261" s="357" t="s">
        <v>516</v>
      </c>
      <c r="H261" s="136"/>
    </row>
    <row r="262" spans="1:8" s="116" customFormat="1" outlineLevel="1">
      <c r="A262" s="383"/>
      <c r="B262" s="5" t="s">
        <v>944</v>
      </c>
      <c r="C262" s="119"/>
      <c r="G262" s="134"/>
      <c r="H262" s="141"/>
    </row>
    <row r="263" spans="1:8" s="116" customFormat="1" outlineLevel="1">
      <c r="A263" s="383"/>
      <c r="B263" s="5" t="s">
        <v>941</v>
      </c>
      <c r="C263" s="119"/>
      <c r="G263" s="134"/>
      <c r="H263" s="141"/>
    </row>
    <row r="264" spans="1:8" s="116" customFormat="1" outlineLevel="1">
      <c r="A264" s="383"/>
      <c r="B264" s="5" t="s">
        <v>942</v>
      </c>
      <c r="C264" s="119"/>
      <c r="G264" s="134"/>
      <c r="H264" s="141"/>
    </row>
    <row r="265" spans="1:8" s="116" customFormat="1" outlineLevel="1">
      <c r="A265" s="383"/>
      <c r="B265" s="119"/>
      <c r="C265" s="119"/>
      <c r="D265" s="140"/>
      <c r="G265" s="134"/>
      <c r="H265" s="141"/>
    </row>
    <row r="266" spans="1:8" s="116" customFormat="1" outlineLevel="1">
      <c r="A266" s="361" t="s">
        <v>1331</v>
      </c>
      <c r="B266" s="136"/>
      <c r="C266" s="136"/>
      <c r="D266" s="136"/>
      <c r="E266" s="557">
        <v>242600</v>
      </c>
      <c r="F266" s="557"/>
      <c r="G266" s="357" t="s">
        <v>516</v>
      </c>
      <c r="H266" s="136"/>
    </row>
    <row r="267" spans="1:8" s="116" customFormat="1" outlineLevel="1">
      <c r="B267" s="5" t="s">
        <v>1137</v>
      </c>
      <c r="C267" s="119"/>
      <c r="G267" s="134"/>
      <c r="H267" s="141"/>
    </row>
    <row r="268" spans="1:8" s="116" customFormat="1" outlineLevel="1">
      <c r="B268" s="5" t="s">
        <v>957</v>
      </c>
      <c r="C268" s="119"/>
      <c r="G268" s="134"/>
      <c r="H268" s="141"/>
    </row>
    <row r="269" spans="1:8" s="116" customFormat="1" outlineLevel="1">
      <c r="B269" s="5" t="s">
        <v>1138</v>
      </c>
      <c r="C269" s="119"/>
      <c r="G269" s="134"/>
      <c r="H269" s="141"/>
    </row>
    <row r="270" spans="1:8" s="116" customFormat="1" outlineLevel="1">
      <c r="B270" s="119"/>
      <c r="C270" s="119"/>
      <c r="D270" s="140"/>
      <c r="G270" s="134"/>
      <c r="H270" s="141"/>
    </row>
    <row r="271" spans="1:8" s="116" customFormat="1" outlineLevel="1">
      <c r="A271" s="136" t="s">
        <v>1328</v>
      </c>
      <c r="B271" s="136"/>
      <c r="C271" s="136"/>
      <c r="D271" s="136"/>
      <c r="E271" s="557">
        <v>500000</v>
      </c>
      <c r="F271" s="557"/>
      <c r="G271" s="357" t="s">
        <v>516</v>
      </c>
      <c r="H271" s="136"/>
    </row>
    <row r="272" spans="1:8" s="116" customFormat="1" outlineLevel="1">
      <c r="B272" s="119" t="s">
        <v>958</v>
      </c>
      <c r="C272" s="119"/>
      <c r="G272" s="134"/>
      <c r="H272" s="141"/>
    </row>
    <row r="273" spans="1:8" s="116" customFormat="1" outlineLevel="1">
      <c r="A273" s="136"/>
      <c r="B273" s="136"/>
      <c r="C273" s="136"/>
      <c r="D273" s="136"/>
      <c r="E273" s="441"/>
      <c r="F273" s="441"/>
      <c r="G273" s="137"/>
      <c r="H273" s="136"/>
    </row>
    <row r="274" spans="1:8" s="116" customFormat="1" outlineLevel="1">
      <c r="A274" s="136"/>
      <c r="B274" s="136"/>
      <c r="C274" s="136"/>
      <c r="D274" s="136"/>
      <c r="E274" s="441"/>
      <c r="F274" s="441"/>
      <c r="G274" s="137"/>
      <c r="H274" s="136"/>
    </row>
    <row r="275" spans="1:8" s="116" customFormat="1" outlineLevel="1">
      <c r="A275" s="136"/>
      <c r="B275" s="136"/>
      <c r="C275" s="136"/>
      <c r="D275" s="136"/>
      <c r="E275" s="441"/>
      <c r="F275" s="441"/>
      <c r="G275" s="137"/>
      <c r="H275" s="136"/>
    </row>
    <row r="276" spans="1:8" s="116" customFormat="1" outlineLevel="1">
      <c r="A276" s="136"/>
      <c r="B276" s="136"/>
      <c r="C276" s="136"/>
      <c r="D276" s="136"/>
      <c r="E276" s="441"/>
      <c r="F276" s="441"/>
      <c r="G276" s="137"/>
      <c r="H276" s="136"/>
    </row>
    <row r="277" spans="1:8" s="116" customFormat="1" outlineLevel="1">
      <c r="A277" s="136"/>
      <c r="B277" s="136"/>
      <c r="C277" s="136"/>
      <c r="D277" s="136"/>
      <c r="E277" s="441"/>
      <c r="F277" s="441"/>
      <c r="G277" s="137"/>
      <c r="H277" s="136"/>
    </row>
    <row r="278" spans="1:8" s="116" customFormat="1" outlineLevel="1">
      <c r="A278" s="136"/>
      <c r="B278" s="136"/>
      <c r="C278" s="136"/>
      <c r="D278" s="136"/>
      <c r="E278" s="441"/>
      <c r="F278" s="441"/>
      <c r="G278" s="137"/>
      <c r="H278" s="136"/>
    </row>
    <row r="279" spans="1:8" s="116" customFormat="1" outlineLevel="1">
      <c r="A279" s="136"/>
      <c r="B279" s="136"/>
      <c r="C279" s="136"/>
      <c r="D279" s="136"/>
      <c r="E279" s="441"/>
      <c r="F279" s="441"/>
      <c r="G279" s="137"/>
      <c r="H279" s="136"/>
    </row>
    <row r="280" spans="1:8" s="116" customFormat="1" outlineLevel="1">
      <c r="A280" s="136"/>
      <c r="B280" s="136"/>
      <c r="C280" s="136"/>
      <c r="D280" s="136"/>
      <c r="E280" s="441"/>
      <c r="F280" s="441"/>
      <c r="G280" s="137"/>
      <c r="H280" s="136"/>
    </row>
    <row r="281" spans="1:8" s="116" customFormat="1" outlineLevel="1">
      <c r="A281" s="136"/>
      <c r="B281" s="136"/>
      <c r="C281" s="136"/>
      <c r="D281" s="136"/>
      <c r="E281" s="441"/>
      <c r="F281" s="441"/>
      <c r="G281" s="137"/>
      <c r="H281" s="136"/>
    </row>
    <row r="282" spans="1:8" s="116" customFormat="1" outlineLevel="1">
      <c r="A282" s="136"/>
      <c r="B282" s="136"/>
      <c r="C282" s="136"/>
      <c r="D282" s="136"/>
      <c r="E282" s="441"/>
      <c r="F282" s="441"/>
      <c r="G282" s="137"/>
      <c r="H282" s="136"/>
    </row>
    <row r="283" spans="1:8" s="116" customFormat="1" outlineLevel="1">
      <c r="A283" s="136"/>
      <c r="B283" s="136"/>
      <c r="C283" s="136"/>
      <c r="D283" s="136"/>
      <c r="E283" s="441"/>
      <c r="F283" s="441"/>
      <c r="G283" s="137"/>
      <c r="H283" s="136"/>
    </row>
    <row r="284" spans="1:8" s="116" customFormat="1" outlineLevel="1">
      <c r="A284" s="136"/>
      <c r="B284" s="136"/>
      <c r="C284" s="136"/>
      <c r="D284" s="136"/>
      <c r="E284" s="441"/>
      <c r="F284" s="441"/>
      <c r="G284" s="137"/>
      <c r="H284" s="136"/>
    </row>
    <row r="285" spans="1:8" s="116" customFormat="1" outlineLevel="1">
      <c r="A285" s="136"/>
      <c r="B285" s="136"/>
      <c r="C285" s="136"/>
      <c r="D285" s="136"/>
      <c r="E285" s="441"/>
      <c r="F285" s="441"/>
      <c r="G285" s="137"/>
      <c r="H285" s="136"/>
    </row>
    <row r="286" spans="1:8" s="116" customFormat="1" outlineLevel="1">
      <c r="A286" s="136"/>
      <c r="B286" s="136"/>
      <c r="C286" s="136"/>
      <c r="D286" s="136"/>
      <c r="E286" s="441"/>
      <c r="F286" s="441"/>
      <c r="G286" s="137"/>
      <c r="H286" s="136"/>
    </row>
    <row r="287" spans="1:8" s="116" customFormat="1" outlineLevel="1">
      <c r="A287" s="136"/>
      <c r="B287" s="136"/>
      <c r="C287" s="136"/>
      <c r="D287" s="136"/>
      <c r="E287" s="441"/>
      <c r="F287" s="441"/>
      <c r="G287" s="137"/>
      <c r="H287" s="136"/>
    </row>
    <row r="288" spans="1:8" s="116" customFormat="1" outlineLevel="1">
      <c r="A288" s="136"/>
      <c r="B288" s="136"/>
      <c r="C288" s="136"/>
      <c r="D288" s="136"/>
      <c r="E288" s="441"/>
      <c r="F288" s="441"/>
      <c r="G288" s="137"/>
      <c r="H288" s="136"/>
    </row>
    <row r="289" spans="1:8" s="116" customFormat="1" outlineLevel="1">
      <c r="A289" s="136"/>
      <c r="B289" s="136"/>
      <c r="C289" s="136"/>
      <c r="D289" s="136"/>
      <c r="E289" s="441"/>
      <c r="F289" s="441"/>
      <c r="G289" s="137"/>
      <c r="H289" s="136"/>
    </row>
    <row r="290" spans="1:8" s="116" customFormat="1" outlineLevel="1">
      <c r="A290" s="136"/>
      <c r="B290" s="136"/>
      <c r="C290" s="136"/>
      <c r="D290" s="136"/>
      <c r="E290" s="441"/>
      <c r="F290" s="441"/>
      <c r="G290" s="137"/>
      <c r="H290" s="136"/>
    </row>
    <row r="291" spans="1:8" s="113" customFormat="1">
      <c r="A291" s="118" t="s">
        <v>866</v>
      </c>
      <c r="F291" s="560">
        <f>SUM(E292)</f>
        <v>11367600</v>
      </c>
      <c r="G291" s="560"/>
      <c r="H291" s="435" t="s">
        <v>516</v>
      </c>
    </row>
    <row r="292" spans="1:8" s="116" customFormat="1" outlineLevel="1">
      <c r="A292" s="113" t="s">
        <v>900</v>
      </c>
      <c r="B292" s="113"/>
      <c r="C292" s="113"/>
      <c r="D292" s="113"/>
      <c r="E292" s="558">
        <f>SUM(E293,E306)</f>
        <v>11367600</v>
      </c>
      <c r="F292" s="558"/>
      <c r="G292" s="109" t="s">
        <v>516</v>
      </c>
      <c r="H292" s="113"/>
    </row>
    <row r="293" spans="1:8" s="116" customFormat="1" outlineLevel="1">
      <c r="A293" s="357" t="s">
        <v>1377</v>
      </c>
      <c r="B293" s="136"/>
      <c r="C293" s="136"/>
      <c r="D293" s="136"/>
      <c r="E293" s="557">
        <f>SUM(E294,E297,E301)</f>
        <v>11241600</v>
      </c>
      <c r="F293" s="557"/>
      <c r="G293" s="357" t="s">
        <v>516</v>
      </c>
      <c r="H293" s="136"/>
    </row>
    <row r="294" spans="1:8" s="116" customFormat="1" outlineLevel="1">
      <c r="A294" s="361" t="s">
        <v>1329</v>
      </c>
      <c r="B294" s="136"/>
      <c r="C294" s="136"/>
      <c r="D294" s="136"/>
      <c r="E294" s="557">
        <v>10280000</v>
      </c>
      <c r="F294" s="557"/>
      <c r="G294" s="357" t="s">
        <v>516</v>
      </c>
      <c r="H294" s="136"/>
    </row>
    <row r="295" spans="1:8" s="113" customFormat="1">
      <c r="A295" s="116"/>
      <c r="B295" s="5" t="s">
        <v>939</v>
      </c>
      <c r="C295" s="119"/>
      <c r="E295" s="116"/>
      <c r="F295" s="116"/>
      <c r="G295" s="134"/>
      <c r="H295" s="141"/>
    </row>
    <row r="296" spans="1:8" s="116" customFormat="1">
      <c r="B296" s="119"/>
      <c r="C296" s="119"/>
      <c r="D296" s="140"/>
      <c r="G296" s="134"/>
      <c r="H296" s="141"/>
    </row>
    <row r="297" spans="1:8" s="116" customFormat="1">
      <c r="A297" s="361" t="s">
        <v>1330</v>
      </c>
      <c r="B297" s="136"/>
      <c r="C297" s="136"/>
      <c r="D297" s="136"/>
      <c r="E297" s="557">
        <v>53200</v>
      </c>
      <c r="F297" s="557"/>
      <c r="G297" s="357" t="s">
        <v>516</v>
      </c>
      <c r="H297" s="136"/>
    </row>
    <row r="298" spans="1:8" s="116" customFormat="1" outlineLevel="1">
      <c r="A298" s="384"/>
      <c r="B298" s="5" t="s">
        <v>941</v>
      </c>
      <c r="C298" s="119"/>
      <c r="G298" s="134"/>
      <c r="H298" s="141"/>
    </row>
    <row r="299" spans="1:8" s="116" customFormat="1" outlineLevel="1">
      <c r="A299" s="384"/>
      <c r="B299" s="5" t="s">
        <v>942</v>
      </c>
      <c r="C299" s="119"/>
      <c r="G299" s="134"/>
      <c r="H299" s="141"/>
    </row>
    <row r="300" spans="1:8" s="116" customFormat="1">
      <c r="A300" s="384"/>
      <c r="B300" s="119"/>
      <c r="C300" s="119"/>
      <c r="D300" s="140"/>
      <c r="G300" s="134"/>
      <c r="H300" s="141"/>
    </row>
    <row r="301" spans="1:8" s="116" customFormat="1" outlineLevel="1">
      <c r="A301" s="361" t="s">
        <v>1331</v>
      </c>
      <c r="B301" s="136"/>
      <c r="C301" s="136"/>
      <c r="D301" s="136"/>
      <c r="E301" s="557">
        <v>908400</v>
      </c>
      <c r="F301" s="557"/>
      <c r="G301" s="357" t="s">
        <v>516</v>
      </c>
      <c r="H301" s="136"/>
    </row>
    <row r="302" spans="1:8" s="116" customFormat="1" outlineLevel="1">
      <c r="B302" s="119" t="s">
        <v>1141</v>
      </c>
      <c r="C302" s="119"/>
      <c r="G302" s="134"/>
      <c r="H302" s="141"/>
    </row>
    <row r="303" spans="1:8" s="116" customFormat="1" outlineLevel="1">
      <c r="B303" s="119" t="s">
        <v>1142</v>
      </c>
      <c r="C303" s="119"/>
      <c r="G303" s="134"/>
      <c r="H303" s="141"/>
    </row>
    <row r="304" spans="1:8" s="116" customFormat="1" outlineLevel="1">
      <c r="B304" s="119" t="s">
        <v>1143</v>
      </c>
      <c r="C304" s="119"/>
      <c r="G304" s="134"/>
      <c r="H304" s="141"/>
    </row>
    <row r="305" spans="1:8" s="116" customFormat="1" outlineLevel="1">
      <c r="B305" s="119"/>
      <c r="C305" s="119"/>
      <c r="D305" s="140"/>
      <c r="G305" s="134"/>
      <c r="H305" s="141"/>
    </row>
    <row r="306" spans="1:8" s="116" customFormat="1" outlineLevel="1">
      <c r="A306" s="136" t="s">
        <v>1328</v>
      </c>
      <c r="B306" s="136"/>
      <c r="C306" s="136"/>
      <c r="D306" s="136"/>
      <c r="E306" s="557">
        <v>126000</v>
      </c>
      <c r="F306" s="557"/>
      <c r="G306" s="357" t="s">
        <v>516</v>
      </c>
      <c r="H306" s="136"/>
    </row>
    <row r="307" spans="1:8" s="116" customFormat="1" outlineLevel="1">
      <c r="A307" s="387" t="s">
        <v>1144</v>
      </c>
      <c r="C307" s="119"/>
      <c r="G307" s="134"/>
      <c r="H307" s="141"/>
    </row>
    <row r="308" spans="1:8" s="116" customFormat="1" outlineLevel="1">
      <c r="B308" s="119"/>
      <c r="C308" s="119"/>
      <c r="D308" s="140"/>
      <c r="G308" s="134"/>
      <c r="H308" s="141"/>
    </row>
    <row r="309" spans="1:8" s="116" customFormat="1" outlineLevel="1">
      <c r="B309" s="119"/>
      <c r="C309" s="119"/>
      <c r="D309" s="140"/>
      <c r="G309" s="134"/>
      <c r="H309" s="141"/>
    </row>
    <row r="310" spans="1:8" s="116" customFormat="1" outlineLevel="1">
      <c r="B310" s="119"/>
      <c r="C310" s="119"/>
      <c r="D310" s="140"/>
      <c r="G310" s="134"/>
      <c r="H310" s="141"/>
    </row>
    <row r="311" spans="1:8" s="116" customFormat="1" outlineLevel="1">
      <c r="B311" s="119"/>
      <c r="C311" s="119"/>
      <c r="D311" s="140"/>
      <c r="G311" s="134"/>
      <c r="H311" s="141"/>
    </row>
    <row r="312" spans="1:8" s="116" customFormat="1" outlineLevel="1">
      <c r="B312" s="119"/>
      <c r="C312" s="119"/>
      <c r="D312" s="140"/>
      <c r="G312" s="134"/>
      <c r="H312" s="141"/>
    </row>
    <row r="313" spans="1:8" s="116" customFormat="1" outlineLevel="1">
      <c r="B313" s="119"/>
      <c r="C313" s="119"/>
      <c r="D313" s="140"/>
      <c r="G313" s="134"/>
      <c r="H313" s="141"/>
    </row>
    <row r="314" spans="1:8" s="116" customFormat="1" outlineLevel="1">
      <c r="B314" s="119"/>
      <c r="C314" s="119"/>
      <c r="D314" s="140"/>
      <c r="G314" s="134"/>
      <c r="H314" s="141"/>
    </row>
    <row r="315" spans="1:8" s="116" customFormat="1" outlineLevel="1">
      <c r="B315" s="119"/>
      <c r="C315" s="119"/>
      <c r="D315" s="140"/>
      <c r="G315" s="134"/>
      <c r="H315" s="141"/>
    </row>
    <row r="316" spans="1:8" s="116" customFormat="1" outlineLevel="1">
      <c r="B316" s="119"/>
      <c r="C316" s="119"/>
      <c r="D316" s="140"/>
      <c r="G316" s="134"/>
      <c r="H316" s="141"/>
    </row>
    <row r="317" spans="1:8" s="116" customFormat="1" outlineLevel="1">
      <c r="B317" s="119"/>
      <c r="C317" s="119"/>
      <c r="D317" s="140"/>
      <c r="G317" s="134"/>
      <c r="H317" s="141"/>
    </row>
    <row r="318" spans="1:8" s="116" customFormat="1" outlineLevel="1">
      <c r="B318" s="119"/>
      <c r="C318" s="119"/>
      <c r="D318" s="140"/>
      <c r="G318" s="134"/>
      <c r="H318" s="141"/>
    </row>
    <row r="319" spans="1:8" s="116" customFormat="1" outlineLevel="1">
      <c r="B319" s="119"/>
      <c r="C319" s="119"/>
      <c r="D319" s="140"/>
      <c r="G319" s="134"/>
      <c r="H319" s="141"/>
    </row>
    <row r="320" spans="1:8" s="116" customFormat="1" outlineLevel="1">
      <c r="B320" s="119"/>
      <c r="C320" s="119"/>
      <c r="D320" s="140"/>
      <c r="G320" s="134"/>
      <c r="H320" s="141"/>
    </row>
    <row r="321" spans="1:8" s="116" customFormat="1" outlineLevel="1">
      <c r="B321" s="119"/>
      <c r="C321" s="119"/>
      <c r="D321" s="140"/>
      <c r="G321" s="134"/>
      <c r="H321" s="141"/>
    </row>
    <row r="322" spans="1:8" s="116" customFormat="1" outlineLevel="1">
      <c r="B322" s="119"/>
      <c r="C322" s="119"/>
      <c r="D322" s="140"/>
      <c r="G322" s="134"/>
      <c r="H322" s="141"/>
    </row>
    <row r="323" spans="1:8" s="116" customFormat="1" outlineLevel="1">
      <c r="B323" s="119"/>
      <c r="C323" s="119"/>
      <c r="D323" s="140"/>
      <c r="G323" s="134"/>
      <c r="H323" s="141"/>
    </row>
    <row r="324" spans="1:8" s="116" customFormat="1" outlineLevel="1">
      <c r="B324" s="119"/>
      <c r="C324" s="119"/>
      <c r="D324" s="140"/>
      <c r="G324" s="134"/>
      <c r="H324" s="141"/>
    </row>
    <row r="325" spans="1:8" s="116" customFormat="1" outlineLevel="1">
      <c r="B325" s="119"/>
      <c r="C325" s="119"/>
      <c r="D325" s="140"/>
      <c r="G325" s="134"/>
      <c r="H325" s="141"/>
    </row>
    <row r="326" spans="1:8" s="116" customFormat="1" outlineLevel="1">
      <c r="B326" s="119"/>
      <c r="C326" s="119"/>
      <c r="D326" s="140"/>
      <c r="G326" s="134"/>
      <c r="H326" s="141"/>
    </row>
    <row r="327" spans="1:8" s="113" customFormat="1">
      <c r="A327" s="118" t="s">
        <v>867</v>
      </c>
      <c r="F327" s="560">
        <f>E328</f>
        <v>424200</v>
      </c>
      <c r="G327" s="560"/>
      <c r="H327" s="435" t="s">
        <v>516</v>
      </c>
    </row>
    <row r="328" spans="1:8" s="116" customFormat="1" outlineLevel="1">
      <c r="A328" s="113" t="s">
        <v>900</v>
      </c>
      <c r="B328" s="113"/>
      <c r="C328" s="113"/>
      <c r="D328" s="113"/>
      <c r="E328" s="558">
        <f>E329</f>
        <v>424200</v>
      </c>
      <c r="F328" s="558"/>
      <c r="G328" s="109" t="s">
        <v>516</v>
      </c>
      <c r="H328" s="113"/>
    </row>
    <row r="329" spans="1:8" s="116" customFormat="1" outlineLevel="1">
      <c r="A329" s="357" t="s">
        <v>1376</v>
      </c>
      <c r="B329" s="136"/>
      <c r="C329" s="136"/>
      <c r="D329" s="136"/>
      <c r="E329" s="557">
        <f>E330</f>
        <v>424200</v>
      </c>
      <c r="F329" s="557"/>
      <c r="G329" s="357" t="s">
        <v>516</v>
      </c>
      <c r="H329" s="136"/>
    </row>
    <row r="330" spans="1:8" s="116" customFormat="1" outlineLevel="1">
      <c r="A330" s="356" t="s">
        <v>1332</v>
      </c>
      <c r="B330" s="136"/>
      <c r="C330" s="136"/>
      <c r="D330" s="136"/>
      <c r="E330" s="557">
        <v>424200</v>
      </c>
      <c r="F330" s="557"/>
      <c r="G330" s="357" t="s">
        <v>516</v>
      </c>
      <c r="H330" s="136"/>
    </row>
    <row r="331" spans="1:8" s="116" customFormat="1" outlineLevel="1">
      <c r="A331" s="387" t="s">
        <v>959</v>
      </c>
      <c r="B331" s="119"/>
      <c r="C331" s="119"/>
      <c r="G331" s="134"/>
      <c r="H331" s="141"/>
    </row>
    <row r="332" spans="1:8" s="116" customFormat="1" outlineLevel="1">
      <c r="A332" s="387" t="s">
        <v>960</v>
      </c>
      <c r="B332" s="119"/>
      <c r="C332" s="119"/>
      <c r="G332" s="134"/>
      <c r="H332" s="141"/>
    </row>
    <row r="333" spans="1:8" s="116" customFormat="1" outlineLevel="1">
      <c r="A333" s="113"/>
      <c r="B333" s="113"/>
      <c r="C333" s="113"/>
      <c r="D333" s="113"/>
      <c r="E333" s="442"/>
      <c r="F333" s="442"/>
      <c r="G333" s="437"/>
      <c r="H333" s="113"/>
    </row>
    <row r="334" spans="1:8" s="116" customFormat="1" outlineLevel="1">
      <c r="A334" s="113"/>
      <c r="B334" s="113"/>
      <c r="C334" s="113"/>
      <c r="D334" s="113"/>
      <c r="E334" s="442"/>
      <c r="F334" s="442"/>
      <c r="G334" s="437"/>
      <c r="H334" s="113"/>
    </row>
    <row r="335" spans="1:8" s="116" customFormat="1" outlineLevel="1">
      <c r="A335" s="113"/>
      <c r="B335" s="113"/>
      <c r="C335" s="113"/>
      <c r="D335" s="113"/>
      <c r="E335" s="442"/>
      <c r="F335" s="442"/>
      <c r="G335" s="437"/>
      <c r="H335" s="113"/>
    </row>
    <row r="336" spans="1:8" s="116" customFormat="1" outlineLevel="1">
      <c r="A336" s="113"/>
      <c r="B336" s="113"/>
      <c r="C336" s="113"/>
      <c r="D336" s="113"/>
      <c r="E336" s="442"/>
      <c r="F336" s="442"/>
      <c r="G336" s="437"/>
      <c r="H336" s="113"/>
    </row>
    <row r="337" spans="1:8" s="116" customFormat="1" outlineLevel="1">
      <c r="A337" s="113"/>
      <c r="B337" s="113"/>
      <c r="C337" s="113"/>
      <c r="D337" s="113"/>
      <c r="E337" s="442"/>
      <c r="F337" s="442"/>
      <c r="G337" s="437"/>
      <c r="H337" s="113"/>
    </row>
    <row r="338" spans="1:8" s="116" customFormat="1" outlineLevel="1">
      <c r="A338" s="113"/>
      <c r="B338" s="113"/>
      <c r="C338" s="113"/>
      <c r="D338" s="113"/>
      <c r="E338" s="442"/>
      <c r="F338" s="442"/>
      <c r="G338" s="437"/>
      <c r="H338" s="113"/>
    </row>
    <row r="339" spans="1:8" s="116" customFormat="1" outlineLevel="1">
      <c r="A339" s="113"/>
      <c r="B339" s="113"/>
      <c r="C339" s="113"/>
      <c r="D339" s="113"/>
      <c r="E339" s="442"/>
      <c r="F339" s="442"/>
      <c r="G339" s="437"/>
      <c r="H339" s="113"/>
    </row>
    <row r="340" spans="1:8" s="116" customFormat="1" outlineLevel="1">
      <c r="A340" s="113"/>
      <c r="B340" s="113"/>
      <c r="C340" s="113"/>
      <c r="D340" s="113"/>
      <c r="E340" s="442"/>
      <c r="F340" s="442"/>
      <c r="G340" s="437"/>
      <c r="H340" s="113"/>
    </row>
    <row r="341" spans="1:8" s="116" customFormat="1" outlineLevel="1">
      <c r="A341" s="113"/>
      <c r="B341" s="113"/>
      <c r="C341" s="113"/>
      <c r="D341" s="113"/>
      <c r="E341" s="442"/>
      <c r="F341" s="442"/>
      <c r="G341" s="437"/>
      <c r="H341" s="113"/>
    </row>
    <row r="342" spans="1:8" s="116" customFormat="1" outlineLevel="1">
      <c r="A342" s="113"/>
      <c r="B342" s="113"/>
      <c r="C342" s="113"/>
      <c r="D342" s="113"/>
      <c r="E342" s="442"/>
      <c r="F342" s="442"/>
      <c r="G342" s="437"/>
      <c r="H342" s="113"/>
    </row>
    <row r="343" spans="1:8" s="116" customFormat="1" outlineLevel="1">
      <c r="A343" s="113"/>
      <c r="B343" s="113"/>
      <c r="C343" s="113"/>
      <c r="D343" s="113"/>
      <c r="E343" s="442"/>
      <c r="F343" s="442"/>
      <c r="G343" s="437"/>
      <c r="H343" s="113"/>
    </row>
    <row r="344" spans="1:8" s="116" customFormat="1" outlineLevel="1">
      <c r="A344" s="113"/>
      <c r="B344" s="113"/>
      <c r="C344" s="113"/>
      <c r="D344" s="113"/>
      <c r="E344" s="442"/>
      <c r="F344" s="442"/>
      <c r="G344" s="437"/>
      <c r="H344" s="113"/>
    </row>
    <row r="345" spans="1:8" s="116" customFormat="1" outlineLevel="1">
      <c r="A345" s="113"/>
      <c r="B345" s="113"/>
      <c r="C345" s="113"/>
      <c r="D345" s="113"/>
      <c r="E345" s="442"/>
      <c r="F345" s="442"/>
      <c r="G345" s="437"/>
      <c r="H345" s="113"/>
    </row>
    <row r="346" spans="1:8" s="116" customFormat="1" outlineLevel="1">
      <c r="A346" s="113"/>
      <c r="B346" s="113"/>
      <c r="C346" s="113"/>
      <c r="D346" s="113"/>
      <c r="E346" s="442"/>
      <c r="F346" s="442"/>
      <c r="G346" s="437"/>
      <c r="H346" s="113"/>
    </row>
    <row r="347" spans="1:8" s="116" customFormat="1" outlineLevel="1">
      <c r="A347" s="113"/>
      <c r="B347" s="113"/>
      <c r="C347" s="113"/>
      <c r="D347" s="113"/>
      <c r="E347" s="442"/>
      <c r="F347" s="442"/>
      <c r="G347" s="437"/>
      <c r="H347" s="113"/>
    </row>
    <row r="348" spans="1:8" s="116" customFormat="1" outlineLevel="1">
      <c r="A348" s="113"/>
      <c r="B348" s="113"/>
      <c r="C348" s="113"/>
      <c r="D348" s="113"/>
      <c r="E348" s="442"/>
      <c r="F348" s="442"/>
      <c r="G348" s="437"/>
      <c r="H348" s="113"/>
    </row>
    <row r="349" spans="1:8" s="116" customFormat="1" outlineLevel="1">
      <c r="A349" s="113"/>
      <c r="B349" s="113"/>
      <c r="C349" s="113"/>
      <c r="D349" s="113"/>
      <c r="E349" s="442"/>
      <c r="F349" s="442"/>
      <c r="G349" s="437"/>
      <c r="H349" s="113"/>
    </row>
    <row r="350" spans="1:8" s="116" customFormat="1" outlineLevel="1">
      <c r="A350" s="113"/>
      <c r="B350" s="113"/>
      <c r="C350" s="113"/>
      <c r="D350" s="113"/>
      <c r="E350" s="442"/>
      <c r="F350" s="442"/>
      <c r="G350" s="437"/>
      <c r="H350" s="113"/>
    </row>
    <row r="351" spans="1:8" s="116" customFormat="1" outlineLevel="1">
      <c r="A351" s="113"/>
      <c r="B351" s="113"/>
      <c r="C351" s="113"/>
      <c r="D351" s="113"/>
      <c r="E351" s="442"/>
      <c r="F351" s="442"/>
      <c r="G351" s="437"/>
      <c r="H351" s="113"/>
    </row>
    <row r="352" spans="1:8" s="116" customFormat="1" outlineLevel="1">
      <c r="A352" s="113"/>
      <c r="B352" s="113"/>
      <c r="C352" s="113"/>
      <c r="D352" s="113"/>
      <c r="E352" s="442"/>
      <c r="F352" s="442"/>
      <c r="G352" s="437"/>
      <c r="H352" s="113"/>
    </row>
    <row r="353" spans="1:8" s="116" customFormat="1" outlineLevel="1">
      <c r="A353" s="113"/>
      <c r="B353" s="113"/>
      <c r="C353" s="113"/>
      <c r="D353" s="113"/>
      <c r="E353" s="442"/>
      <c r="F353" s="442"/>
      <c r="G353" s="437"/>
      <c r="H353" s="113"/>
    </row>
    <row r="354" spans="1:8" s="116" customFormat="1" outlineLevel="1">
      <c r="A354" s="113"/>
      <c r="B354" s="113"/>
      <c r="C354" s="113"/>
      <c r="D354" s="113"/>
      <c r="E354" s="442"/>
      <c r="F354" s="442"/>
      <c r="G354" s="437"/>
      <c r="H354" s="113"/>
    </row>
    <row r="355" spans="1:8" s="116" customFormat="1" outlineLevel="1">
      <c r="A355" s="113"/>
      <c r="B355" s="113"/>
      <c r="C355" s="113"/>
      <c r="D355" s="113"/>
      <c r="E355" s="442"/>
      <c r="F355" s="442"/>
      <c r="G355" s="437"/>
      <c r="H355" s="113"/>
    </row>
    <row r="356" spans="1:8" s="116" customFormat="1" outlineLevel="1">
      <c r="A356" s="113"/>
      <c r="B356" s="113"/>
      <c r="C356" s="113"/>
      <c r="D356" s="113"/>
      <c r="E356" s="442"/>
      <c r="F356" s="442"/>
      <c r="G356" s="437"/>
      <c r="H356" s="113"/>
    </row>
    <row r="357" spans="1:8" s="116" customFormat="1" outlineLevel="1">
      <c r="A357" s="113"/>
      <c r="B357" s="113"/>
      <c r="C357" s="113"/>
      <c r="D357" s="113"/>
      <c r="E357" s="442"/>
      <c r="F357" s="442"/>
      <c r="G357" s="437"/>
      <c r="H357" s="113"/>
    </row>
    <row r="358" spans="1:8" s="116" customFormat="1" outlineLevel="1">
      <c r="A358" s="113"/>
      <c r="B358" s="113"/>
      <c r="C358" s="113"/>
      <c r="D358" s="113"/>
      <c r="E358" s="442"/>
      <c r="F358" s="442"/>
      <c r="G358" s="437"/>
      <c r="H358" s="113"/>
    </row>
    <row r="359" spans="1:8" s="116" customFormat="1" outlineLevel="1">
      <c r="A359" s="113"/>
      <c r="B359" s="113"/>
      <c r="C359" s="113"/>
      <c r="D359" s="113"/>
      <c r="E359" s="442"/>
      <c r="F359" s="442"/>
      <c r="G359" s="437"/>
      <c r="H359" s="113"/>
    </row>
    <row r="360" spans="1:8" s="116" customFormat="1" outlineLevel="1">
      <c r="A360" s="113"/>
      <c r="B360" s="113"/>
      <c r="C360" s="113"/>
      <c r="D360" s="113"/>
      <c r="E360" s="442"/>
      <c r="F360" s="442"/>
      <c r="G360" s="437"/>
      <c r="H360" s="113"/>
    </row>
    <row r="361" spans="1:8" s="116" customFormat="1" outlineLevel="1">
      <c r="A361" s="113"/>
      <c r="B361" s="113"/>
      <c r="C361" s="113"/>
      <c r="D361" s="113"/>
      <c r="E361" s="442"/>
      <c r="F361" s="442"/>
      <c r="G361" s="437"/>
      <c r="H361" s="113"/>
    </row>
    <row r="362" spans="1:8" s="116" customFormat="1" outlineLevel="1">
      <c r="A362" s="113"/>
      <c r="B362" s="113"/>
      <c r="C362" s="113"/>
      <c r="D362" s="113"/>
      <c r="E362" s="442"/>
      <c r="F362" s="442"/>
      <c r="G362" s="437"/>
      <c r="H362" s="113"/>
    </row>
    <row r="363" spans="1:8" s="113" customFormat="1">
      <c r="A363" s="118" t="s">
        <v>868</v>
      </c>
      <c r="F363" s="560">
        <f>SUM(E364,E377)</f>
        <v>17307400</v>
      </c>
      <c r="G363" s="560"/>
      <c r="H363" s="435" t="s">
        <v>516</v>
      </c>
    </row>
    <row r="364" spans="1:8" s="116" customFormat="1" outlineLevel="1">
      <c r="A364" s="113" t="s">
        <v>937</v>
      </c>
      <c r="B364" s="113"/>
      <c r="C364" s="113"/>
      <c r="D364" s="113"/>
      <c r="E364" s="558">
        <f>E365</f>
        <v>17138000</v>
      </c>
      <c r="F364" s="558"/>
      <c r="G364" s="109" t="s">
        <v>516</v>
      </c>
      <c r="H364" s="113"/>
    </row>
    <row r="365" spans="1:8" s="116" customFormat="1" outlineLevel="1">
      <c r="A365" s="361" t="s">
        <v>1376</v>
      </c>
      <c r="B365" s="136"/>
      <c r="C365" s="136"/>
      <c r="D365" s="136"/>
      <c r="E365" s="557">
        <f>SUM(E366,E370,E373)</f>
        <v>17138000</v>
      </c>
      <c r="F365" s="557"/>
      <c r="G365" s="357" t="s">
        <v>516</v>
      </c>
      <c r="H365" s="136"/>
    </row>
    <row r="366" spans="1:8" s="116" customFormat="1" outlineLevel="1">
      <c r="A366" s="382" t="s">
        <v>1121</v>
      </c>
      <c r="B366" s="136"/>
      <c r="C366" s="136"/>
      <c r="D366" s="136"/>
      <c r="E366" s="557">
        <v>1980000</v>
      </c>
      <c r="F366" s="557"/>
      <c r="G366" s="357" t="s">
        <v>516</v>
      </c>
      <c r="H366" s="136"/>
    </row>
    <row r="367" spans="1:8" s="113" customFormat="1">
      <c r="A367" s="116"/>
      <c r="B367" s="119" t="s">
        <v>961</v>
      </c>
      <c r="C367" s="119"/>
      <c r="E367" s="116"/>
      <c r="F367" s="116"/>
      <c r="G367" s="134"/>
      <c r="H367" s="141"/>
    </row>
    <row r="368" spans="1:8" s="113" customFormat="1">
      <c r="A368" s="116"/>
      <c r="B368" s="119" t="s">
        <v>962</v>
      </c>
      <c r="C368" s="119"/>
      <c r="E368" s="116"/>
      <c r="F368" s="116"/>
      <c r="G368" s="134"/>
      <c r="H368" s="141"/>
    </row>
    <row r="369" spans="1:8" s="116" customFormat="1">
      <c r="B369" s="119"/>
      <c r="C369" s="119"/>
      <c r="D369" s="140"/>
      <c r="G369" s="134"/>
      <c r="H369" s="141"/>
    </row>
    <row r="370" spans="1:8" s="116" customFormat="1" outlineLevel="1">
      <c r="A370" s="382" t="s">
        <v>1122</v>
      </c>
      <c r="B370" s="136"/>
      <c r="C370" s="136"/>
      <c r="D370" s="136"/>
      <c r="E370" s="557">
        <v>454200</v>
      </c>
      <c r="F370" s="557"/>
      <c r="G370" s="357" t="s">
        <v>516</v>
      </c>
      <c r="H370" s="136"/>
    </row>
    <row r="371" spans="1:8" s="116" customFormat="1" outlineLevel="1">
      <c r="B371" s="119" t="s">
        <v>941</v>
      </c>
      <c r="C371" s="119"/>
      <c r="G371" s="134"/>
      <c r="H371" s="141"/>
    </row>
    <row r="372" spans="1:8" s="116" customFormat="1" outlineLevel="1">
      <c r="B372" s="119"/>
      <c r="C372" s="119"/>
      <c r="D372" s="140"/>
      <c r="G372" s="134"/>
      <c r="H372" s="141"/>
    </row>
    <row r="373" spans="1:8" s="116" customFormat="1" outlineLevel="1">
      <c r="A373" s="382" t="s">
        <v>1267</v>
      </c>
      <c r="B373" s="136"/>
      <c r="C373" s="136"/>
      <c r="D373" s="136"/>
      <c r="E373" s="557">
        <v>14703800</v>
      </c>
      <c r="F373" s="557"/>
      <c r="G373" s="357" t="s">
        <v>516</v>
      </c>
      <c r="H373" s="136"/>
    </row>
    <row r="374" spans="1:8" s="116" customFormat="1" outlineLevel="1">
      <c r="B374" s="119" t="s">
        <v>1129</v>
      </c>
      <c r="C374" s="119"/>
      <c r="G374" s="134"/>
      <c r="H374" s="141"/>
    </row>
    <row r="375" spans="1:8" s="116" customFormat="1" outlineLevel="1">
      <c r="B375" s="119" t="s">
        <v>1149</v>
      </c>
      <c r="C375" s="119"/>
      <c r="G375" s="134"/>
      <c r="H375" s="141"/>
    </row>
    <row r="376" spans="1:8" s="116" customFormat="1" outlineLevel="1">
      <c r="B376" s="119"/>
      <c r="C376" s="119"/>
      <c r="G376" s="134"/>
      <c r="H376" s="141"/>
    </row>
    <row r="377" spans="1:8" s="116" customFormat="1" outlineLevel="1">
      <c r="A377" s="113" t="s">
        <v>1125</v>
      </c>
      <c r="B377" s="113"/>
      <c r="C377" s="113"/>
      <c r="D377" s="113"/>
      <c r="E377" s="558">
        <f>SUM(G379:G381)</f>
        <v>169400</v>
      </c>
      <c r="F377" s="558"/>
      <c r="G377" s="109" t="s">
        <v>516</v>
      </c>
      <c r="H377" s="113"/>
    </row>
    <row r="378" spans="1:8" s="119" customFormat="1" outlineLevel="1">
      <c r="B378" s="119" t="s">
        <v>954</v>
      </c>
      <c r="C378" s="358" t="s">
        <v>1093</v>
      </c>
      <c r="D378" s="19" t="s">
        <v>1145</v>
      </c>
    </row>
    <row r="379" spans="1:8" s="119" customFormat="1" outlineLevel="1">
      <c r="C379" s="358"/>
      <c r="D379" s="19" t="s">
        <v>1146</v>
      </c>
      <c r="G379" s="142">
        <v>119400</v>
      </c>
      <c r="H379" s="3" t="s">
        <v>516</v>
      </c>
    </row>
    <row r="380" spans="1:8" s="113" customFormat="1">
      <c r="A380" s="116"/>
      <c r="B380" s="119" t="s">
        <v>963</v>
      </c>
      <c r="C380" s="358" t="s">
        <v>1094</v>
      </c>
      <c r="D380" s="140" t="s">
        <v>1147</v>
      </c>
      <c r="E380" s="116"/>
      <c r="F380" s="116"/>
    </row>
    <row r="381" spans="1:8" s="113" customFormat="1">
      <c r="A381" s="116"/>
      <c r="B381" s="119"/>
      <c r="C381" s="358"/>
      <c r="D381" s="140" t="s">
        <v>1148</v>
      </c>
      <c r="E381" s="116"/>
      <c r="F381" s="116"/>
      <c r="G381" s="142">
        <v>50000</v>
      </c>
      <c r="H381" s="3" t="s">
        <v>516</v>
      </c>
    </row>
    <row r="382" spans="1:8" s="113" customFormat="1">
      <c r="A382" s="116"/>
      <c r="B382" s="119"/>
      <c r="C382" s="119"/>
      <c r="D382" s="140"/>
      <c r="E382" s="116"/>
      <c r="F382" s="116"/>
      <c r="G382" s="134"/>
      <c r="H382" s="141"/>
    </row>
    <row r="383" spans="1:8" s="113" customFormat="1">
      <c r="A383" s="116"/>
      <c r="B383" s="119"/>
      <c r="C383" s="119"/>
      <c r="D383" s="140"/>
      <c r="E383" s="116"/>
      <c r="F383" s="116"/>
      <c r="G383" s="134"/>
      <c r="H383" s="141"/>
    </row>
    <row r="384" spans="1:8" s="113" customFormat="1">
      <c r="A384" s="116"/>
      <c r="B384" s="119"/>
      <c r="C384" s="119"/>
      <c r="D384" s="140"/>
      <c r="E384" s="116"/>
      <c r="F384" s="116"/>
      <c r="G384" s="134"/>
      <c r="H384" s="141"/>
    </row>
    <row r="385" spans="1:8" s="113" customFormat="1">
      <c r="A385" s="116"/>
      <c r="B385" s="119"/>
      <c r="C385" s="119"/>
      <c r="D385" s="140"/>
      <c r="E385" s="116"/>
      <c r="F385" s="116"/>
      <c r="G385" s="134"/>
      <c r="H385" s="141"/>
    </row>
    <row r="386" spans="1:8" s="113" customFormat="1">
      <c r="A386" s="116"/>
      <c r="B386" s="119"/>
      <c r="C386" s="119"/>
      <c r="D386" s="140"/>
      <c r="E386" s="116"/>
      <c r="F386" s="116"/>
      <c r="G386" s="134"/>
      <c r="H386" s="141"/>
    </row>
    <row r="387" spans="1:8" s="113" customFormat="1">
      <c r="A387" s="116"/>
      <c r="B387" s="119"/>
      <c r="C387" s="119"/>
      <c r="D387" s="140"/>
      <c r="E387" s="116"/>
      <c r="F387" s="116"/>
      <c r="G387" s="134"/>
      <c r="H387" s="141"/>
    </row>
    <row r="388" spans="1:8" s="113" customFormat="1">
      <c r="A388" s="116"/>
      <c r="B388" s="119"/>
      <c r="C388" s="119"/>
      <c r="D388" s="140"/>
      <c r="E388" s="116"/>
      <c r="F388" s="116"/>
      <c r="G388" s="134"/>
      <c r="H388" s="141"/>
    </row>
    <row r="389" spans="1:8" s="113" customFormat="1">
      <c r="A389" s="116"/>
      <c r="B389" s="119"/>
      <c r="C389" s="119"/>
      <c r="D389" s="140"/>
      <c r="E389" s="116"/>
      <c r="F389" s="116"/>
      <c r="G389" s="134"/>
      <c r="H389" s="141"/>
    </row>
    <row r="390" spans="1:8" s="113" customFormat="1">
      <c r="A390" s="116"/>
      <c r="B390" s="119"/>
      <c r="C390" s="119"/>
      <c r="D390" s="140"/>
      <c r="E390" s="116"/>
      <c r="F390" s="116"/>
      <c r="G390" s="134"/>
      <c r="H390" s="141"/>
    </row>
    <row r="391" spans="1:8" s="113" customFormat="1">
      <c r="A391" s="116"/>
      <c r="B391" s="119"/>
      <c r="C391" s="119"/>
      <c r="D391" s="140"/>
      <c r="E391" s="116"/>
      <c r="F391" s="116"/>
      <c r="G391" s="134"/>
      <c r="H391" s="141"/>
    </row>
    <row r="392" spans="1:8" s="113" customFormat="1">
      <c r="A392" s="116"/>
      <c r="B392" s="119"/>
      <c r="C392" s="119"/>
      <c r="D392" s="140"/>
      <c r="E392" s="116"/>
      <c r="F392" s="116"/>
      <c r="G392" s="134"/>
      <c r="H392" s="141"/>
    </row>
    <row r="393" spans="1:8" s="113" customFormat="1">
      <c r="A393" s="116"/>
      <c r="B393" s="119"/>
      <c r="C393" s="119"/>
      <c r="D393" s="140"/>
      <c r="E393" s="116"/>
      <c r="F393" s="116"/>
      <c r="G393" s="134"/>
      <c r="H393" s="141"/>
    </row>
    <row r="394" spans="1:8" s="113" customFormat="1">
      <c r="A394" s="116"/>
      <c r="B394" s="119"/>
      <c r="C394" s="119"/>
      <c r="D394" s="140"/>
      <c r="E394" s="116"/>
      <c r="F394" s="116"/>
      <c r="G394" s="134"/>
      <c r="H394" s="141"/>
    </row>
    <row r="395" spans="1:8" s="113" customFormat="1">
      <c r="A395" s="116"/>
      <c r="B395" s="119"/>
      <c r="C395" s="119"/>
      <c r="D395" s="140"/>
      <c r="E395" s="116"/>
      <c r="F395" s="116"/>
      <c r="G395" s="134"/>
      <c r="H395" s="141"/>
    </row>
    <row r="396" spans="1:8" s="113" customFormat="1">
      <c r="A396" s="116"/>
      <c r="B396" s="119"/>
      <c r="C396" s="119"/>
      <c r="D396" s="140"/>
      <c r="E396" s="116"/>
      <c r="F396" s="116"/>
      <c r="G396" s="134"/>
      <c r="H396" s="141"/>
    </row>
    <row r="397" spans="1:8" s="113" customFormat="1">
      <c r="A397" s="116"/>
      <c r="B397" s="119"/>
      <c r="C397" s="119"/>
      <c r="D397" s="140"/>
      <c r="E397" s="116"/>
      <c r="F397" s="116"/>
      <c r="G397" s="134"/>
      <c r="H397" s="141"/>
    </row>
    <row r="398" spans="1:8" s="113" customFormat="1">
      <c r="A398" s="116"/>
      <c r="B398" s="119"/>
      <c r="C398" s="119"/>
      <c r="D398" s="140"/>
      <c r="E398" s="116"/>
      <c r="F398" s="116"/>
      <c r="G398" s="134"/>
      <c r="H398" s="141"/>
    </row>
    <row r="399" spans="1:8" s="113" customFormat="1">
      <c r="A399" s="118" t="s">
        <v>869</v>
      </c>
      <c r="F399" s="560">
        <f>SUM(E400,E415)</f>
        <v>5520500</v>
      </c>
      <c r="G399" s="560"/>
      <c r="H399" s="435" t="s">
        <v>516</v>
      </c>
    </row>
    <row r="400" spans="1:8" s="116" customFormat="1" outlineLevel="1">
      <c r="A400" s="113" t="s">
        <v>937</v>
      </c>
      <c r="B400" s="113"/>
      <c r="C400" s="113"/>
      <c r="D400" s="113"/>
      <c r="E400" s="558">
        <f>SUM(E401)</f>
        <v>4620500</v>
      </c>
      <c r="F400" s="558"/>
      <c r="G400" s="109" t="s">
        <v>516</v>
      </c>
      <c r="H400" s="113"/>
    </row>
    <row r="401" spans="1:8" s="116" customFormat="1" outlineLevel="1">
      <c r="A401" s="361" t="s">
        <v>1376</v>
      </c>
      <c r="B401" s="136"/>
      <c r="C401" s="136"/>
      <c r="D401" s="136"/>
      <c r="E401" s="557">
        <f>SUM(E402,E405,E410)</f>
        <v>4620500</v>
      </c>
      <c r="F401" s="557"/>
      <c r="G401" s="357" t="s">
        <v>516</v>
      </c>
      <c r="H401" s="136"/>
    </row>
    <row r="402" spans="1:8" s="116" customFormat="1" outlineLevel="1">
      <c r="A402" s="361" t="s">
        <v>1121</v>
      </c>
      <c r="B402" s="136"/>
      <c r="C402" s="136"/>
      <c r="D402" s="136"/>
      <c r="E402" s="557">
        <v>526000</v>
      </c>
      <c r="F402" s="557"/>
      <c r="G402" s="357" t="s">
        <v>516</v>
      </c>
      <c r="H402" s="136"/>
    </row>
    <row r="403" spans="1:8" s="113" customFormat="1">
      <c r="A403" s="116"/>
      <c r="B403" s="119" t="s">
        <v>939</v>
      </c>
      <c r="C403" s="119"/>
      <c r="E403" s="116"/>
      <c r="F403" s="116"/>
      <c r="G403" s="134"/>
      <c r="H403" s="141"/>
    </row>
    <row r="404" spans="1:8" s="113" customFormat="1">
      <c r="A404" s="116"/>
      <c r="B404" s="119"/>
      <c r="C404" s="119"/>
      <c r="D404" s="140"/>
      <c r="E404" s="116"/>
      <c r="F404" s="116"/>
      <c r="G404" s="134"/>
      <c r="H404" s="141"/>
    </row>
    <row r="405" spans="1:8" s="116" customFormat="1">
      <c r="A405" s="361" t="s">
        <v>1122</v>
      </c>
      <c r="B405" s="136"/>
      <c r="C405" s="136"/>
      <c r="D405" s="136"/>
      <c r="E405" s="557">
        <v>2529000</v>
      </c>
      <c r="F405" s="557"/>
      <c r="G405" s="357" t="s">
        <v>516</v>
      </c>
      <c r="H405" s="136"/>
    </row>
    <row r="406" spans="1:8" s="116" customFormat="1">
      <c r="B406" s="119" t="s">
        <v>965</v>
      </c>
      <c r="C406" s="119"/>
      <c r="G406" s="134"/>
      <c r="H406" s="141"/>
    </row>
    <row r="407" spans="1:8" s="116" customFormat="1" outlineLevel="1">
      <c r="B407" s="119" t="s">
        <v>941</v>
      </c>
      <c r="C407" s="119"/>
      <c r="G407" s="134"/>
      <c r="H407" s="141"/>
    </row>
    <row r="408" spans="1:8" s="116" customFormat="1" outlineLevel="1">
      <c r="B408" s="119" t="s">
        <v>964</v>
      </c>
      <c r="C408" s="119"/>
      <c r="G408" s="134"/>
      <c r="H408" s="141"/>
    </row>
    <row r="409" spans="1:8" s="116" customFormat="1">
      <c r="B409" s="119"/>
      <c r="C409" s="119"/>
      <c r="D409" s="140"/>
      <c r="G409" s="134"/>
      <c r="H409" s="141"/>
    </row>
    <row r="410" spans="1:8" s="116" customFormat="1" outlineLevel="1">
      <c r="A410" s="361" t="s">
        <v>1267</v>
      </c>
      <c r="B410" s="136"/>
      <c r="C410" s="136"/>
      <c r="D410" s="136"/>
      <c r="E410" s="557">
        <v>1565500</v>
      </c>
      <c r="F410" s="557"/>
      <c r="G410" s="357" t="s">
        <v>516</v>
      </c>
      <c r="H410" s="136"/>
    </row>
    <row r="411" spans="1:8" s="116" customFormat="1" outlineLevel="1">
      <c r="B411" s="119" t="s">
        <v>1129</v>
      </c>
      <c r="C411" s="119"/>
      <c r="G411" s="134"/>
      <c r="H411" s="141"/>
    </row>
    <row r="412" spans="1:8" s="116" customFormat="1" outlineLevel="1">
      <c r="B412" s="119" t="s">
        <v>1152</v>
      </c>
      <c r="C412" s="119"/>
      <c r="G412" s="134"/>
      <c r="H412" s="141"/>
    </row>
    <row r="413" spans="1:8" s="116" customFormat="1" outlineLevel="1">
      <c r="B413" s="119" t="s">
        <v>1153</v>
      </c>
      <c r="C413" s="119"/>
      <c r="G413" s="142"/>
      <c r="H413" s="3"/>
    </row>
    <row r="414" spans="1:8" s="116" customFormat="1" outlineLevel="1">
      <c r="B414" s="119"/>
      <c r="C414" s="119"/>
      <c r="D414" s="140"/>
      <c r="G414" s="134"/>
      <c r="H414" s="141"/>
    </row>
    <row r="415" spans="1:8" s="116" customFormat="1" outlineLevel="1">
      <c r="A415" s="113" t="s">
        <v>1125</v>
      </c>
      <c r="B415" s="113"/>
      <c r="C415" s="113"/>
      <c r="D415" s="113"/>
      <c r="E415" s="558">
        <f>SUM(G417:G417)</f>
        <v>900000</v>
      </c>
      <c r="F415" s="558"/>
      <c r="G415" s="109" t="s">
        <v>516</v>
      </c>
      <c r="H415" s="113"/>
    </row>
    <row r="416" spans="1:8" s="119" customFormat="1" outlineLevel="1">
      <c r="B416" s="119" t="s">
        <v>954</v>
      </c>
      <c r="C416" s="5" t="s">
        <v>1150</v>
      </c>
    </row>
    <row r="417" spans="1:8" s="119" customFormat="1" outlineLevel="1">
      <c r="C417" s="5" t="s">
        <v>1151</v>
      </c>
      <c r="G417" s="142">
        <v>900000</v>
      </c>
      <c r="H417" s="3" t="s">
        <v>516</v>
      </c>
    </row>
    <row r="418" spans="1:8" s="113" customFormat="1">
      <c r="A418" s="116"/>
      <c r="B418" s="119"/>
      <c r="C418" s="119"/>
      <c r="D418" s="140"/>
      <c r="E418" s="116"/>
      <c r="F418" s="116"/>
      <c r="G418" s="134"/>
      <c r="H418" s="141"/>
    </row>
    <row r="419" spans="1:8" s="113" customFormat="1">
      <c r="A419" s="116"/>
      <c r="B419" s="119"/>
      <c r="C419" s="119"/>
      <c r="D419" s="140"/>
      <c r="E419" s="116"/>
      <c r="F419" s="116"/>
      <c r="G419" s="134"/>
      <c r="H419" s="141"/>
    </row>
    <row r="420" spans="1:8" s="113" customFormat="1">
      <c r="A420" s="116"/>
      <c r="B420" s="119"/>
      <c r="C420" s="119"/>
      <c r="D420" s="140"/>
      <c r="E420" s="116"/>
      <c r="F420" s="116"/>
      <c r="G420" s="134"/>
      <c r="H420" s="141"/>
    </row>
    <row r="421" spans="1:8" s="113" customFormat="1">
      <c r="A421" s="116"/>
      <c r="B421" s="119"/>
      <c r="C421" s="119"/>
      <c r="D421" s="140"/>
      <c r="E421" s="116"/>
      <c r="F421" s="116"/>
      <c r="G421" s="134"/>
      <c r="H421" s="141"/>
    </row>
    <row r="422" spans="1:8" s="113" customFormat="1">
      <c r="A422" s="116"/>
      <c r="B422" s="119"/>
      <c r="C422" s="119"/>
      <c r="D422" s="140"/>
      <c r="E422" s="116"/>
      <c r="F422" s="116"/>
      <c r="G422" s="134"/>
      <c r="H422" s="141"/>
    </row>
    <row r="423" spans="1:8" s="113" customFormat="1">
      <c r="A423" s="116"/>
      <c r="B423" s="119"/>
      <c r="C423" s="119"/>
      <c r="D423" s="140"/>
      <c r="E423" s="116"/>
      <c r="F423" s="116"/>
      <c r="G423" s="134"/>
      <c r="H423" s="141"/>
    </row>
    <row r="424" spans="1:8" s="113" customFormat="1">
      <c r="A424" s="116"/>
      <c r="B424" s="119"/>
      <c r="C424" s="119"/>
      <c r="D424" s="140"/>
      <c r="E424" s="116"/>
      <c r="F424" s="116"/>
      <c r="G424" s="134"/>
      <c r="H424" s="141"/>
    </row>
    <row r="425" spans="1:8" s="113" customFormat="1">
      <c r="A425" s="116"/>
      <c r="B425" s="119"/>
      <c r="C425" s="119"/>
      <c r="D425" s="140"/>
      <c r="E425" s="116"/>
      <c r="F425" s="116"/>
      <c r="G425" s="134"/>
      <c r="H425" s="141"/>
    </row>
    <row r="426" spans="1:8" s="113" customFormat="1">
      <c r="A426" s="116"/>
      <c r="B426" s="119"/>
      <c r="C426" s="119"/>
      <c r="D426" s="140"/>
      <c r="E426" s="116"/>
      <c r="F426" s="116"/>
      <c r="G426" s="134"/>
      <c r="H426" s="141"/>
    </row>
    <row r="427" spans="1:8" s="113" customFormat="1">
      <c r="A427" s="116"/>
      <c r="B427" s="119"/>
      <c r="C427" s="119"/>
      <c r="D427" s="140"/>
      <c r="E427" s="116"/>
      <c r="F427" s="116"/>
      <c r="G427" s="134"/>
      <c r="H427" s="141"/>
    </row>
    <row r="428" spans="1:8" s="113" customFormat="1">
      <c r="A428" s="116"/>
      <c r="B428" s="119"/>
      <c r="C428" s="119"/>
      <c r="D428" s="140"/>
      <c r="E428" s="116"/>
      <c r="F428" s="116"/>
      <c r="G428" s="134"/>
      <c r="H428" s="141"/>
    </row>
    <row r="429" spans="1:8" s="113" customFormat="1">
      <c r="A429" s="116"/>
      <c r="B429" s="119"/>
      <c r="C429" s="119"/>
      <c r="D429" s="140"/>
      <c r="E429" s="116"/>
      <c r="F429" s="116"/>
      <c r="G429" s="134"/>
      <c r="H429" s="141"/>
    </row>
    <row r="430" spans="1:8" s="113" customFormat="1">
      <c r="A430" s="116"/>
      <c r="B430" s="119"/>
      <c r="C430" s="119"/>
      <c r="D430" s="140"/>
      <c r="E430" s="116"/>
      <c r="F430" s="116"/>
      <c r="G430" s="134"/>
      <c r="H430" s="141"/>
    </row>
    <row r="431" spans="1:8" s="113" customFormat="1">
      <c r="A431" s="116"/>
      <c r="B431" s="119"/>
      <c r="C431" s="119"/>
      <c r="D431" s="140"/>
      <c r="E431" s="116"/>
      <c r="F431" s="116"/>
      <c r="G431" s="134"/>
      <c r="H431" s="141"/>
    </row>
    <row r="432" spans="1:8" s="113" customFormat="1">
      <c r="A432" s="116"/>
      <c r="B432" s="119"/>
      <c r="C432" s="119"/>
      <c r="D432" s="140"/>
      <c r="E432" s="116"/>
      <c r="F432" s="116"/>
      <c r="G432" s="134"/>
      <c r="H432" s="141"/>
    </row>
    <row r="433" spans="1:8" s="113" customFormat="1">
      <c r="A433" s="116"/>
      <c r="B433" s="119"/>
      <c r="C433" s="119"/>
      <c r="D433" s="140"/>
      <c r="E433" s="116"/>
      <c r="F433" s="116"/>
      <c r="G433" s="134"/>
      <c r="H433" s="141"/>
    </row>
    <row r="434" spans="1:8" s="113" customFormat="1">
      <c r="A434" s="116"/>
      <c r="B434" s="119"/>
      <c r="C434" s="119"/>
      <c r="D434" s="140"/>
      <c r="E434" s="116"/>
      <c r="F434" s="116"/>
      <c r="G434" s="134"/>
      <c r="H434" s="141"/>
    </row>
    <row r="435" spans="1:8" s="113" customFormat="1">
      <c r="A435" s="118" t="s">
        <v>870</v>
      </c>
      <c r="F435" s="560">
        <f>SUM(E436)</f>
        <v>3707700</v>
      </c>
      <c r="G435" s="560"/>
      <c r="H435" s="435" t="s">
        <v>516</v>
      </c>
    </row>
    <row r="436" spans="1:8" s="116" customFormat="1" outlineLevel="1">
      <c r="A436" s="113" t="s">
        <v>900</v>
      </c>
      <c r="B436" s="113"/>
      <c r="C436" s="113"/>
      <c r="D436" s="113"/>
      <c r="E436" s="558">
        <f>E437</f>
        <v>3707700</v>
      </c>
      <c r="F436" s="558"/>
      <c r="G436" s="109" t="s">
        <v>516</v>
      </c>
      <c r="H436" s="113"/>
    </row>
    <row r="437" spans="1:8" s="116" customFormat="1" outlineLevel="1">
      <c r="A437" s="357" t="s">
        <v>1376</v>
      </c>
      <c r="B437" s="136"/>
      <c r="C437" s="136"/>
      <c r="D437" s="136"/>
      <c r="E437" s="557">
        <f>SUM(E438,E441,E444)</f>
        <v>3707700</v>
      </c>
      <c r="F437" s="557"/>
      <c r="G437" s="357" t="s">
        <v>516</v>
      </c>
      <c r="H437" s="136"/>
    </row>
    <row r="438" spans="1:8" s="116" customFormat="1" outlineLevel="1">
      <c r="A438" s="361" t="s">
        <v>1121</v>
      </c>
      <c r="B438" s="136"/>
      <c r="C438" s="136"/>
      <c r="D438" s="136"/>
      <c r="E438" s="557">
        <v>3520000</v>
      </c>
      <c r="F438" s="557"/>
      <c r="G438" s="357" t="s">
        <v>516</v>
      </c>
      <c r="H438" s="136"/>
    </row>
    <row r="439" spans="1:8" s="113" customFormat="1">
      <c r="B439" s="5" t="s">
        <v>939</v>
      </c>
      <c r="C439" s="119"/>
      <c r="E439" s="116"/>
      <c r="F439" s="116"/>
      <c r="G439" s="389"/>
      <c r="H439" s="141"/>
    </row>
    <row r="440" spans="1:8" s="116" customFormat="1">
      <c r="B440" s="119"/>
      <c r="C440" s="119"/>
      <c r="D440" s="140"/>
      <c r="G440" s="389"/>
      <c r="H440" s="141"/>
    </row>
    <row r="441" spans="1:8" s="116" customFormat="1">
      <c r="A441" s="361" t="s">
        <v>1122</v>
      </c>
      <c r="B441" s="136"/>
      <c r="C441" s="136"/>
      <c r="D441" s="136"/>
      <c r="E441" s="557">
        <v>12000</v>
      </c>
      <c r="F441" s="557"/>
      <c r="G441" s="357" t="s">
        <v>516</v>
      </c>
      <c r="H441" s="136"/>
    </row>
    <row r="442" spans="1:8" s="116" customFormat="1" outlineLevel="1">
      <c r="B442" s="5" t="s">
        <v>942</v>
      </c>
      <c r="C442" s="119"/>
      <c r="G442" s="389"/>
      <c r="H442" s="141"/>
    </row>
    <row r="443" spans="1:8" s="116" customFormat="1">
      <c r="B443" s="119"/>
      <c r="C443" s="119"/>
      <c r="D443" s="140"/>
      <c r="G443" s="389"/>
      <c r="H443" s="141"/>
    </row>
    <row r="444" spans="1:8" s="116" customFormat="1" outlineLevel="1">
      <c r="A444" s="361" t="s">
        <v>1267</v>
      </c>
      <c r="B444" s="136"/>
      <c r="C444" s="136"/>
      <c r="D444" s="136"/>
      <c r="E444" s="557">
        <v>175700</v>
      </c>
      <c r="F444" s="557"/>
      <c r="G444" s="357" t="s">
        <v>516</v>
      </c>
      <c r="H444" s="136"/>
    </row>
    <row r="445" spans="1:8" s="116" customFormat="1" outlineLevel="1">
      <c r="B445" s="5" t="s">
        <v>1154</v>
      </c>
      <c r="C445" s="119"/>
      <c r="G445" s="134"/>
      <c r="H445" s="141"/>
    </row>
    <row r="446" spans="1:8" s="116" customFormat="1" outlineLevel="1">
      <c r="B446" s="5" t="s">
        <v>1155</v>
      </c>
      <c r="C446" s="119"/>
      <c r="G446" s="134"/>
      <c r="H446" s="141"/>
    </row>
    <row r="447" spans="1:8" s="116" customFormat="1" outlineLevel="1">
      <c r="B447" s="119"/>
      <c r="C447" s="119"/>
      <c r="G447" s="134"/>
      <c r="H447" s="141"/>
    </row>
    <row r="448" spans="1:8" s="116" customFormat="1">
      <c r="B448" s="119"/>
      <c r="C448" s="119"/>
      <c r="D448" s="140"/>
      <c r="G448" s="134"/>
      <c r="H448" s="141"/>
    </row>
    <row r="449" spans="2:8" s="116" customFormat="1">
      <c r="B449" s="119"/>
      <c r="C449" s="119"/>
      <c r="D449" s="140"/>
      <c r="G449" s="134"/>
      <c r="H449" s="141"/>
    </row>
    <row r="450" spans="2:8" s="116" customFormat="1">
      <c r="B450" s="119"/>
      <c r="C450" s="119"/>
      <c r="D450" s="140"/>
      <c r="G450" s="134"/>
      <c r="H450" s="141"/>
    </row>
    <row r="451" spans="2:8" s="116" customFormat="1">
      <c r="B451" s="119"/>
      <c r="C451" s="119"/>
      <c r="D451" s="140"/>
      <c r="G451" s="134"/>
      <c r="H451" s="141"/>
    </row>
    <row r="452" spans="2:8" s="116" customFormat="1">
      <c r="B452" s="119"/>
      <c r="C452" s="119"/>
      <c r="D452" s="140"/>
      <c r="G452" s="134"/>
      <c r="H452" s="141"/>
    </row>
    <row r="453" spans="2:8" s="116" customFormat="1">
      <c r="B453" s="119"/>
      <c r="C453" s="119"/>
      <c r="D453" s="140"/>
      <c r="G453" s="134"/>
      <c r="H453" s="141"/>
    </row>
    <row r="454" spans="2:8" s="116" customFormat="1">
      <c r="B454" s="119"/>
      <c r="C454" s="119"/>
      <c r="D454" s="140"/>
      <c r="G454" s="134"/>
      <c r="H454" s="141"/>
    </row>
    <row r="455" spans="2:8" s="116" customFormat="1">
      <c r="B455" s="119"/>
      <c r="C455" s="119"/>
      <c r="D455" s="140"/>
      <c r="G455" s="134"/>
      <c r="H455" s="141"/>
    </row>
    <row r="456" spans="2:8" s="116" customFormat="1">
      <c r="B456" s="119"/>
      <c r="C456" s="119"/>
      <c r="D456" s="140"/>
      <c r="G456" s="134"/>
      <c r="H456" s="141"/>
    </row>
    <row r="457" spans="2:8" s="116" customFormat="1">
      <c r="B457" s="119"/>
      <c r="C457" s="119"/>
      <c r="D457" s="140"/>
      <c r="G457" s="134"/>
      <c r="H457" s="141"/>
    </row>
    <row r="458" spans="2:8" s="116" customFormat="1">
      <c r="B458" s="119"/>
      <c r="C458" s="119"/>
      <c r="D458" s="140"/>
      <c r="G458" s="134"/>
      <c r="H458" s="141"/>
    </row>
    <row r="459" spans="2:8" s="116" customFormat="1">
      <c r="B459" s="119"/>
      <c r="C459" s="119"/>
      <c r="D459" s="140"/>
      <c r="G459" s="134"/>
      <c r="H459" s="141"/>
    </row>
    <row r="460" spans="2:8" s="116" customFormat="1">
      <c r="B460" s="119"/>
      <c r="C460" s="119"/>
      <c r="D460" s="140"/>
      <c r="G460" s="134"/>
      <c r="H460" s="141"/>
    </row>
    <row r="461" spans="2:8" s="116" customFormat="1">
      <c r="B461" s="119"/>
      <c r="C461" s="119"/>
      <c r="D461" s="140"/>
      <c r="G461" s="134"/>
      <c r="H461" s="141"/>
    </row>
    <row r="462" spans="2:8" s="116" customFormat="1">
      <c r="B462" s="119"/>
      <c r="C462" s="119"/>
      <c r="D462" s="140"/>
      <c r="G462" s="134"/>
      <c r="H462" s="141"/>
    </row>
    <row r="463" spans="2:8" s="116" customFormat="1">
      <c r="B463" s="119"/>
      <c r="C463" s="119"/>
      <c r="D463" s="140"/>
      <c r="G463" s="134"/>
      <c r="H463" s="141"/>
    </row>
    <row r="464" spans="2:8" s="116" customFormat="1">
      <c r="B464" s="119"/>
      <c r="C464" s="119"/>
      <c r="D464" s="140"/>
      <c r="G464" s="134"/>
      <c r="H464" s="141"/>
    </row>
    <row r="465" spans="1:8" s="116" customFormat="1">
      <c r="B465" s="119"/>
      <c r="C465" s="119"/>
      <c r="D465" s="140"/>
      <c r="G465" s="134"/>
      <c r="H465" s="141"/>
    </row>
    <row r="466" spans="1:8" s="116" customFormat="1">
      <c r="B466" s="119"/>
      <c r="C466" s="119"/>
      <c r="D466" s="140"/>
      <c r="G466" s="134"/>
      <c r="H466" s="141"/>
    </row>
    <row r="467" spans="1:8" s="116" customFormat="1">
      <c r="B467" s="119"/>
      <c r="C467" s="119"/>
      <c r="D467" s="140"/>
      <c r="G467" s="134"/>
      <c r="H467" s="141"/>
    </row>
    <row r="468" spans="1:8" s="116" customFormat="1">
      <c r="B468" s="119"/>
      <c r="C468" s="119"/>
      <c r="D468" s="140"/>
      <c r="G468" s="134"/>
      <c r="H468" s="141"/>
    </row>
    <row r="469" spans="1:8" s="116" customFormat="1">
      <c r="B469" s="119"/>
      <c r="C469" s="119"/>
      <c r="D469" s="140"/>
      <c r="G469" s="134"/>
      <c r="H469" s="141"/>
    </row>
    <row r="470" spans="1:8" s="116" customFormat="1">
      <c r="B470" s="119"/>
      <c r="C470" s="119"/>
      <c r="D470" s="140"/>
      <c r="G470" s="134"/>
      <c r="H470" s="141"/>
    </row>
    <row r="471" spans="1:8" s="113" customFormat="1">
      <c r="A471" s="118" t="s">
        <v>871</v>
      </c>
      <c r="F471" s="560">
        <f>E472</f>
        <v>249600</v>
      </c>
      <c r="G471" s="560"/>
      <c r="H471" s="435" t="s">
        <v>516</v>
      </c>
    </row>
    <row r="472" spans="1:8" s="116" customFormat="1" outlineLevel="1">
      <c r="A472" s="113" t="s">
        <v>900</v>
      </c>
      <c r="B472" s="113"/>
      <c r="C472" s="113"/>
      <c r="D472" s="113"/>
      <c r="E472" s="558">
        <f>E473</f>
        <v>249600</v>
      </c>
      <c r="F472" s="558"/>
      <c r="G472" s="109" t="s">
        <v>516</v>
      </c>
      <c r="H472" s="113"/>
    </row>
    <row r="473" spans="1:8" s="116" customFormat="1" outlineLevel="1">
      <c r="A473" s="357" t="s">
        <v>1376</v>
      </c>
      <c r="B473" s="136"/>
      <c r="C473" s="136"/>
      <c r="D473" s="136"/>
      <c r="E473" s="557">
        <f>SUM(E474,E477)</f>
        <v>249600</v>
      </c>
      <c r="F473" s="557"/>
      <c r="G473" s="357" t="s">
        <v>516</v>
      </c>
      <c r="H473" s="136"/>
    </row>
    <row r="474" spans="1:8" s="116" customFormat="1">
      <c r="A474" s="361" t="s">
        <v>1156</v>
      </c>
      <c r="B474" s="136"/>
      <c r="C474" s="136"/>
      <c r="D474" s="136"/>
      <c r="E474" s="557">
        <v>78600</v>
      </c>
      <c r="F474" s="557"/>
      <c r="G474" s="357" t="s">
        <v>516</v>
      </c>
      <c r="H474" s="136"/>
    </row>
    <row r="475" spans="1:8" s="116" customFormat="1" outlineLevel="1">
      <c r="B475" s="119" t="s">
        <v>941</v>
      </c>
      <c r="C475" s="119"/>
      <c r="G475" s="389"/>
      <c r="H475" s="141"/>
    </row>
    <row r="476" spans="1:8" s="116" customFormat="1">
      <c r="B476" s="119"/>
      <c r="C476" s="119"/>
      <c r="D476" s="140"/>
      <c r="G476" s="389"/>
      <c r="H476" s="141"/>
    </row>
    <row r="477" spans="1:8" s="116" customFormat="1" outlineLevel="1">
      <c r="A477" s="361" t="s">
        <v>1333</v>
      </c>
      <c r="B477" s="136"/>
      <c r="C477" s="136"/>
      <c r="D477" s="136"/>
      <c r="E477" s="557">
        <v>171000</v>
      </c>
      <c r="F477" s="557"/>
      <c r="G477" s="357" t="s">
        <v>516</v>
      </c>
      <c r="H477" s="136"/>
    </row>
    <row r="478" spans="1:8" s="116" customFormat="1" outlineLevel="1">
      <c r="B478" s="119" t="s">
        <v>945</v>
      </c>
      <c r="C478" s="119"/>
      <c r="G478" s="134"/>
      <c r="H478" s="141"/>
    </row>
    <row r="479" spans="1:8" s="116" customFormat="1" outlineLevel="1">
      <c r="B479" s="119" t="s">
        <v>948</v>
      </c>
      <c r="C479" s="119"/>
      <c r="G479" s="134"/>
      <c r="H479" s="141"/>
    </row>
    <row r="507" spans="1:8" s="113" customFormat="1">
      <c r="A507" s="118" t="s">
        <v>872</v>
      </c>
      <c r="F507" s="560">
        <f>E508+E521</f>
        <v>1372000</v>
      </c>
      <c r="G507" s="560"/>
      <c r="H507" s="435" t="s">
        <v>516</v>
      </c>
    </row>
    <row r="508" spans="1:8" s="116" customFormat="1" outlineLevel="1">
      <c r="A508" s="113" t="s">
        <v>937</v>
      </c>
      <c r="B508" s="113"/>
      <c r="C508" s="113"/>
      <c r="D508" s="113"/>
      <c r="E508" s="558">
        <f>E509</f>
        <v>1261000</v>
      </c>
      <c r="F508" s="558"/>
      <c r="G508" s="109" t="s">
        <v>516</v>
      </c>
      <c r="H508" s="113"/>
    </row>
    <row r="509" spans="1:8" s="116" customFormat="1" outlineLevel="1">
      <c r="A509" s="361" t="s">
        <v>1375</v>
      </c>
      <c r="B509" s="136"/>
      <c r="C509" s="136"/>
      <c r="D509" s="136"/>
      <c r="E509" s="557">
        <f>SUM(E510,E513,E517)</f>
        <v>1261000</v>
      </c>
      <c r="F509" s="557"/>
      <c r="G509" s="357" t="s">
        <v>516</v>
      </c>
      <c r="H509" s="136"/>
    </row>
    <row r="510" spans="1:8" s="116" customFormat="1" outlineLevel="1">
      <c r="A510" s="391" t="s">
        <v>938</v>
      </c>
      <c r="B510" s="136"/>
      <c r="C510" s="136"/>
      <c r="D510" s="136"/>
      <c r="E510" s="557">
        <v>994400</v>
      </c>
      <c r="F510" s="557"/>
      <c r="G510" s="357" t="s">
        <v>516</v>
      </c>
      <c r="H510" s="136"/>
    </row>
    <row r="511" spans="1:8" s="113" customFormat="1">
      <c r="A511" s="116"/>
      <c r="B511" s="387" t="s">
        <v>939</v>
      </c>
      <c r="C511" s="119"/>
      <c r="E511" s="116"/>
      <c r="F511" s="116"/>
      <c r="G511" s="389"/>
      <c r="H511" s="141"/>
    </row>
    <row r="512" spans="1:8" s="116" customFormat="1">
      <c r="B512" s="119"/>
      <c r="C512" s="119"/>
      <c r="D512" s="140"/>
      <c r="G512" s="389"/>
      <c r="H512" s="141"/>
    </row>
    <row r="513" spans="1:8" s="116" customFormat="1">
      <c r="A513" s="391" t="s">
        <v>940</v>
      </c>
      <c r="B513" s="136"/>
      <c r="C513" s="136"/>
      <c r="D513" s="136"/>
      <c r="E513" s="557">
        <v>72300</v>
      </c>
      <c r="F513" s="557"/>
      <c r="G513" s="357" t="s">
        <v>516</v>
      </c>
      <c r="H513" s="136"/>
    </row>
    <row r="514" spans="1:8" s="116" customFormat="1" outlineLevel="1">
      <c r="B514" s="387" t="s">
        <v>941</v>
      </c>
      <c r="C514" s="119"/>
      <c r="G514" s="389"/>
      <c r="H514" s="141"/>
    </row>
    <row r="515" spans="1:8" s="116" customFormat="1" outlineLevel="1">
      <c r="B515" s="387" t="s">
        <v>942</v>
      </c>
      <c r="C515" s="119"/>
      <c r="G515" s="389"/>
      <c r="H515" s="141"/>
    </row>
    <row r="516" spans="1:8" s="116" customFormat="1">
      <c r="B516" s="119"/>
      <c r="C516" s="119"/>
      <c r="D516" s="140"/>
      <c r="G516" s="389"/>
      <c r="H516" s="141"/>
    </row>
    <row r="517" spans="1:8" s="116" customFormat="1" outlineLevel="1">
      <c r="A517" s="391" t="s">
        <v>1257</v>
      </c>
      <c r="B517" s="136"/>
      <c r="C517" s="136"/>
      <c r="D517" s="136"/>
      <c r="E517" s="557">
        <v>194300</v>
      </c>
      <c r="F517" s="557"/>
      <c r="G517" s="357" t="s">
        <v>516</v>
      </c>
      <c r="H517" s="136"/>
    </row>
    <row r="518" spans="1:8" s="116" customFormat="1" outlineLevel="1">
      <c r="B518" s="387" t="s">
        <v>1129</v>
      </c>
      <c r="C518" s="119"/>
      <c r="G518" s="389"/>
      <c r="H518" s="141"/>
    </row>
    <row r="519" spans="1:8" s="116" customFormat="1" outlineLevel="1">
      <c r="B519" s="387" t="s">
        <v>1158</v>
      </c>
      <c r="C519" s="119"/>
      <c r="G519" s="389"/>
      <c r="H519" s="141"/>
    </row>
    <row r="520" spans="1:8" s="116" customFormat="1" outlineLevel="1">
      <c r="B520" s="387"/>
      <c r="C520" s="119"/>
      <c r="G520" s="389"/>
      <c r="H520" s="141"/>
    </row>
    <row r="521" spans="1:8" s="116" customFormat="1" outlineLevel="1">
      <c r="A521" s="113" t="s">
        <v>955</v>
      </c>
      <c r="B521" s="113"/>
      <c r="C521" s="113"/>
      <c r="D521" s="113"/>
      <c r="E521" s="558">
        <f>E522</f>
        <v>111000</v>
      </c>
      <c r="F521" s="558"/>
      <c r="G521" s="109" t="s">
        <v>516</v>
      </c>
      <c r="H521" s="113"/>
    </row>
    <row r="522" spans="1:8" s="116" customFormat="1" outlineLevel="1">
      <c r="A522" s="382" t="s">
        <v>1123</v>
      </c>
      <c r="B522" s="136"/>
      <c r="C522" s="136"/>
      <c r="D522" s="136"/>
      <c r="E522" s="557">
        <f>E523</f>
        <v>111000</v>
      </c>
      <c r="F522" s="557"/>
      <c r="G522" s="357" t="s">
        <v>516</v>
      </c>
      <c r="H522" s="136"/>
    </row>
    <row r="523" spans="1:8" s="116" customFormat="1" outlineLevel="1">
      <c r="A523" s="382" t="s">
        <v>1124</v>
      </c>
      <c r="B523" s="136"/>
      <c r="C523" s="136"/>
      <c r="D523" s="136"/>
      <c r="E523" s="557">
        <f>SUM(G525:G525)</f>
        <v>111000</v>
      </c>
      <c r="F523" s="557"/>
      <c r="G523" s="357" t="s">
        <v>516</v>
      </c>
      <c r="H523" s="136"/>
    </row>
    <row r="524" spans="1:8" s="119" customFormat="1" outlineLevel="1">
      <c r="B524" s="119" t="s">
        <v>956</v>
      </c>
      <c r="C524" s="5" t="s">
        <v>1255</v>
      </c>
    </row>
    <row r="525" spans="1:8" s="119" customFormat="1" outlineLevel="1">
      <c r="C525" s="5" t="s">
        <v>1256</v>
      </c>
      <c r="G525" s="142">
        <v>111000</v>
      </c>
      <c r="H525" s="3" t="s">
        <v>516</v>
      </c>
    </row>
    <row r="526" spans="1:8">
      <c r="C526" s="434"/>
    </row>
    <row r="543" spans="1:8" s="113" customFormat="1">
      <c r="A543" s="118" t="s">
        <v>873</v>
      </c>
      <c r="F543" s="560">
        <f>E544+E555</f>
        <v>4225700</v>
      </c>
      <c r="G543" s="560"/>
      <c r="H543" s="435" t="s">
        <v>516</v>
      </c>
    </row>
    <row r="544" spans="1:8" s="116" customFormat="1" outlineLevel="1">
      <c r="A544" s="113" t="s">
        <v>937</v>
      </c>
      <c r="B544" s="113"/>
      <c r="C544" s="113"/>
      <c r="D544" s="113"/>
      <c r="E544" s="558">
        <f>E545</f>
        <v>1225700</v>
      </c>
      <c r="F544" s="558"/>
      <c r="G544" s="109" t="s">
        <v>516</v>
      </c>
      <c r="H544" s="113"/>
    </row>
    <row r="545" spans="1:8" s="116" customFormat="1" outlineLevel="1">
      <c r="A545" s="361" t="s">
        <v>1376</v>
      </c>
      <c r="B545" s="136"/>
      <c r="C545" s="136"/>
      <c r="D545" s="136"/>
      <c r="E545" s="557">
        <f>SUM(E546,E551)</f>
        <v>1225700</v>
      </c>
      <c r="F545" s="557"/>
      <c r="G545" s="357" t="s">
        <v>516</v>
      </c>
      <c r="H545" s="136"/>
    </row>
    <row r="546" spans="1:8" s="116" customFormat="1" outlineLevel="1">
      <c r="A546" s="382" t="s">
        <v>1156</v>
      </c>
      <c r="B546" s="136"/>
      <c r="C546" s="136"/>
      <c r="D546" s="136"/>
      <c r="E546" s="557">
        <v>275700</v>
      </c>
      <c r="F546" s="557"/>
      <c r="G546" s="357" t="s">
        <v>516</v>
      </c>
      <c r="H546" s="136"/>
    </row>
    <row r="547" spans="1:8" s="116" customFormat="1" outlineLevel="1">
      <c r="B547" s="5" t="s">
        <v>1159</v>
      </c>
      <c r="C547" s="119"/>
      <c r="G547" s="142"/>
      <c r="H547" s="3"/>
    </row>
    <row r="548" spans="1:8" s="116" customFormat="1" outlineLevel="1">
      <c r="B548" s="5" t="s">
        <v>1160</v>
      </c>
      <c r="C548" s="119"/>
      <c r="G548" s="142"/>
      <c r="H548" s="3"/>
    </row>
    <row r="549" spans="1:8" s="116" customFormat="1" outlineLevel="1">
      <c r="B549" s="5" t="s">
        <v>966</v>
      </c>
      <c r="C549" s="119"/>
      <c r="G549" s="142"/>
      <c r="H549" s="3"/>
    </row>
    <row r="550" spans="1:8" s="116" customFormat="1" outlineLevel="1">
      <c r="B550" s="119"/>
      <c r="C550" s="119"/>
      <c r="D550" s="140"/>
      <c r="G550" s="134"/>
      <c r="H550" s="141"/>
    </row>
    <row r="551" spans="1:8" s="116" customFormat="1" outlineLevel="1">
      <c r="A551" s="390" t="s">
        <v>1333</v>
      </c>
      <c r="B551" s="136"/>
      <c r="C551" s="136"/>
      <c r="D551" s="136"/>
      <c r="E551" s="557">
        <v>950000</v>
      </c>
      <c r="F551" s="557"/>
      <c r="G551" s="357" t="s">
        <v>516</v>
      </c>
      <c r="H551" s="136"/>
    </row>
    <row r="552" spans="1:8" s="116" customFormat="1" outlineLevel="1">
      <c r="B552" s="5" t="s">
        <v>1254</v>
      </c>
      <c r="C552" s="119"/>
      <c r="G552" s="134"/>
      <c r="H552" s="141"/>
    </row>
    <row r="553" spans="1:8" s="116" customFormat="1" outlineLevel="1">
      <c r="B553" s="5" t="s">
        <v>967</v>
      </c>
      <c r="C553" s="119"/>
      <c r="G553" s="134"/>
      <c r="H553" s="141"/>
    </row>
    <row r="554" spans="1:8" s="116" customFormat="1" outlineLevel="1">
      <c r="B554" s="119"/>
      <c r="C554" s="119"/>
      <c r="D554" s="140"/>
      <c r="G554" s="134"/>
      <c r="H554" s="141"/>
    </row>
    <row r="555" spans="1:8" s="116" customFormat="1" outlineLevel="1">
      <c r="A555" s="113" t="s">
        <v>1125</v>
      </c>
      <c r="B555" s="113"/>
      <c r="C555" s="113"/>
      <c r="D555" s="113"/>
      <c r="E555" s="558">
        <f>SUM(G558)</f>
        <v>3000000</v>
      </c>
      <c r="F555" s="558"/>
      <c r="G555" s="109" t="s">
        <v>516</v>
      </c>
      <c r="H555" s="113"/>
    </row>
    <row r="556" spans="1:8" s="119" customFormat="1" outlineLevel="1">
      <c r="B556" s="119" t="s">
        <v>968</v>
      </c>
      <c r="C556" s="5" t="s">
        <v>1252</v>
      </c>
    </row>
    <row r="557" spans="1:8" s="119" customFormat="1" outlineLevel="1">
      <c r="C557" s="5" t="s">
        <v>1367</v>
      </c>
      <c r="G557" s="142"/>
      <c r="H557" s="3"/>
    </row>
    <row r="558" spans="1:8" s="113" customFormat="1">
      <c r="A558" s="116"/>
      <c r="B558" s="119"/>
      <c r="C558" s="119" t="s">
        <v>1253</v>
      </c>
      <c r="E558" s="116"/>
      <c r="F558" s="116"/>
      <c r="G558" s="142">
        <v>3000000</v>
      </c>
      <c r="H558" s="3" t="s">
        <v>516</v>
      </c>
    </row>
    <row r="559" spans="1:8" s="113" customFormat="1">
      <c r="A559" s="116"/>
      <c r="B559" s="119"/>
      <c r="C559" s="119"/>
      <c r="E559" s="116"/>
      <c r="F559" s="116"/>
    </row>
    <row r="560" spans="1:8" s="113" customFormat="1">
      <c r="A560" s="116"/>
      <c r="B560" s="119"/>
      <c r="C560" s="119"/>
      <c r="D560" s="140"/>
      <c r="E560" s="116"/>
      <c r="F560" s="116"/>
      <c r="G560" s="142"/>
      <c r="H560" s="3"/>
    </row>
    <row r="561" spans="1:8" s="113" customFormat="1">
      <c r="A561" s="116"/>
      <c r="B561" s="119"/>
      <c r="C561" s="119"/>
      <c r="D561" s="140"/>
      <c r="E561" s="116"/>
      <c r="F561" s="116"/>
      <c r="G561" s="142"/>
      <c r="H561" s="3"/>
    </row>
    <row r="562" spans="1:8" s="113" customFormat="1">
      <c r="A562" s="116"/>
      <c r="B562" s="119"/>
      <c r="C562" s="119"/>
      <c r="D562" s="140"/>
      <c r="E562" s="116"/>
      <c r="F562" s="116"/>
      <c r="G562" s="142"/>
      <c r="H562" s="3"/>
    </row>
    <row r="563" spans="1:8" s="113" customFormat="1">
      <c r="A563" s="116"/>
      <c r="B563" s="119"/>
      <c r="C563" s="119"/>
      <c r="D563" s="140"/>
      <c r="E563" s="116"/>
      <c r="F563" s="116"/>
      <c r="G563" s="142"/>
      <c r="H563" s="3"/>
    </row>
    <row r="564" spans="1:8" s="113" customFormat="1">
      <c r="A564" s="116"/>
      <c r="B564" s="119"/>
      <c r="C564" s="119"/>
      <c r="D564" s="140"/>
      <c r="E564" s="116"/>
      <c r="F564" s="116"/>
      <c r="G564" s="142"/>
      <c r="H564" s="3"/>
    </row>
    <row r="565" spans="1:8" s="113" customFormat="1">
      <c r="A565" s="116"/>
      <c r="B565" s="119"/>
      <c r="C565" s="119"/>
      <c r="D565" s="140"/>
      <c r="E565" s="116"/>
      <c r="F565" s="116"/>
      <c r="G565" s="142"/>
      <c r="H565" s="3"/>
    </row>
    <row r="566" spans="1:8" s="113" customFormat="1">
      <c r="A566" s="116"/>
      <c r="B566" s="119"/>
      <c r="C566" s="119"/>
      <c r="D566" s="140"/>
      <c r="E566" s="116"/>
      <c r="F566" s="116"/>
      <c r="G566" s="142"/>
      <c r="H566" s="3"/>
    </row>
    <row r="567" spans="1:8" s="113" customFormat="1">
      <c r="A567" s="116"/>
      <c r="B567" s="119"/>
      <c r="C567" s="119"/>
      <c r="D567" s="140"/>
      <c r="E567" s="116"/>
      <c r="F567" s="116"/>
      <c r="G567" s="142"/>
      <c r="H567" s="3"/>
    </row>
    <row r="568" spans="1:8" s="113" customFormat="1">
      <c r="A568" s="116"/>
      <c r="B568" s="119"/>
      <c r="C568" s="119"/>
      <c r="D568" s="140"/>
      <c r="E568" s="116"/>
      <c r="F568" s="116"/>
      <c r="G568" s="142"/>
      <c r="H568" s="3"/>
    </row>
    <row r="569" spans="1:8" s="113" customFormat="1">
      <c r="A569" s="116"/>
      <c r="B569" s="119"/>
      <c r="C569" s="119"/>
      <c r="D569" s="140"/>
      <c r="E569" s="116"/>
      <c r="F569" s="116"/>
      <c r="G569" s="142"/>
      <c r="H569" s="3"/>
    </row>
    <row r="570" spans="1:8" s="113" customFormat="1">
      <c r="A570" s="116"/>
      <c r="B570" s="119"/>
      <c r="C570" s="119"/>
      <c r="D570" s="140"/>
      <c r="E570" s="116"/>
      <c r="F570" s="116"/>
      <c r="G570" s="142"/>
      <c r="H570" s="3"/>
    </row>
    <row r="571" spans="1:8" s="113" customFormat="1">
      <c r="A571" s="116"/>
      <c r="B571" s="119"/>
      <c r="C571" s="119"/>
      <c r="D571" s="140"/>
      <c r="E571" s="116"/>
      <c r="F571" s="116"/>
      <c r="G571" s="142"/>
      <c r="H571" s="3"/>
    </row>
    <row r="572" spans="1:8" s="113" customFormat="1">
      <c r="A572" s="116"/>
      <c r="B572" s="119"/>
      <c r="C572" s="119"/>
      <c r="D572" s="140"/>
      <c r="E572" s="116"/>
      <c r="F572" s="116"/>
      <c r="G572" s="142"/>
      <c r="H572" s="3"/>
    </row>
    <row r="573" spans="1:8" s="113" customFormat="1">
      <c r="A573" s="116"/>
      <c r="B573" s="119"/>
      <c r="C573" s="119"/>
      <c r="D573" s="140"/>
      <c r="E573" s="116"/>
      <c r="F573" s="116"/>
      <c r="G573" s="142"/>
      <c r="H573" s="3"/>
    </row>
    <row r="574" spans="1:8" s="113" customFormat="1">
      <c r="A574" s="116"/>
      <c r="B574" s="119"/>
      <c r="C574" s="119"/>
      <c r="D574" s="140"/>
      <c r="E574" s="116"/>
      <c r="F574" s="116"/>
      <c r="G574" s="142"/>
      <c r="H574" s="3"/>
    </row>
    <row r="575" spans="1:8" s="113" customFormat="1">
      <c r="A575" s="116"/>
      <c r="B575" s="119"/>
      <c r="C575" s="119"/>
      <c r="D575" s="140"/>
      <c r="E575" s="116"/>
      <c r="F575" s="116"/>
      <c r="G575" s="142"/>
      <c r="H575" s="3"/>
    </row>
    <row r="576" spans="1:8" s="113" customFormat="1">
      <c r="A576" s="116"/>
      <c r="B576" s="119"/>
      <c r="C576" s="119"/>
      <c r="D576" s="140"/>
      <c r="E576" s="116"/>
      <c r="F576" s="116"/>
      <c r="G576" s="142"/>
      <c r="H576" s="3"/>
    </row>
    <row r="577" spans="1:8" s="113" customFormat="1">
      <c r="A577" s="116"/>
      <c r="B577" s="119"/>
      <c r="C577" s="119"/>
      <c r="D577" s="140"/>
      <c r="E577" s="116"/>
      <c r="F577" s="116"/>
      <c r="G577" s="142"/>
      <c r="H577" s="3"/>
    </row>
    <row r="578" spans="1:8" s="113" customFormat="1">
      <c r="A578" s="116"/>
      <c r="B578" s="119"/>
      <c r="C578" s="119"/>
      <c r="D578" s="140"/>
      <c r="E578" s="116"/>
      <c r="F578" s="116"/>
      <c r="G578" s="142"/>
      <c r="H578" s="3"/>
    </row>
    <row r="579" spans="1:8" s="113" customFormat="1">
      <c r="A579" s="118" t="s">
        <v>874</v>
      </c>
      <c r="F579" s="560">
        <f>SUM(E580,E594)</f>
        <v>1913500</v>
      </c>
      <c r="G579" s="560"/>
      <c r="H579" s="435" t="s">
        <v>516</v>
      </c>
    </row>
    <row r="580" spans="1:8" s="116" customFormat="1" outlineLevel="1">
      <c r="A580" s="113" t="s">
        <v>937</v>
      </c>
      <c r="B580" s="113"/>
      <c r="C580" s="113"/>
      <c r="D580" s="113"/>
      <c r="E580" s="558">
        <f>E581</f>
        <v>1721500</v>
      </c>
      <c r="F580" s="558"/>
      <c r="G580" s="109" t="s">
        <v>516</v>
      </c>
      <c r="H580" s="113"/>
    </row>
    <row r="581" spans="1:8" s="116" customFormat="1" outlineLevel="1">
      <c r="A581" s="361" t="s">
        <v>1375</v>
      </c>
      <c r="B581" s="136"/>
      <c r="C581" s="136"/>
      <c r="D581" s="136"/>
      <c r="E581" s="557">
        <f>SUM(E582,E585,E589)</f>
        <v>1721500</v>
      </c>
      <c r="F581" s="557"/>
      <c r="G581" s="357" t="s">
        <v>516</v>
      </c>
      <c r="H581" s="136"/>
    </row>
    <row r="582" spans="1:8" s="116" customFormat="1" outlineLevel="1">
      <c r="A582" s="391" t="s">
        <v>938</v>
      </c>
      <c r="B582" s="136"/>
      <c r="C582" s="136"/>
      <c r="D582" s="136"/>
      <c r="E582" s="557">
        <v>523900</v>
      </c>
      <c r="F582" s="557"/>
      <c r="G582" s="357" t="s">
        <v>516</v>
      </c>
      <c r="H582" s="136"/>
    </row>
    <row r="583" spans="1:8" s="113" customFormat="1">
      <c r="A583" s="116"/>
      <c r="B583" s="388" t="s">
        <v>939</v>
      </c>
      <c r="C583" s="119"/>
      <c r="E583" s="116"/>
      <c r="F583" s="116"/>
      <c r="G583" s="389"/>
      <c r="H583" s="141"/>
    </row>
    <row r="584" spans="1:8" s="116" customFormat="1">
      <c r="B584" s="119"/>
      <c r="C584" s="119"/>
      <c r="D584" s="140"/>
      <c r="G584" s="389"/>
      <c r="H584" s="141"/>
    </row>
    <row r="585" spans="1:8" s="116" customFormat="1">
      <c r="A585" s="391" t="s">
        <v>940</v>
      </c>
      <c r="B585" s="136"/>
      <c r="C585" s="136"/>
      <c r="D585" s="136"/>
      <c r="E585" s="557">
        <v>850600</v>
      </c>
      <c r="F585" s="557"/>
      <c r="G585" s="357" t="s">
        <v>516</v>
      </c>
      <c r="H585" s="136"/>
    </row>
    <row r="586" spans="1:8" s="116" customFormat="1" outlineLevel="1">
      <c r="B586" s="388" t="s">
        <v>941</v>
      </c>
      <c r="C586" s="119"/>
      <c r="G586" s="389"/>
      <c r="H586" s="141"/>
    </row>
    <row r="587" spans="1:8" s="116" customFormat="1" outlineLevel="1">
      <c r="B587" s="388" t="s">
        <v>969</v>
      </c>
      <c r="C587" s="119"/>
      <c r="G587" s="389"/>
      <c r="H587" s="141"/>
    </row>
    <row r="588" spans="1:8" s="116" customFormat="1">
      <c r="B588" s="119"/>
      <c r="C588" s="119"/>
      <c r="D588" s="140"/>
      <c r="G588" s="389"/>
      <c r="H588" s="141"/>
    </row>
    <row r="589" spans="1:8" s="116" customFormat="1" outlineLevel="1">
      <c r="A589" s="391" t="s">
        <v>1257</v>
      </c>
      <c r="B589" s="136"/>
      <c r="C589" s="136"/>
      <c r="D589" s="136"/>
      <c r="E589" s="557">
        <v>347000</v>
      </c>
      <c r="F589" s="557"/>
      <c r="G589" s="357" t="s">
        <v>516</v>
      </c>
      <c r="H589" s="136"/>
    </row>
    <row r="590" spans="1:8" s="116" customFormat="1" outlineLevel="1">
      <c r="B590" s="388" t="s">
        <v>1161</v>
      </c>
      <c r="C590" s="119"/>
      <c r="G590" s="389"/>
      <c r="H590" s="141"/>
    </row>
    <row r="591" spans="1:8" s="116" customFormat="1" outlineLevel="1">
      <c r="B591" s="388" t="s">
        <v>945</v>
      </c>
      <c r="C591" s="119"/>
      <c r="G591" s="134"/>
      <c r="H591" s="141"/>
    </row>
    <row r="592" spans="1:8" s="116" customFormat="1" outlineLevel="1">
      <c r="B592" s="388" t="s">
        <v>1162</v>
      </c>
      <c r="C592" s="119"/>
      <c r="G592" s="134"/>
      <c r="H592" s="141"/>
    </row>
    <row r="593" spans="1:8" s="116" customFormat="1" outlineLevel="1">
      <c r="B593" s="119"/>
      <c r="C593" s="119"/>
      <c r="D593" s="140"/>
      <c r="G593" s="134"/>
      <c r="H593" s="141"/>
    </row>
    <row r="594" spans="1:8" s="116" customFormat="1" outlineLevel="1">
      <c r="A594" s="113" t="s">
        <v>955</v>
      </c>
      <c r="B594" s="113"/>
      <c r="C594" s="113"/>
      <c r="D594" s="113"/>
      <c r="E594" s="558">
        <f>E595</f>
        <v>192000</v>
      </c>
      <c r="F594" s="558"/>
      <c r="G594" s="109" t="s">
        <v>516</v>
      </c>
      <c r="H594" s="113"/>
    </row>
    <row r="595" spans="1:8" s="116" customFormat="1" outlineLevel="1">
      <c r="A595" s="361" t="s">
        <v>1123</v>
      </c>
      <c r="B595" s="136"/>
      <c r="C595" s="136"/>
      <c r="D595" s="136"/>
      <c r="E595" s="557">
        <f>E596</f>
        <v>192000</v>
      </c>
      <c r="F595" s="557"/>
      <c r="G595" s="357" t="s">
        <v>516</v>
      </c>
      <c r="H595" s="136"/>
    </row>
    <row r="596" spans="1:8" s="116" customFormat="1" outlineLevel="1">
      <c r="A596" s="361" t="s">
        <v>1251</v>
      </c>
      <c r="B596" s="136"/>
      <c r="C596" s="136"/>
      <c r="D596" s="136"/>
      <c r="E596" s="557">
        <f>SUM(G597:G597)</f>
        <v>192000</v>
      </c>
      <c r="F596" s="557"/>
      <c r="G596" s="357" t="s">
        <v>516</v>
      </c>
      <c r="H596" s="136"/>
    </row>
    <row r="597" spans="1:8" s="119" customFormat="1" outlineLevel="1">
      <c r="B597" s="456" t="s">
        <v>970</v>
      </c>
      <c r="C597" s="456" t="s">
        <v>971</v>
      </c>
      <c r="D597" s="457"/>
      <c r="E597" s="457"/>
      <c r="F597" s="457"/>
      <c r="G597" s="458">
        <v>192000</v>
      </c>
      <c r="H597" s="459" t="s">
        <v>516</v>
      </c>
    </row>
    <row r="598" spans="1:8">
      <c r="C598" s="105" t="s">
        <v>1343</v>
      </c>
    </row>
    <row r="599" spans="1:8">
      <c r="C599" s="455" t="s">
        <v>1344</v>
      </c>
    </row>
    <row r="600" spans="1:8">
      <c r="C600" s="455" t="s">
        <v>1345</v>
      </c>
    </row>
    <row r="601" spans="1:8">
      <c r="C601" s="455" t="s">
        <v>1346</v>
      </c>
    </row>
    <row r="602" spans="1:8">
      <c r="C602" s="105" t="s">
        <v>1347</v>
      </c>
    </row>
    <row r="603" spans="1:8">
      <c r="C603" s="455" t="s">
        <v>1378</v>
      </c>
    </row>
    <row r="604" spans="1:8">
      <c r="C604" s="455" t="s">
        <v>1379</v>
      </c>
    </row>
    <row r="615" spans="1:8" s="113" customFormat="1">
      <c r="A615" s="118" t="s">
        <v>875</v>
      </c>
      <c r="F615" s="560">
        <f>SUM(E616,E634,E643)</f>
        <v>16929200</v>
      </c>
      <c r="G615" s="560"/>
      <c r="H615" s="435" t="s">
        <v>516</v>
      </c>
    </row>
    <row r="616" spans="1:8" s="116" customFormat="1" outlineLevel="1">
      <c r="A616" s="113" t="s">
        <v>937</v>
      </c>
      <c r="B616" s="113"/>
      <c r="C616" s="113"/>
      <c r="D616" s="113"/>
      <c r="E616" s="558">
        <f>SUM(E617,E631)</f>
        <v>15528200</v>
      </c>
      <c r="F616" s="558"/>
      <c r="G616" s="109" t="s">
        <v>516</v>
      </c>
      <c r="H616" s="113"/>
    </row>
    <row r="617" spans="1:8" s="116" customFormat="1" outlineLevel="1">
      <c r="A617" s="361" t="s">
        <v>1375</v>
      </c>
      <c r="B617" s="136"/>
      <c r="C617" s="136"/>
      <c r="D617" s="136"/>
      <c r="E617" s="557">
        <f>SUM(E618,E622,E626)</f>
        <v>15163800</v>
      </c>
      <c r="F617" s="557"/>
      <c r="G617" s="357" t="s">
        <v>516</v>
      </c>
      <c r="H617" s="136"/>
    </row>
    <row r="618" spans="1:8" s="116" customFormat="1" outlineLevel="1">
      <c r="A618" s="391" t="s">
        <v>938</v>
      </c>
      <c r="B618" s="136"/>
      <c r="C618" s="136"/>
      <c r="D618" s="136"/>
      <c r="E618" s="557">
        <v>14826000</v>
      </c>
      <c r="F618" s="557"/>
      <c r="G618" s="357" t="s">
        <v>516</v>
      </c>
      <c r="H618" s="136"/>
    </row>
    <row r="619" spans="1:8" s="116" customFormat="1">
      <c r="B619" s="388" t="s">
        <v>972</v>
      </c>
      <c r="C619" s="119"/>
      <c r="G619" s="389"/>
      <c r="H619" s="141"/>
    </row>
    <row r="620" spans="1:8" s="113" customFormat="1">
      <c r="A620" s="116"/>
      <c r="B620" s="388" t="s">
        <v>939</v>
      </c>
      <c r="C620" s="119"/>
      <c r="E620" s="116"/>
      <c r="F620" s="116"/>
      <c r="G620" s="389"/>
      <c r="H620" s="141"/>
    </row>
    <row r="621" spans="1:8" s="116" customFormat="1">
      <c r="B621" s="119"/>
      <c r="C621" s="119"/>
      <c r="D621" s="140"/>
      <c r="G621" s="389"/>
      <c r="H621" s="141"/>
    </row>
    <row r="622" spans="1:8" s="116" customFormat="1">
      <c r="A622" s="391" t="s">
        <v>940</v>
      </c>
      <c r="B622" s="136"/>
      <c r="C622" s="136"/>
      <c r="D622" s="136"/>
      <c r="E622" s="557">
        <v>110700</v>
      </c>
      <c r="F622" s="557"/>
      <c r="G622" s="357" t="s">
        <v>516</v>
      </c>
      <c r="H622" s="136"/>
    </row>
    <row r="623" spans="1:8" s="116" customFormat="1" outlineLevel="1">
      <c r="B623" s="388" t="s">
        <v>941</v>
      </c>
      <c r="C623" s="119"/>
      <c r="G623" s="389"/>
      <c r="H623" s="141"/>
    </row>
    <row r="624" spans="1:8" s="116" customFormat="1">
      <c r="B624" s="388" t="s">
        <v>942</v>
      </c>
      <c r="C624" s="119"/>
      <c r="G624" s="389"/>
      <c r="H624" s="141"/>
    </row>
    <row r="625" spans="1:8" s="116" customFormat="1">
      <c r="B625" s="119"/>
      <c r="C625" s="119"/>
      <c r="D625" s="140"/>
      <c r="G625" s="389"/>
      <c r="H625" s="141"/>
    </row>
    <row r="626" spans="1:8" s="116" customFormat="1" outlineLevel="1">
      <c r="A626" s="391" t="s">
        <v>1257</v>
      </c>
      <c r="B626" s="136"/>
      <c r="C626" s="136"/>
      <c r="D626" s="136"/>
      <c r="E626" s="557">
        <v>227100</v>
      </c>
      <c r="F626" s="557"/>
      <c r="G626" s="357" t="s">
        <v>516</v>
      </c>
      <c r="H626" s="136"/>
    </row>
    <row r="627" spans="1:8" s="116" customFormat="1" outlineLevel="1">
      <c r="B627" s="388" t="s">
        <v>946</v>
      </c>
      <c r="C627" s="119"/>
      <c r="G627" s="134"/>
      <c r="H627" s="141"/>
    </row>
    <row r="628" spans="1:8" s="116" customFormat="1" outlineLevel="1">
      <c r="B628" s="388" t="s">
        <v>945</v>
      </c>
      <c r="C628" s="119"/>
      <c r="G628" s="134"/>
      <c r="H628" s="141"/>
    </row>
    <row r="629" spans="1:8" s="116" customFormat="1" outlineLevel="1">
      <c r="B629" s="388" t="s">
        <v>947</v>
      </c>
      <c r="C629" s="119"/>
      <c r="G629" s="134"/>
      <c r="H629" s="141"/>
    </row>
    <row r="630" spans="1:8" s="116" customFormat="1" outlineLevel="1">
      <c r="B630" s="119"/>
      <c r="C630" s="119"/>
      <c r="D630" s="140"/>
      <c r="G630" s="134"/>
      <c r="H630" s="141"/>
    </row>
    <row r="631" spans="1:8" s="116" customFormat="1" outlineLevel="1">
      <c r="A631" s="361" t="s">
        <v>950</v>
      </c>
      <c r="B631" s="136"/>
      <c r="C631" s="136"/>
      <c r="D631" s="136"/>
      <c r="E631" s="557">
        <v>364400</v>
      </c>
      <c r="F631" s="557"/>
      <c r="G631" s="357" t="s">
        <v>516</v>
      </c>
      <c r="H631" s="136"/>
    </row>
    <row r="632" spans="1:8" s="116" customFormat="1" outlineLevel="1">
      <c r="B632" s="119" t="s">
        <v>1170</v>
      </c>
      <c r="C632" s="119"/>
      <c r="G632" s="134"/>
      <c r="H632" s="141"/>
    </row>
    <row r="633" spans="1:8" s="116" customFormat="1" outlineLevel="1">
      <c r="B633" s="119"/>
      <c r="C633" s="119"/>
      <c r="D633" s="140"/>
      <c r="G633" s="134"/>
      <c r="H633" s="141"/>
    </row>
    <row r="634" spans="1:8" s="116" customFormat="1" outlineLevel="1">
      <c r="A634" s="113" t="s">
        <v>955</v>
      </c>
      <c r="B634" s="113"/>
      <c r="C634" s="113"/>
      <c r="D634" s="113"/>
      <c r="E634" s="558">
        <f>E635</f>
        <v>886400</v>
      </c>
      <c r="F634" s="558"/>
      <c r="G634" s="109" t="s">
        <v>516</v>
      </c>
      <c r="H634" s="113"/>
    </row>
    <row r="635" spans="1:8" s="116" customFormat="1" outlineLevel="1">
      <c r="A635" s="361" t="s">
        <v>1123</v>
      </c>
      <c r="B635" s="136"/>
      <c r="C635" s="136"/>
      <c r="D635" s="136"/>
      <c r="E635" s="557">
        <f>E636</f>
        <v>886400</v>
      </c>
      <c r="F635" s="557"/>
      <c r="G635" s="357" t="s">
        <v>516</v>
      </c>
      <c r="H635" s="136"/>
    </row>
    <row r="636" spans="1:8" s="116" customFormat="1" outlineLevel="1">
      <c r="A636" s="361" t="s">
        <v>1124</v>
      </c>
      <c r="B636" s="136"/>
      <c r="C636" s="136"/>
      <c r="D636" s="136"/>
      <c r="E636" s="557">
        <f>SUM(G641:G641)</f>
        <v>886400</v>
      </c>
      <c r="F636" s="557"/>
      <c r="G636" s="357" t="s">
        <v>516</v>
      </c>
      <c r="H636" s="136"/>
    </row>
    <row r="637" spans="1:8" s="119" customFormat="1" outlineLevel="1">
      <c r="B637" s="119" t="s">
        <v>973</v>
      </c>
      <c r="C637" s="5" t="s">
        <v>1163</v>
      </c>
    </row>
    <row r="638" spans="1:8" s="119" customFormat="1" outlineLevel="1">
      <c r="C638" s="5" t="s">
        <v>1164</v>
      </c>
      <c r="G638" s="142"/>
      <c r="H638" s="3"/>
    </row>
    <row r="639" spans="1:8" s="119" customFormat="1" outlineLevel="1">
      <c r="C639" s="5" t="s">
        <v>1165</v>
      </c>
      <c r="G639" s="142"/>
      <c r="H639" s="3"/>
    </row>
    <row r="640" spans="1:8" s="119" customFormat="1" outlineLevel="1">
      <c r="C640" s="5" t="s">
        <v>1372</v>
      </c>
    </row>
    <row r="641" spans="1:8" s="119" customFormat="1" outlineLevel="1">
      <c r="C641" s="5" t="s">
        <v>1166</v>
      </c>
      <c r="G641" s="381">
        <v>886400</v>
      </c>
      <c r="H641" s="436" t="s">
        <v>516</v>
      </c>
    </row>
    <row r="642" spans="1:8" s="119" customFormat="1" outlineLevel="1">
      <c r="D642" s="19"/>
      <c r="G642" s="381"/>
      <c r="H642" s="436"/>
    </row>
    <row r="643" spans="1:8" s="116" customFormat="1" outlineLevel="1">
      <c r="A643" s="113" t="s">
        <v>1171</v>
      </c>
      <c r="B643" s="113"/>
      <c r="C643" s="113"/>
      <c r="D643" s="113"/>
      <c r="E643" s="558">
        <f>SUM(G646)</f>
        <v>514600</v>
      </c>
      <c r="F643" s="558"/>
      <c r="G643" s="109" t="s">
        <v>516</v>
      </c>
      <c r="H643" s="113"/>
    </row>
    <row r="644" spans="1:8" s="119" customFormat="1" outlineLevel="1">
      <c r="B644" s="119" t="s">
        <v>954</v>
      </c>
      <c r="C644" s="5" t="s">
        <v>1167</v>
      </c>
    </row>
    <row r="645" spans="1:8" s="119" customFormat="1" outlineLevel="1">
      <c r="C645" s="5" t="s">
        <v>1168</v>
      </c>
      <c r="G645" s="142"/>
      <c r="H645" s="3"/>
    </row>
    <row r="646" spans="1:8">
      <c r="C646" s="434" t="s">
        <v>1169</v>
      </c>
      <c r="G646" s="142">
        <v>514600</v>
      </c>
      <c r="H646" s="3" t="s">
        <v>516</v>
      </c>
    </row>
    <row r="647" spans="1:8">
      <c r="G647" s="142"/>
      <c r="H647" s="3"/>
    </row>
    <row r="648" spans="1:8">
      <c r="G648" s="142"/>
      <c r="H648" s="3"/>
    </row>
    <row r="649" spans="1:8">
      <c r="G649" s="142"/>
      <c r="H649" s="3"/>
    </row>
    <row r="650" spans="1:8">
      <c r="G650" s="142"/>
      <c r="H650" s="3"/>
    </row>
    <row r="651" spans="1:8" s="113" customFormat="1">
      <c r="A651" s="118" t="s">
        <v>876</v>
      </c>
      <c r="F651" s="560">
        <f>E652+E669</f>
        <v>17863400</v>
      </c>
      <c r="G651" s="560"/>
      <c r="H651" s="435" t="s">
        <v>516</v>
      </c>
    </row>
    <row r="652" spans="1:8" s="116" customFormat="1" outlineLevel="1">
      <c r="A652" s="113" t="s">
        <v>937</v>
      </c>
      <c r="B652" s="113"/>
      <c r="C652" s="113"/>
      <c r="D652" s="113"/>
      <c r="E652" s="558">
        <f>SUM(E653)</f>
        <v>10707800</v>
      </c>
      <c r="F652" s="558"/>
      <c r="G652" s="109" t="s">
        <v>516</v>
      </c>
      <c r="H652" s="113"/>
    </row>
    <row r="653" spans="1:8" s="116" customFormat="1" outlineLevel="1">
      <c r="A653" s="361" t="s">
        <v>1376</v>
      </c>
      <c r="B653" s="136"/>
      <c r="C653" s="136"/>
      <c r="D653" s="136"/>
      <c r="E653" s="557">
        <f>SUM(E654,E659,E664)</f>
        <v>10707800</v>
      </c>
      <c r="F653" s="557"/>
      <c r="G653" s="357" t="s">
        <v>516</v>
      </c>
      <c r="H653" s="136"/>
    </row>
    <row r="654" spans="1:8" s="116" customFormat="1" outlineLevel="1">
      <c r="A654" s="391" t="s">
        <v>1329</v>
      </c>
      <c r="B654" s="136"/>
      <c r="C654" s="136"/>
      <c r="D654" s="136"/>
      <c r="E654" s="557">
        <v>6066400</v>
      </c>
      <c r="F654" s="557"/>
      <c r="G654" s="357" t="s">
        <v>516</v>
      </c>
      <c r="H654" s="136"/>
    </row>
    <row r="655" spans="1:8" s="113" customFormat="1">
      <c r="A655" s="116"/>
      <c r="B655" s="387" t="s">
        <v>974</v>
      </c>
      <c r="C655" s="119"/>
      <c r="E655" s="116"/>
      <c r="F655" s="116"/>
      <c r="G655" s="389"/>
      <c r="H655" s="141"/>
    </row>
    <row r="656" spans="1:8" s="113" customFormat="1">
      <c r="A656" s="116"/>
      <c r="B656" s="387" t="s">
        <v>975</v>
      </c>
      <c r="C656" s="119"/>
      <c r="E656" s="116"/>
      <c r="F656" s="116"/>
      <c r="G656" s="389"/>
      <c r="H656" s="141"/>
    </row>
    <row r="657" spans="1:8" s="113" customFormat="1">
      <c r="A657" s="116"/>
      <c r="B657" s="387" t="s">
        <v>976</v>
      </c>
      <c r="C657" s="119"/>
      <c r="E657" s="116"/>
      <c r="F657" s="116"/>
      <c r="G657" s="389"/>
      <c r="H657" s="141"/>
    </row>
    <row r="658" spans="1:8" s="116" customFormat="1">
      <c r="B658" s="119"/>
      <c r="C658" s="119"/>
      <c r="D658" s="140"/>
      <c r="G658" s="389"/>
      <c r="H658" s="141"/>
    </row>
    <row r="659" spans="1:8" s="116" customFormat="1">
      <c r="A659" s="391" t="s">
        <v>1330</v>
      </c>
      <c r="B659" s="136"/>
      <c r="C659" s="136"/>
      <c r="D659" s="136"/>
      <c r="E659" s="557">
        <v>1729300</v>
      </c>
      <c r="F659" s="557"/>
      <c r="G659" s="357" t="s">
        <v>516</v>
      </c>
      <c r="H659" s="136"/>
    </row>
    <row r="660" spans="1:8" s="116" customFormat="1" outlineLevel="1">
      <c r="B660" s="387" t="s">
        <v>944</v>
      </c>
      <c r="C660" s="119"/>
      <c r="G660" s="389"/>
      <c r="H660" s="141"/>
    </row>
    <row r="661" spans="1:8" s="116" customFormat="1" outlineLevel="1">
      <c r="B661" s="387" t="s">
        <v>978</v>
      </c>
      <c r="C661" s="119"/>
      <c r="G661" s="389"/>
      <c r="H661" s="141"/>
    </row>
    <row r="662" spans="1:8" s="116" customFormat="1" outlineLevel="1">
      <c r="B662" s="387" t="s">
        <v>977</v>
      </c>
      <c r="C662" s="119"/>
      <c r="G662" s="389"/>
      <c r="H662" s="141"/>
    </row>
    <row r="663" spans="1:8" s="116" customFormat="1">
      <c r="B663" s="119"/>
      <c r="C663" s="119"/>
      <c r="D663" s="140"/>
      <c r="G663" s="389"/>
      <c r="H663" s="141"/>
    </row>
    <row r="664" spans="1:8" s="116" customFormat="1" outlineLevel="1">
      <c r="A664" s="391" t="s">
        <v>1331</v>
      </c>
      <c r="B664" s="136"/>
      <c r="C664" s="136"/>
      <c r="D664" s="136"/>
      <c r="E664" s="557">
        <v>2912100</v>
      </c>
      <c r="F664" s="557"/>
      <c r="G664" s="357" t="s">
        <v>516</v>
      </c>
      <c r="H664" s="136"/>
    </row>
    <row r="665" spans="1:8" s="116" customFormat="1" outlineLevel="1">
      <c r="B665" s="387" t="s">
        <v>1172</v>
      </c>
      <c r="C665" s="119"/>
      <c r="G665" s="134"/>
      <c r="H665" s="141"/>
    </row>
    <row r="666" spans="1:8" s="116" customFormat="1" outlineLevel="1">
      <c r="B666" s="387" t="s">
        <v>979</v>
      </c>
      <c r="C666" s="119"/>
      <c r="G666" s="134"/>
      <c r="H666" s="141"/>
    </row>
    <row r="667" spans="1:8" s="116" customFormat="1" outlineLevel="1">
      <c r="B667" s="387" t="s">
        <v>1173</v>
      </c>
      <c r="C667" s="119"/>
      <c r="G667" s="134"/>
      <c r="H667" s="141"/>
    </row>
    <row r="668" spans="1:8" s="116" customFormat="1" outlineLevel="1">
      <c r="B668" s="119"/>
      <c r="C668" s="119"/>
      <c r="D668" s="119"/>
      <c r="G668" s="142"/>
      <c r="H668" s="3"/>
    </row>
    <row r="669" spans="1:8" s="116" customFormat="1" outlineLevel="1">
      <c r="A669" s="113" t="s">
        <v>1125</v>
      </c>
      <c r="B669" s="113"/>
      <c r="C669" s="113"/>
      <c r="D669" s="113"/>
      <c r="E669" s="558">
        <f>SUM(G671:G686)</f>
        <v>7155600</v>
      </c>
      <c r="F669" s="558"/>
      <c r="G669" s="109" t="s">
        <v>516</v>
      </c>
      <c r="H669" s="113"/>
    </row>
    <row r="670" spans="1:8" s="119" customFormat="1" outlineLevel="1">
      <c r="B670" s="119" t="s">
        <v>980</v>
      </c>
      <c r="C670" s="491" t="s">
        <v>1093</v>
      </c>
      <c r="D670" s="19" t="s">
        <v>1184</v>
      </c>
    </row>
    <row r="671" spans="1:8" s="119" customFormat="1" outlineLevel="1">
      <c r="C671" s="3"/>
      <c r="D671" s="19" t="s">
        <v>1185</v>
      </c>
      <c r="G671" s="381">
        <v>2190000</v>
      </c>
      <c r="H671" s="436" t="s">
        <v>516</v>
      </c>
    </row>
    <row r="672" spans="1:8" s="119" customFormat="1" outlineLevel="1">
      <c r="B672" s="119" t="s">
        <v>963</v>
      </c>
      <c r="C672" s="491" t="s">
        <v>1094</v>
      </c>
      <c r="D672" s="19" t="s">
        <v>1182</v>
      </c>
    </row>
    <row r="673" spans="1:8" s="119" customFormat="1" outlineLevel="1">
      <c r="C673" s="3"/>
      <c r="D673" s="19" t="s">
        <v>1183</v>
      </c>
      <c r="G673" s="381">
        <v>585200</v>
      </c>
      <c r="H673" s="436" t="s">
        <v>516</v>
      </c>
    </row>
    <row r="674" spans="1:8" s="119" customFormat="1" outlineLevel="1">
      <c r="B674" s="119" t="s">
        <v>987</v>
      </c>
      <c r="C674" s="491" t="s">
        <v>1204</v>
      </c>
      <c r="D674" s="19" t="s">
        <v>1180</v>
      </c>
    </row>
    <row r="675" spans="1:8" s="119" customFormat="1" outlineLevel="1">
      <c r="C675" s="3"/>
      <c r="D675" s="19" t="s">
        <v>1181</v>
      </c>
      <c r="G675" s="381">
        <v>180000</v>
      </c>
      <c r="H675" s="436" t="s">
        <v>516</v>
      </c>
    </row>
    <row r="676" spans="1:8" s="119" customFormat="1" outlineLevel="1">
      <c r="B676" s="119" t="s">
        <v>988</v>
      </c>
      <c r="C676" s="491" t="s">
        <v>1205</v>
      </c>
      <c r="D676" s="19" t="s">
        <v>1174</v>
      </c>
    </row>
    <row r="677" spans="1:8" s="119" customFormat="1" outlineLevel="1">
      <c r="C677" s="3"/>
      <c r="D677" s="19" t="s">
        <v>1175</v>
      </c>
      <c r="G677" s="381">
        <v>10000</v>
      </c>
      <c r="H677" s="436" t="s">
        <v>516</v>
      </c>
    </row>
    <row r="678" spans="1:8" s="119" customFormat="1" outlineLevel="1">
      <c r="B678" s="119" t="s">
        <v>989</v>
      </c>
      <c r="C678" s="491" t="s">
        <v>1223</v>
      </c>
      <c r="D678" s="19" t="s">
        <v>1176</v>
      </c>
    </row>
    <row r="679" spans="1:8" s="119" customFormat="1" outlineLevel="1">
      <c r="C679" s="3"/>
      <c r="D679" s="19" t="s">
        <v>1177</v>
      </c>
      <c r="G679" s="381">
        <v>675900</v>
      </c>
      <c r="H679" s="436" t="s">
        <v>516</v>
      </c>
    </row>
    <row r="680" spans="1:8" s="119" customFormat="1" outlineLevel="1">
      <c r="B680" s="119" t="s">
        <v>990</v>
      </c>
      <c r="C680" s="491" t="s">
        <v>1238</v>
      </c>
      <c r="D680" s="5" t="s">
        <v>991</v>
      </c>
      <c r="G680" s="142">
        <v>2147500</v>
      </c>
      <c r="H680" s="3" t="s">
        <v>516</v>
      </c>
    </row>
    <row r="681" spans="1:8" s="119" customFormat="1" outlineLevel="1">
      <c r="B681" s="119" t="s">
        <v>992</v>
      </c>
      <c r="C681" s="491" t="s">
        <v>1239</v>
      </c>
      <c r="D681" s="19" t="s">
        <v>1178</v>
      </c>
    </row>
    <row r="682" spans="1:8" s="119" customFormat="1" outlineLevel="1">
      <c r="C682" s="3"/>
      <c r="D682" s="19" t="s">
        <v>1179</v>
      </c>
      <c r="G682" s="381">
        <v>500000</v>
      </c>
      <c r="H682" s="436" t="s">
        <v>516</v>
      </c>
    </row>
    <row r="683" spans="1:8" s="119" customFormat="1" outlineLevel="1">
      <c r="B683" s="119" t="s">
        <v>993</v>
      </c>
      <c r="C683" s="491" t="s">
        <v>1240</v>
      </c>
      <c r="D683" s="5" t="s">
        <v>994</v>
      </c>
      <c r="G683" s="142">
        <v>100000</v>
      </c>
      <c r="H683" s="3" t="s">
        <v>516</v>
      </c>
    </row>
    <row r="684" spans="1:8" s="119" customFormat="1" outlineLevel="1">
      <c r="B684" s="119" t="s">
        <v>981</v>
      </c>
      <c r="C684" s="491" t="s">
        <v>1241</v>
      </c>
      <c r="D684" s="19" t="s">
        <v>982</v>
      </c>
      <c r="G684" s="142">
        <v>180000</v>
      </c>
      <c r="H684" s="3" t="s">
        <v>516</v>
      </c>
    </row>
    <row r="685" spans="1:8" s="119" customFormat="1" outlineLevel="1">
      <c r="B685" s="119" t="s">
        <v>983</v>
      </c>
      <c r="C685" s="491" t="s">
        <v>1242</v>
      </c>
      <c r="D685" s="5" t="s">
        <v>984</v>
      </c>
      <c r="G685" s="142">
        <v>20000</v>
      </c>
      <c r="H685" s="3" t="s">
        <v>516</v>
      </c>
    </row>
    <row r="686" spans="1:8" s="119" customFormat="1" outlineLevel="1">
      <c r="B686" s="119" t="s">
        <v>985</v>
      </c>
      <c r="C686" s="491" t="s">
        <v>1243</v>
      </c>
      <c r="D686" s="5" t="s">
        <v>986</v>
      </c>
      <c r="G686" s="142">
        <v>567000</v>
      </c>
      <c r="H686" s="3" t="s">
        <v>516</v>
      </c>
    </row>
    <row r="687" spans="1:8" s="119" customFormat="1" outlineLevel="1">
      <c r="A687" s="359" t="s">
        <v>1095</v>
      </c>
      <c r="D687" s="19"/>
      <c r="G687" s="142"/>
      <c r="H687" s="3"/>
    </row>
    <row r="688" spans="1:8" s="113" customFormat="1">
      <c r="A688" s="118" t="s">
        <v>1334</v>
      </c>
      <c r="F688" s="560">
        <f>E689</f>
        <v>120000</v>
      </c>
      <c r="G688" s="560"/>
      <c r="H688" s="435" t="s">
        <v>516</v>
      </c>
    </row>
    <row r="689" spans="1:26" s="116" customFormat="1" outlineLevel="1">
      <c r="A689" s="113" t="s">
        <v>903</v>
      </c>
      <c r="B689" s="113"/>
      <c r="C689" s="113"/>
      <c r="D689" s="113"/>
      <c r="E689" s="558">
        <f>G690</f>
        <v>120000</v>
      </c>
      <c r="F689" s="558"/>
      <c r="G689" s="109" t="s">
        <v>516</v>
      </c>
      <c r="H689" s="113"/>
    </row>
    <row r="690" spans="1:26" s="119" customFormat="1" outlineLevel="1">
      <c r="B690" s="119" t="s">
        <v>996</v>
      </c>
      <c r="C690" s="5" t="s">
        <v>877</v>
      </c>
      <c r="G690" s="142">
        <v>120000</v>
      </c>
      <c r="H690" s="3" t="s">
        <v>516</v>
      </c>
    </row>
    <row r="691" spans="1:26" s="119" customFormat="1" outlineLevel="1">
      <c r="C691" s="5"/>
      <c r="G691" s="142"/>
      <c r="H691" s="3"/>
    </row>
    <row r="693" spans="1:26">
      <c r="A693" s="492" t="s">
        <v>1190</v>
      </c>
    </row>
    <row r="694" spans="1:26" s="119" customFormat="1" outlineLevel="1">
      <c r="A694" s="492" t="s">
        <v>1335</v>
      </c>
      <c r="D694" s="5"/>
      <c r="G694" s="142"/>
      <c r="H694" s="3"/>
    </row>
    <row r="695" spans="1:26" s="113" customFormat="1" ht="24" customHeight="1">
      <c r="A695" s="492" t="s">
        <v>1336</v>
      </c>
      <c r="B695" s="393"/>
      <c r="C695" s="393"/>
      <c r="D695" s="393"/>
      <c r="E695" s="393"/>
    </row>
    <row r="696" spans="1:26" s="113" customFormat="1">
      <c r="A696" s="393" t="s">
        <v>1186</v>
      </c>
      <c r="B696" s="393"/>
      <c r="C696" s="393"/>
      <c r="D696" s="393"/>
      <c r="E696" s="393"/>
      <c r="F696" s="560">
        <f>E697+E737</f>
        <v>252500</v>
      </c>
      <c r="G696" s="560"/>
      <c r="H696" s="435" t="s">
        <v>516</v>
      </c>
    </row>
    <row r="697" spans="1:26" s="116" customFormat="1" outlineLevel="1">
      <c r="A697" s="113" t="s">
        <v>903</v>
      </c>
      <c r="B697" s="113"/>
      <c r="C697" s="113"/>
      <c r="D697" s="113"/>
      <c r="E697" s="558">
        <f>G700</f>
        <v>252500</v>
      </c>
      <c r="F697" s="558"/>
      <c r="G697" s="109" t="s">
        <v>516</v>
      </c>
      <c r="H697" s="113"/>
    </row>
    <row r="698" spans="1:26" s="119" customFormat="1" outlineLevel="1">
      <c r="B698" s="119" t="s">
        <v>995</v>
      </c>
      <c r="C698" s="5" t="s">
        <v>1189</v>
      </c>
    </row>
    <row r="699" spans="1:26" s="119" customFormat="1" outlineLevel="1">
      <c r="C699" s="5" t="s">
        <v>1188</v>
      </c>
      <c r="G699" s="381"/>
      <c r="H699" s="436"/>
    </row>
    <row r="700" spans="1:26" s="119" customFormat="1" outlineLevel="1">
      <c r="C700" s="5" t="s">
        <v>1187</v>
      </c>
      <c r="G700" s="381">
        <v>252500</v>
      </c>
      <c r="H700" s="436" t="s">
        <v>516</v>
      </c>
    </row>
    <row r="701" spans="1:26" s="494" customFormat="1">
      <c r="B701" s="492"/>
    </row>
    <row r="702" spans="1:26" s="494" customFormat="1">
      <c r="B702" s="492"/>
    </row>
    <row r="703" spans="1:26" s="494" customFormat="1" ht="24.6" customHeight="1">
      <c r="A703" s="493"/>
      <c r="B703" s="492"/>
      <c r="F703" s="563"/>
      <c r="G703" s="564"/>
      <c r="H703" s="495"/>
      <c r="I703" s="492"/>
      <c r="J703" s="492"/>
      <c r="K703" s="492"/>
      <c r="L703" s="492"/>
      <c r="M703" s="492"/>
      <c r="N703" s="492"/>
      <c r="O703" s="492"/>
      <c r="P703" s="492"/>
      <c r="Q703" s="492"/>
      <c r="R703" s="492"/>
      <c r="S703" s="492"/>
      <c r="T703" s="492"/>
      <c r="U703" s="492"/>
      <c r="V703" s="492"/>
      <c r="W703" s="492"/>
      <c r="X703" s="492"/>
      <c r="Y703" s="492"/>
      <c r="Z703" s="492"/>
    </row>
    <row r="704" spans="1:26" s="119" customFormat="1" outlineLevel="1">
      <c r="D704" s="19"/>
      <c r="G704" s="142"/>
      <c r="H704" s="3"/>
    </row>
    <row r="705" spans="4:8" s="119" customFormat="1" outlineLevel="1">
      <c r="D705" s="19"/>
      <c r="G705" s="142"/>
      <c r="H705" s="3"/>
    </row>
    <row r="706" spans="4:8" s="119" customFormat="1" outlineLevel="1">
      <c r="D706" s="19"/>
      <c r="G706" s="142"/>
      <c r="H706" s="3"/>
    </row>
    <row r="707" spans="4:8" s="119" customFormat="1" outlineLevel="1">
      <c r="D707" s="19"/>
      <c r="G707" s="142"/>
      <c r="H707" s="3"/>
    </row>
    <row r="708" spans="4:8" s="119" customFormat="1" outlineLevel="1">
      <c r="D708" s="19"/>
      <c r="G708" s="142"/>
      <c r="H708" s="3"/>
    </row>
    <row r="709" spans="4:8" s="119" customFormat="1" outlineLevel="1">
      <c r="D709" s="19"/>
      <c r="G709" s="142"/>
      <c r="H709" s="3"/>
    </row>
    <row r="710" spans="4:8" s="119" customFormat="1" outlineLevel="1">
      <c r="D710" s="19"/>
      <c r="G710" s="142"/>
      <c r="H710" s="3"/>
    </row>
    <row r="711" spans="4:8" s="119" customFormat="1" outlineLevel="1">
      <c r="D711" s="19"/>
      <c r="G711" s="142"/>
      <c r="H711" s="3"/>
    </row>
    <row r="712" spans="4:8" s="119" customFormat="1" outlineLevel="1">
      <c r="D712" s="19"/>
      <c r="G712" s="142"/>
      <c r="H712" s="3"/>
    </row>
    <row r="713" spans="4:8" s="119" customFormat="1" outlineLevel="1">
      <c r="D713" s="19"/>
      <c r="G713" s="142"/>
      <c r="H713" s="3"/>
    </row>
    <row r="714" spans="4:8" s="119" customFormat="1" outlineLevel="1">
      <c r="D714" s="19"/>
      <c r="G714" s="142"/>
      <c r="H714" s="3"/>
    </row>
    <row r="715" spans="4:8" s="119" customFormat="1" outlineLevel="1">
      <c r="D715" s="19"/>
      <c r="G715" s="142"/>
      <c r="H715" s="3"/>
    </row>
    <row r="716" spans="4:8" s="119" customFormat="1" outlineLevel="1">
      <c r="D716" s="19"/>
      <c r="G716" s="142"/>
      <c r="H716" s="3"/>
    </row>
    <row r="717" spans="4:8" s="119" customFormat="1" outlineLevel="1">
      <c r="D717" s="19"/>
      <c r="G717" s="142"/>
      <c r="H717" s="3"/>
    </row>
    <row r="718" spans="4:8" s="119" customFormat="1" outlineLevel="1">
      <c r="D718" s="19"/>
      <c r="G718" s="142"/>
      <c r="H718" s="3"/>
    </row>
    <row r="719" spans="4:8" s="119" customFormat="1" outlineLevel="1">
      <c r="D719" s="19"/>
      <c r="G719" s="142"/>
      <c r="H719" s="3"/>
    </row>
    <row r="720" spans="4:8" s="119" customFormat="1" outlineLevel="1">
      <c r="D720" s="19"/>
      <c r="G720" s="142"/>
      <c r="H720" s="3"/>
    </row>
    <row r="721" spans="1:8" s="119" customFormat="1" outlineLevel="1">
      <c r="D721" s="19"/>
      <c r="G721" s="142"/>
      <c r="H721" s="3"/>
    </row>
    <row r="722" spans="1:8" s="119" customFormat="1" outlineLevel="1">
      <c r="D722" s="19"/>
      <c r="G722" s="142"/>
      <c r="H722" s="3"/>
    </row>
    <row r="723" spans="1:8" s="113" customFormat="1">
      <c r="A723" s="118" t="s">
        <v>878</v>
      </c>
      <c r="F723" s="560">
        <f>SUM(E724,E739)</f>
        <v>839400</v>
      </c>
      <c r="G723" s="560"/>
      <c r="H723" s="435" t="s">
        <v>516</v>
      </c>
    </row>
    <row r="724" spans="1:8" s="116" customFormat="1" outlineLevel="1">
      <c r="A724" s="113" t="s">
        <v>937</v>
      </c>
      <c r="B724" s="113"/>
      <c r="C724" s="113"/>
      <c r="D724" s="113"/>
      <c r="E724" s="558">
        <f>E725</f>
        <v>268890</v>
      </c>
      <c r="F724" s="558"/>
      <c r="G724" s="109" t="s">
        <v>516</v>
      </c>
      <c r="H724" s="113"/>
    </row>
    <row r="725" spans="1:8" s="116" customFormat="1" outlineLevel="1">
      <c r="A725" s="361" t="s">
        <v>1376</v>
      </c>
      <c r="B725" s="136"/>
      <c r="C725" s="136"/>
      <c r="D725" s="136"/>
      <c r="E725" s="557">
        <f>SUM(E726,E730,E734)</f>
        <v>268890</v>
      </c>
      <c r="F725" s="557"/>
      <c r="G725" s="357" t="s">
        <v>516</v>
      </c>
      <c r="H725" s="136"/>
    </row>
    <row r="726" spans="1:8" s="116" customFormat="1" outlineLevel="1">
      <c r="A726" s="361" t="s">
        <v>1329</v>
      </c>
      <c r="B726" s="136"/>
      <c r="C726" s="136"/>
      <c r="D726" s="136"/>
      <c r="E726" s="557">
        <v>30600</v>
      </c>
      <c r="F726" s="557"/>
      <c r="G726" s="357" t="s">
        <v>516</v>
      </c>
      <c r="H726" s="136"/>
    </row>
    <row r="727" spans="1:8" s="116" customFormat="1">
      <c r="B727" s="385" t="s">
        <v>997</v>
      </c>
      <c r="C727" s="119"/>
      <c r="G727" s="134"/>
      <c r="H727" s="141"/>
    </row>
    <row r="728" spans="1:8" s="113" customFormat="1">
      <c r="A728" s="116"/>
      <c r="B728" s="385" t="s">
        <v>939</v>
      </c>
      <c r="C728" s="119"/>
      <c r="E728" s="116"/>
      <c r="F728" s="116"/>
      <c r="G728" s="134"/>
      <c r="H728" s="141"/>
    </row>
    <row r="729" spans="1:8" s="116" customFormat="1">
      <c r="B729" s="119"/>
      <c r="C729" s="119"/>
      <c r="D729" s="140"/>
      <c r="G729" s="134"/>
      <c r="H729" s="141"/>
    </row>
    <row r="730" spans="1:8" s="116" customFormat="1">
      <c r="A730" s="361" t="s">
        <v>1330</v>
      </c>
      <c r="B730" s="136"/>
      <c r="C730" s="136"/>
      <c r="D730" s="136"/>
      <c r="E730" s="557">
        <v>49000</v>
      </c>
      <c r="F730" s="557"/>
      <c r="G730" s="357" t="s">
        <v>516</v>
      </c>
      <c r="H730" s="136"/>
    </row>
    <row r="731" spans="1:8" s="116" customFormat="1" outlineLevel="1">
      <c r="B731" s="385" t="s">
        <v>941</v>
      </c>
      <c r="C731" s="119"/>
      <c r="G731" s="134"/>
      <c r="H731" s="141"/>
    </row>
    <row r="732" spans="1:8" s="116" customFormat="1" outlineLevel="1">
      <c r="B732" s="385" t="s">
        <v>942</v>
      </c>
      <c r="C732" s="119"/>
      <c r="G732" s="134"/>
      <c r="H732" s="141"/>
    </row>
    <row r="733" spans="1:8" s="116" customFormat="1">
      <c r="B733" s="119"/>
      <c r="C733" s="119"/>
      <c r="D733" s="140"/>
      <c r="G733" s="134"/>
      <c r="H733" s="141"/>
    </row>
    <row r="734" spans="1:8" s="116" customFormat="1" outlineLevel="1">
      <c r="A734" s="361" t="s">
        <v>1331</v>
      </c>
      <c r="B734" s="136"/>
      <c r="C734" s="136"/>
      <c r="D734" s="136"/>
      <c r="E734" s="557">
        <v>189290</v>
      </c>
      <c r="F734" s="557"/>
      <c r="G734" s="357" t="s">
        <v>516</v>
      </c>
      <c r="H734" s="136"/>
    </row>
    <row r="735" spans="1:8" s="116" customFormat="1" outlineLevel="1">
      <c r="B735" s="385" t="s">
        <v>1129</v>
      </c>
      <c r="C735" s="119"/>
      <c r="G735" s="134"/>
      <c r="H735" s="141"/>
    </row>
    <row r="736" spans="1:8" s="116" customFormat="1" outlineLevel="1">
      <c r="B736" s="385" t="s">
        <v>947</v>
      </c>
      <c r="C736" s="119"/>
      <c r="G736" s="134"/>
      <c r="H736" s="141"/>
    </row>
    <row r="737" spans="1:8" s="116" customFormat="1" outlineLevel="1">
      <c r="B737" s="385" t="s">
        <v>1191</v>
      </c>
      <c r="C737" s="119"/>
      <c r="G737" s="134"/>
      <c r="H737" s="141"/>
    </row>
    <row r="738" spans="1:8" s="116" customFormat="1" outlineLevel="1">
      <c r="B738" s="119"/>
      <c r="C738" s="119"/>
      <c r="D738" s="140"/>
      <c r="G738" s="134"/>
      <c r="H738" s="141"/>
    </row>
    <row r="739" spans="1:8" s="116" customFormat="1" outlineLevel="1">
      <c r="A739" s="113" t="s">
        <v>955</v>
      </c>
      <c r="B739" s="113"/>
      <c r="C739" s="113"/>
      <c r="D739" s="113"/>
      <c r="E739" s="558">
        <f>E740</f>
        <v>570510</v>
      </c>
      <c r="F739" s="558"/>
      <c r="G739" s="109" t="s">
        <v>516</v>
      </c>
      <c r="H739" s="113"/>
    </row>
    <row r="740" spans="1:8" s="116" customFormat="1" outlineLevel="1">
      <c r="A740" s="361" t="s">
        <v>1123</v>
      </c>
      <c r="B740" s="136"/>
      <c r="C740" s="136"/>
      <c r="D740" s="136"/>
      <c r="E740" s="557">
        <f>E741</f>
        <v>570510</v>
      </c>
      <c r="F740" s="557"/>
      <c r="G740" s="357" t="s">
        <v>516</v>
      </c>
      <c r="H740" s="136"/>
    </row>
    <row r="741" spans="1:8" s="116" customFormat="1" outlineLevel="1">
      <c r="A741" s="361" t="s">
        <v>1124</v>
      </c>
      <c r="B741" s="136"/>
      <c r="C741" s="136"/>
      <c r="D741" s="136"/>
      <c r="E741" s="557">
        <f>SUM(G743:G744)</f>
        <v>570510</v>
      </c>
      <c r="F741" s="557"/>
      <c r="G741" s="357" t="s">
        <v>516</v>
      </c>
      <c r="H741" s="136"/>
    </row>
    <row r="742" spans="1:8" s="119" customFormat="1" outlineLevel="1">
      <c r="B742" s="119" t="s">
        <v>998</v>
      </c>
      <c r="C742" s="491" t="s">
        <v>1093</v>
      </c>
      <c r="D742" s="19" t="s">
        <v>1192</v>
      </c>
    </row>
    <row r="743" spans="1:8" s="119" customFormat="1" outlineLevel="1">
      <c r="C743" s="491"/>
      <c r="D743" s="19" t="s">
        <v>1193</v>
      </c>
      <c r="G743" s="142">
        <v>150000</v>
      </c>
      <c r="H743" s="3" t="s">
        <v>516</v>
      </c>
    </row>
    <row r="744" spans="1:8" s="119" customFormat="1" outlineLevel="1">
      <c r="B744" s="119" t="s">
        <v>999</v>
      </c>
      <c r="C744" s="491" t="s">
        <v>1094</v>
      </c>
      <c r="D744" s="19" t="s">
        <v>1373</v>
      </c>
      <c r="G744" s="142">
        <v>420510</v>
      </c>
      <c r="H744" s="3" t="s">
        <v>516</v>
      </c>
    </row>
    <row r="745" spans="1:8" s="119" customFormat="1" outlineLevel="1">
      <c r="D745" s="19"/>
      <c r="G745" s="142"/>
      <c r="H745" s="3"/>
    </row>
    <row r="746" spans="1:8" s="119" customFormat="1" outlineLevel="1">
      <c r="D746" s="19"/>
      <c r="G746" s="142"/>
      <c r="H746" s="3"/>
    </row>
    <row r="747" spans="1:8" s="119" customFormat="1" outlineLevel="1">
      <c r="D747" s="19"/>
      <c r="G747" s="142"/>
      <c r="H747" s="3"/>
    </row>
    <row r="748" spans="1:8" s="119" customFormat="1" outlineLevel="1">
      <c r="D748" s="19"/>
      <c r="G748" s="142"/>
      <c r="H748" s="3"/>
    </row>
    <row r="749" spans="1:8" s="119" customFormat="1" outlineLevel="1">
      <c r="D749" s="19"/>
      <c r="G749" s="142"/>
      <c r="H749" s="3"/>
    </row>
    <row r="750" spans="1:8" s="119" customFormat="1" outlineLevel="1">
      <c r="D750" s="19"/>
      <c r="G750" s="142"/>
      <c r="H750" s="3"/>
    </row>
    <row r="751" spans="1:8" s="119" customFormat="1" outlineLevel="1">
      <c r="D751" s="19"/>
      <c r="G751" s="142"/>
      <c r="H751" s="3"/>
    </row>
    <row r="752" spans="1:8" s="119" customFormat="1" outlineLevel="1">
      <c r="D752" s="19"/>
      <c r="G752" s="142"/>
      <c r="H752" s="3"/>
    </row>
    <row r="753" spans="1:8" s="119" customFormat="1" outlineLevel="1">
      <c r="D753" s="19"/>
      <c r="G753" s="142"/>
      <c r="H753" s="3"/>
    </row>
    <row r="754" spans="1:8" s="119" customFormat="1" outlineLevel="1">
      <c r="D754" s="19"/>
      <c r="G754" s="142"/>
      <c r="H754" s="3"/>
    </row>
    <row r="755" spans="1:8" s="119" customFormat="1" outlineLevel="1">
      <c r="D755" s="19"/>
      <c r="G755" s="142"/>
      <c r="H755" s="3"/>
    </row>
    <row r="756" spans="1:8" s="119" customFormat="1" outlineLevel="1">
      <c r="D756" s="19"/>
      <c r="G756" s="142"/>
      <c r="H756" s="3"/>
    </row>
    <row r="757" spans="1:8" s="119" customFormat="1" outlineLevel="1">
      <c r="D757" s="19"/>
      <c r="G757" s="142"/>
      <c r="H757" s="3"/>
    </row>
    <row r="758" spans="1:8" s="119" customFormat="1" outlineLevel="1">
      <c r="D758" s="19"/>
      <c r="G758" s="142"/>
      <c r="H758" s="3"/>
    </row>
    <row r="759" spans="1:8" s="113" customFormat="1">
      <c r="A759" s="118" t="s">
        <v>879</v>
      </c>
      <c r="F759" s="560">
        <f>SUM(E760,E768)</f>
        <v>1025500</v>
      </c>
      <c r="G759" s="560"/>
      <c r="H759" s="435" t="s">
        <v>516</v>
      </c>
    </row>
    <row r="760" spans="1:8" s="116" customFormat="1" outlineLevel="1">
      <c r="A760" s="113" t="s">
        <v>937</v>
      </c>
      <c r="B760" s="113"/>
      <c r="C760" s="113"/>
      <c r="D760" s="113"/>
      <c r="E760" s="558">
        <f>E761</f>
        <v>860400</v>
      </c>
      <c r="F760" s="558"/>
      <c r="G760" s="109" t="s">
        <v>516</v>
      </c>
      <c r="H760" s="113"/>
    </row>
    <row r="761" spans="1:8" s="116" customFormat="1" outlineLevel="1">
      <c r="A761" s="361" t="s">
        <v>1376</v>
      </c>
      <c r="B761" s="136"/>
      <c r="C761" s="136"/>
      <c r="D761" s="136"/>
      <c r="E761" s="557">
        <f>SUM(E762,E765)</f>
        <v>860400</v>
      </c>
      <c r="F761" s="557"/>
      <c r="G761" s="357" t="s">
        <v>516</v>
      </c>
      <c r="H761" s="136"/>
    </row>
    <row r="762" spans="1:8" s="116" customFormat="1" outlineLevel="1">
      <c r="A762" s="361" t="s">
        <v>1121</v>
      </c>
      <c r="B762" s="136"/>
      <c r="C762" s="136"/>
      <c r="D762" s="136"/>
      <c r="E762" s="557">
        <v>39600</v>
      </c>
      <c r="F762" s="557"/>
      <c r="G762" s="357" t="s">
        <v>516</v>
      </c>
      <c r="H762" s="136"/>
    </row>
    <row r="763" spans="1:8" s="113" customFormat="1">
      <c r="A763" s="116"/>
      <c r="B763" s="5" t="s">
        <v>1000</v>
      </c>
      <c r="C763" s="119"/>
      <c r="E763" s="116"/>
      <c r="F763" s="116"/>
      <c r="G763" s="134"/>
      <c r="H763" s="141"/>
    </row>
    <row r="764" spans="1:8" s="113" customFormat="1">
      <c r="A764" s="116"/>
      <c r="B764" s="119"/>
      <c r="C764" s="119"/>
      <c r="D764" s="140"/>
      <c r="E764" s="116"/>
      <c r="F764" s="116"/>
      <c r="G764" s="134"/>
      <c r="H764" s="141"/>
    </row>
    <row r="765" spans="1:8" s="116" customFormat="1" outlineLevel="1">
      <c r="A765" s="361" t="s">
        <v>1122</v>
      </c>
      <c r="B765" s="136"/>
      <c r="C765" s="136"/>
      <c r="D765" s="136"/>
      <c r="E765" s="557">
        <v>820800</v>
      </c>
      <c r="F765" s="557"/>
      <c r="G765" s="357" t="s">
        <v>516</v>
      </c>
      <c r="H765" s="136"/>
    </row>
    <row r="766" spans="1:8" s="113" customFormat="1">
      <c r="A766" s="116"/>
      <c r="B766" s="5" t="s">
        <v>944</v>
      </c>
      <c r="C766" s="119"/>
      <c r="E766" s="116"/>
      <c r="F766" s="116"/>
      <c r="G766" s="134"/>
      <c r="H766" s="141"/>
    </row>
    <row r="768" spans="1:8" s="116" customFormat="1" outlineLevel="1">
      <c r="A768" s="113" t="s">
        <v>1125</v>
      </c>
      <c r="B768" s="113"/>
      <c r="C768" s="113"/>
      <c r="D768" s="113"/>
      <c r="E768" s="558">
        <f>G770</f>
        <v>165100</v>
      </c>
      <c r="F768" s="558"/>
      <c r="G768" s="109" t="s">
        <v>516</v>
      </c>
      <c r="H768" s="113"/>
    </row>
    <row r="769" spans="2:8" s="119" customFormat="1" outlineLevel="1">
      <c r="B769" s="119" t="s">
        <v>963</v>
      </c>
      <c r="C769" s="5" t="s">
        <v>1194</v>
      </c>
    </row>
    <row r="770" spans="2:8" s="119" customFormat="1" outlineLevel="1">
      <c r="C770" s="5" t="s">
        <v>1368</v>
      </c>
      <c r="G770" s="381">
        <v>165100</v>
      </c>
      <c r="H770" s="436" t="s">
        <v>516</v>
      </c>
    </row>
    <row r="771" spans="2:8" s="119" customFormat="1" outlineLevel="1">
      <c r="D771" s="19"/>
      <c r="G771" s="381"/>
      <c r="H771" s="436"/>
    </row>
    <row r="772" spans="2:8" s="119" customFormat="1" outlineLevel="1">
      <c r="D772" s="19"/>
      <c r="G772" s="381"/>
      <c r="H772" s="436"/>
    </row>
    <row r="773" spans="2:8" s="119" customFormat="1" outlineLevel="1">
      <c r="D773" s="19"/>
      <c r="G773" s="381"/>
      <c r="H773" s="436"/>
    </row>
    <row r="774" spans="2:8" s="119" customFormat="1" outlineLevel="1">
      <c r="D774" s="19"/>
      <c r="G774" s="381"/>
      <c r="H774" s="436"/>
    </row>
    <row r="775" spans="2:8" s="119" customFormat="1" outlineLevel="1">
      <c r="D775" s="19"/>
      <c r="G775" s="381"/>
      <c r="H775" s="436"/>
    </row>
    <row r="776" spans="2:8" s="119" customFormat="1" outlineLevel="1">
      <c r="D776" s="19"/>
      <c r="G776" s="381"/>
      <c r="H776" s="436"/>
    </row>
    <row r="777" spans="2:8" s="119" customFormat="1" outlineLevel="1">
      <c r="D777" s="19"/>
      <c r="G777" s="381"/>
      <c r="H777" s="436"/>
    </row>
    <row r="778" spans="2:8" s="119" customFormat="1" outlineLevel="1">
      <c r="D778" s="19"/>
      <c r="G778" s="381"/>
      <c r="H778" s="436"/>
    </row>
    <row r="779" spans="2:8" s="119" customFormat="1" outlineLevel="1">
      <c r="D779" s="19"/>
      <c r="G779" s="381"/>
      <c r="H779" s="436"/>
    </row>
    <row r="780" spans="2:8" s="119" customFormat="1" outlineLevel="1">
      <c r="D780" s="19"/>
      <c r="G780" s="381"/>
      <c r="H780" s="436"/>
    </row>
    <row r="781" spans="2:8" s="119" customFormat="1" outlineLevel="1">
      <c r="D781" s="19"/>
      <c r="G781" s="381"/>
      <c r="H781" s="436"/>
    </row>
    <row r="782" spans="2:8" s="119" customFormat="1" outlineLevel="1">
      <c r="D782" s="19"/>
      <c r="G782" s="381"/>
      <c r="H782" s="436"/>
    </row>
    <row r="783" spans="2:8" s="119" customFormat="1" outlineLevel="1">
      <c r="D783" s="19"/>
      <c r="G783" s="381"/>
      <c r="H783" s="436"/>
    </row>
    <row r="784" spans="2:8" s="119" customFormat="1" outlineLevel="1">
      <c r="D784" s="19"/>
      <c r="G784" s="381"/>
      <c r="H784" s="436"/>
    </row>
    <row r="785" spans="1:8" s="119" customFormat="1" outlineLevel="1">
      <c r="D785" s="19"/>
      <c r="G785" s="381"/>
      <c r="H785" s="436"/>
    </row>
    <row r="786" spans="1:8" s="119" customFormat="1" outlineLevel="1">
      <c r="D786" s="19"/>
      <c r="G786" s="381"/>
      <c r="H786" s="436"/>
    </row>
    <row r="787" spans="1:8" s="119" customFormat="1" outlineLevel="1">
      <c r="D787" s="19"/>
      <c r="G787" s="381"/>
      <c r="H787" s="436"/>
    </row>
    <row r="788" spans="1:8" s="119" customFormat="1" outlineLevel="1">
      <c r="D788" s="19"/>
      <c r="G788" s="381"/>
      <c r="H788" s="436"/>
    </row>
    <row r="789" spans="1:8" s="119" customFormat="1" outlineLevel="1">
      <c r="D789" s="19"/>
      <c r="G789" s="381"/>
      <c r="H789" s="436"/>
    </row>
    <row r="790" spans="1:8" s="119" customFormat="1" outlineLevel="1">
      <c r="D790" s="19"/>
      <c r="G790" s="381"/>
      <c r="H790" s="436"/>
    </row>
    <row r="791" spans="1:8" s="119" customFormat="1" outlineLevel="1">
      <c r="D791" s="19"/>
      <c r="G791" s="381"/>
      <c r="H791" s="436"/>
    </row>
    <row r="792" spans="1:8" s="119" customFormat="1" outlineLevel="1">
      <c r="D792" s="19"/>
      <c r="G792" s="381"/>
      <c r="H792" s="436"/>
    </row>
    <row r="793" spans="1:8" s="119" customFormat="1" outlineLevel="1">
      <c r="D793" s="19"/>
      <c r="G793" s="381"/>
      <c r="H793" s="436"/>
    </row>
    <row r="794" spans="1:8" s="119" customFormat="1" outlineLevel="1">
      <c r="D794" s="19"/>
      <c r="G794" s="381"/>
      <c r="H794" s="436"/>
    </row>
    <row r="795" spans="1:8" s="119" customFormat="1" outlineLevel="1">
      <c r="A795" s="359" t="s">
        <v>1095</v>
      </c>
      <c r="D795" s="19"/>
      <c r="G795" s="381"/>
      <c r="H795" s="436"/>
    </row>
    <row r="796" spans="1:8" s="113" customFormat="1">
      <c r="A796" s="118" t="s">
        <v>1337</v>
      </c>
      <c r="F796" s="560">
        <f>E797</f>
        <v>105900</v>
      </c>
      <c r="G796" s="560"/>
      <c r="H796" s="435" t="s">
        <v>516</v>
      </c>
    </row>
    <row r="797" spans="1:8" s="116" customFormat="1" outlineLevel="1">
      <c r="A797" s="113" t="s">
        <v>903</v>
      </c>
      <c r="B797" s="113"/>
      <c r="C797" s="113"/>
      <c r="D797" s="113"/>
      <c r="E797" s="558">
        <f>G798</f>
        <v>105900</v>
      </c>
      <c r="F797" s="558"/>
      <c r="G797" s="109" t="s">
        <v>516</v>
      </c>
      <c r="H797" s="113"/>
    </row>
    <row r="798" spans="1:8" s="119" customFormat="1" outlineLevel="1">
      <c r="B798" s="119" t="s">
        <v>954</v>
      </c>
      <c r="C798" s="5" t="s">
        <v>1001</v>
      </c>
      <c r="G798" s="142">
        <v>105900</v>
      </c>
      <c r="H798" s="3" t="s">
        <v>516</v>
      </c>
    </row>
    <row r="799" spans="1:8" s="119" customFormat="1" outlineLevel="1">
      <c r="D799" s="19"/>
      <c r="G799" s="142"/>
      <c r="H799" s="3"/>
    </row>
    <row r="800" spans="1:8" s="119" customFormat="1" outlineLevel="1">
      <c r="D800" s="19"/>
      <c r="G800" s="142"/>
      <c r="H800" s="3"/>
    </row>
    <row r="801" spans="4:8" s="119" customFormat="1" outlineLevel="1">
      <c r="D801" s="19"/>
      <c r="G801" s="142"/>
      <c r="H801" s="3"/>
    </row>
    <row r="802" spans="4:8" s="119" customFormat="1" outlineLevel="1">
      <c r="D802" s="19"/>
      <c r="G802" s="142"/>
      <c r="H802" s="3"/>
    </row>
    <row r="803" spans="4:8" s="119" customFormat="1" outlineLevel="1">
      <c r="D803" s="19"/>
      <c r="G803" s="142"/>
      <c r="H803" s="3"/>
    </row>
    <row r="804" spans="4:8" s="119" customFormat="1" outlineLevel="1">
      <c r="D804" s="19"/>
      <c r="G804" s="142"/>
      <c r="H804" s="3"/>
    </row>
    <row r="805" spans="4:8" s="119" customFormat="1" outlineLevel="1">
      <c r="D805" s="19"/>
      <c r="G805" s="142"/>
      <c r="H805" s="3"/>
    </row>
    <row r="806" spans="4:8" s="119" customFormat="1" outlineLevel="1">
      <c r="D806" s="19"/>
      <c r="G806" s="142"/>
      <c r="H806" s="3"/>
    </row>
    <row r="807" spans="4:8" s="119" customFormat="1" outlineLevel="1">
      <c r="D807" s="19"/>
      <c r="G807" s="142"/>
      <c r="H807" s="3"/>
    </row>
    <row r="808" spans="4:8" s="119" customFormat="1" outlineLevel="1">
      <c r="D808" s="19"/>
      <c r="G808" s="142"/>
      <c r="H808" s="3"/>
    </row>
    <row r="809" spans="4:8" s="119" customFormat="1" outlineLevel="1">
      <c r="D809" s="19"/>
      <c r="G809" s="142"/>
      <c r="H809" s="3"/>
    </row>
    <row r="810" spans="4:8" s="119" customFormat="1" outlineLevel="1">
      <c r="D810" s="19"/>
      <c r="G810" s="142"/>
      <c r="H810" s="3"/>
    </row>
    <row r="811" spans="4:8" s="119" customFormat="1" outlineLevel="1">
      <c r="D811" s="19"/>
      <c r="G811" s="142"/>
      <c r="H811" s="3"/>
    </row>
    <row r="812" spans="4:8" s="119" customFormat="1" outlineLevel="1">
      <c r="D812" s="19"/>
      <c r="G812" s="142"/>
      <c r="H812" s="3"/>
    </row>
    <row r="813" spans="4:8" s="119" customFormat="1" outlineLevel="1">
      <c r="D813" s="19"/>
      <c r="G813" s="142"/>
      <c r="H813" s="3"/>
    </row>
    <row r="814" spans="4:8" s="119" customFormat="1" outlineLevel="1">
      <c r="D814" s="19"/>
      <c r="G814" s="142"/>
      <c r="H814" s="3"/>
    </row>
    <row r="815" spans="4:8" s="119" customFormat="1" outlineLevel="1">
      <c r="D815" s="19"/>
      <c r="G815" s="142"/>
      <c r="H815" s="3"/>
    </row>
    <row r="816" spans="4:8" s="119" customFormat="1" outlineLevel="1">
      <c r="D816" s="19"/>
      <c r="G816" s="142"/>
      <c r="H816" s="3"/>
    </row>
    <row r="817" spans="1:8" s="119" customFormat="1" outlineLevel="1">
      <c r="D817" s="19"/>
      <c r="G817" s="142"/>
      <c r="H817" s="3"/>
    </row>
    <row r="818" spans="1:8" s="119" customFormat="1" outlineLevel="1">
      <c r="D818" s="19"/>
      <c r="G818" s="142"/>
      <c r="H818" s="3"/>
    </row>
    <row r="819" spans="1:8" s="119" customFormat="1" outlineLevel="1">
      <c r="D819" s="19"/>
      <c r="G819" s="142"/>
      <c r="H819" s="3"/>
    </row>
    <row r="820" spans="1:8" s="119" customFormat="1" outlineLevel="1">
      <c r="D820" s="19"/>
      <c r="G820" s="142"/>
      <c r="H820" s="3"/>
    </row>
    <row r="821" spans="1:8" s="119" customFormat="1" outlineLevel="1">
      <c r="D821" s="19"/>
      <c r="G821" s="142"/>
      <c r="H821" s="3"/>
    </row>
    <row r="822" spans="1:8" s="119" customFormat="1" outlineLevel="1">
      <c r="D822" s="19"/>
      <c r="G822" s="142"/>
      <c r="H822" s="3"/>
    </row>
    <row r="823" spans="1:8" s="119" customFormat="1" outlineLevel="1">
      <c r="D823" s="19"/>
      <c r="G823" s="142"/>
      <c r="H823" s="3"/>
    </row>
    <row r="824" spans="1:8" s="119" customFormat="1" outlineLevel="1">
      <c r="D824" s="19"/>
      <c r="G824" s="142"/>
      <c r="H824" s="3"/>
    </row>
    <row r="825" spans="1:8" s="119" customFormat="1" outlineLevel="1">
      <c r="D825" s="19"/>
      <c r="G825" s="142"/>
      <c r="H825" s="3"/>
    </row>
    <row r="826" spans="1:8" s="119" customFormat="1" outlineLevel="1">
      <c r="D826" s="19"/>
      <c r="G826" s="142"/>
      <c r="H826" s="3"/>
    </row>
    <row r="827" spans="1:8" s="119" customFormat="1" outlineLevel="1">
      <c r="D827" s="19"/>
      <c r="G827" s="142"/>
      <c r="H827" s="3"/>
    </row>
    <row r="828" spans="1:8" s="119" customFormat="1" outlineLevel="1">
      <c r="D828" s="19"/>
      <c r="G828" s="142"/>
      <c r="H828" s="3"/>
    </row>
    <row r="829" spans="1:8" s="119" customFormat="1" outlineLevel="1">
      <c r="D829" s="19"/>
      <c r="G829" s="142"/>
      <c r="H829" s="3"/>
    </row>
    <row r="830" spans="1:8" s="119" customFormat="1" outlineLevel="1">
      <c r="D830" s="19"/>
      <c r="G830" s="142"/>
      <c r="H830" s="3"/>
    </row>
    <row r="831" spans="1:8" s="113" customFormat="1">
      <c r="A831" s="118" t="s">
        <v>880</v>
      </c>
      <c r="F831" s="560">
        <f>SUM(E832,E837)</f>
        <v>95500</v>
      </c>
      <c r="G831" s="560"/>
      <c r="H831" s="435" t="s">
        <v>516</v>
      </c>
    </row>
    <row r="832" spans="1:8" s="116" customFormat="1" outlineLevel="1">
      <c r="A832" s="113" t="s">
        <v>937</v>
      </c>
      <c r="B832" s="113"/>
      <c r="C832" s="113"/>
      <c r="D832" s="113"/>
      <c r="E832" s="558">
        <f>E833</f>
        <v>3600</v>
      </c>
      <c r="F832" s="558"/>
      <c r="G832" s="109" t="s">
        <v>516</v>
      </c>
      <c r="H832" s="113"/>
    </row>
    <row r="833" spans="1:8" s="116" customFormat="1" outlineLevel="1">
      <c r="A833" s="361" t="s">
        <v>1376</v>
      </c>
      <c r="B833" s="136"/>
      <c r="C833" s="136"/>
      <c r="D833" s="136"/>
      <c r="E833" s="557">
        <f>SUM(E834)</f>
        <v>3600</v>
      </c>
      <c r="F833" s="557"/>
      <c r="G833" s="357" t="s">
        <v>516</v>
      </c>
      <c r="H833" s="136"/>
    </row>
    <row r="834" spans="1:8" s="116" customFormat="1" outlineLevel="1">
      <c r="A834" s="361" t="s">
        <v>1332</v>
      </c>
      <c r="B834" s="136"/>
      <c r="C834" s="136"/>
      <c r="D834" s="136"/>
      <c r="E834" s="557">
        <v>3600</v>
      </c>
      <c r="F834" s="557"/>
      <c r="G834" s="357" t="s">
        <v>516</v>
      </c>
      <c r="H834" s="136"/>
    </row>
    <row r="835" spans="1:8" s="113" customFormat="1">
      <c r="B835" s="5" t="s">
        <v>949</v>
      </c>
      <c r="C835" s="119"/>
      <c r="E835" s="116"/>
      <c r="F835" s="116"/>
      <c r="G835" s="134"/>
      <c r="H835" s="141"/>
    </row>
    <row r="836" spans="1:8" s="113" customFormat="1">
      <c r="A836" s="116"/>
      <c r="B836" s="119"/>
      <c r="C836" s="119"/>
      <c r="D836" s="140"/>
      <c r="E836" s="116"/>
      <c r="F836" s="116"/>
      <c r="G836" s="134"/>
      <c r="H836" s="141"/>
    </row>
    <row r="837" spans="1:8" s="116" customFormat="1" outlineLevel="1">
      <c r="A837" s="113" t="s">
        <v>1125</v>
      </c>
      <c r="B837" s="113"/>
      <c r="C837" s="113"/>
      <c r="D837" s="113"/>
      <c r="E837" s="558">
        <f>G840</f>
        <v>91900</v>
      </c>
      <c r="F837" s="558"/>
      <c r="G837" s="109" t="s">
        <v>516</v>
      </c>
      <c r="H837" s="113"/>
    </row>
    <row r="838" spans="1:8" s="119" customFormat="1" outlineLevel="1">
      <c r="B838" s="119" t="s">
        <v>987</v>
      </c>
      <c r="C838" s="5" t="s">
        <v>1244</v>
      </c>
    </row>
    <row r="839" spans="1:8">
      <c r="C839" s="105" t="s">
        <v>1245</v>
      </c>
    </row>
    <row r="840" spans="1:8">
      <c r="C840" s="105" t="s">
        <v>1246</v>
      </c>
      <c r="G840" s="381">
        <v>91900</v>
      </c>
      <c r="H840" s="436" t="s">
        <v>516</v>
      </c>
    </row>
    <row r="867" spans="1:8">
      <c r="A867" s="113" t="s">
        <v>1095</v>
      </c>
    </row>
    <row r="868" spans="1:8" s="113" customFormat="1">
      <c r="A868" s="118" t="s">
        <v>1089</v>
      </c>
      <c r="F868" s="560">
        <f>E869</f>
        <v>100000</v>
      </c>
      <c r="G868" s="560"/>
      <c r="H868" s="435" t="s">
        <v>516</v>
      </c>
    </row>
    <row r="869" spans="1:8" s="116" customFormat="1" outlineLevel="1">
      <c r="A869" s="113" t="s">
        <v>903</v>
      </c>
      <c r="B869" s="113"/>
      <c r="C869" s="113"/>
      <c r="D869" s="113"/>
      <c r="E869" s="558">
        <f>SUM(G870:G871)</f>
        <v>100000</v>
      </c>
      <c r="F869" s="558"/>
      <c r="G869" s="109" t="s">
        <v>516</v>
      </c>
      <c r="H869" s="113"/>
    </row>
    <row r="870" spans="1:8" s="119" customFormat="1" outlineLevel="1">
      <c r="B870" s="119" t="s">
        <v>987</v>
      </c>
      <c r="C870" s="5" t="s">
        <v>1002</v>
      </c>
      <c r="G870" s="142">
        <v>100000</v>
      </c>
      <c r="H870" s="3" t="s">
        <v>516</v>
      </c>
    </row>
    <row r="903" spans="1:8" s="113" customFormat="1">
      <c r="A903" s="118" t="s">
        <v>881</v>
      </c>
      <c r="F903" s="560">
        <f>SUM(E904,E917,E923)</f>
        <v>809100</v>
      </c>
      <c r="G903" s="560"/>
      <c r="H903" s="435" t="s">
        <v>516</v>
      </c>
    </row>
    <row r="904" spans="1:8" s="116" customFormat="1" outlineLevel="1">
      <c r="A904" s="113" t="s">
        <v>937</v>
      </c>
      <c r="B904" s="113"/>
      <c r="C904" s="113"/>
      <c r="D904" s="113"/>
      <c r="E904" s="558">
        <f>E905</f>
        <v>397600</v>
      </c>
      <c r="F904" s="558"/>
      <c r="G904" s="109" t="s">
        <v>516</v>
      </c>
      <c r="H904" s="113"/>
    </row>
    <row r="905" spans="1:8" s="116" customFormat="1" outlineLevel="1">
      <c r="A905" s="361" t="s">
        <v>1376</v>
      </c>
      <c r="B905" s="136"/>
      <c r="C905" s="136"/>
      <c r="D905" s="136"/>
      <c r="E905" s="557">
        <f>SUM(E906,E909,E913)</f>
        <v>397600</v>
      </c>
      <c r="F905" s="557"/>
      <c r="G905" s="357" t="s">
        <v>516</v>
      </c>
      <c r="H905" s="136"/>
    </row>
    <row r="906" spans="1:8" s="116" customFormat="1" outlineLevel="1">
      <c r="A906" s="382" t="s">
        <v>1121</v>
      </c>
      <c r="B906" s="136"/>
      <c r="C906" s="136"/>
      <c r="D906" s="136"/>
      <c r="E906" s="557">
        <v>200000</v>
      </c>
      <c r="F906" s="557"/>
      <c r="G906" s="357" t="s">
        <v>516</v>
      </c>
      <c r="H906" s="136"/>
    </row>
    <row r="907" spans="1:8" s="113" customFormat="1">
      <c r="A907" s="116"/>
      <c r="B907" s="385" t="s">
        <v>939</v>
      </c>
      <c r="C907" s="119"/>
      <c r="E907" s="116"/>
      <c r="F907" s="116"/>
      <c r="G907" s="134"/>
      <c r="H907" s="141"/>
    </row>
    <row r="908" spans="1:8" s="116" customFormat="1">
      <c r="B908" s="119"/>
      <c r="C908" s="119"/>
      <c r="D908" s="140"/>
      <c r="G908" s="134"/>
      <c r="H908" s="141"/>
    </row>
    <row r="909" spans="1:8" s="116" customFormat="1">
      <c r="A909" s="382" t="s">
        <v>1122</v>
      </c>
      <c r="B909" s="136"/>
      <c r="C909" s="136"/>
      <c r="D909" s="136"/>
      <c r="E909" s="557">
        <v>61000</v>
      </c>
      <c r="F909" s="557"/>
      <c r="G909" s="357" t="s">
        <v>516</v>
      </c>
      <c r="H909" s="136"/>
    </row>
    <row r="910" spans="1:8" s="116" customFormat="1" outlineLevel="1">
      <c r="B910" s="385" t="s">
        <v>941</v>
      </c>
      <c r="C910" s="119"/>
      <c r="G910" s="134"/>
      <c r="H910" s="141"/>
    </row>
    <row r="911" spans="1:8" s="116" customFormat="1" outlineLevel="1">
      <c r="B911" s="385" t="s">
        <v>942</v>
      </c>
      <c r="C911" s="119"/>
      <c r="G911" s="134"/>
      <c r="H911" s="141"/>
    </row>
    <row r="912" spans="1:8" s="116" customFormat="1" outlineLevel="1">
      <c r="B912" s="119"/>
      <c r="C912" s="119"/>
      <c r="D912" s="140"/>
      <c r="G912" s="134"/>
      <c r="H912" s="141"/>
    </row>
    <row r="913" spans="1:8" s="116" customFormat="1" outlineLevel="1">
      <c r="A913" s="382" t="s">
        <v>1267</v>
      </c>
      <c r="B913" s="136"/>
      <c r="C913" s="136"/>
      <c r="D913" s="136"/>
      <c r="E913" s="557">
        <v>136600</v>
      </c>
      <c r="F913" s="557"/>
      <c r="G913" s="357" t="s">
        <v>516</v>
      </c>
      <c r="H913" s="136"/>
    </row>
    <row r="914" spans="1:8" s="116" customFormat="1" outlineLevel="1">
      <c r="B914" s="385" t="s">
        <v>1129</v>
      </c>
      <c r="C914" s="119"/>
      <c r="G914" s="134"/>
      <c r="H914" s="141"/>
    </row>
    <row r="915" spans="1:8" s="116" customFormat="1" outlineLevel="1">
      <c r="B915" s="385" t="s">
        <v>1195</v>
      </c>
      <c r="C915" s="119"/>
      <c r="G915" s="134"/>
      <c r="H915" s="141"/>
    </row>
    <row r="916" spans="1:8" s="116" customFormat="1" outlineLevel="1">
      <c r="B916" s="387"/>
      <c r="C916" s="119"/>
      <c r="G916" s="134"/>
      <c r="H916" s="141"/>
    </row>
    <row r="917" spans="1:8" s="116" customFormat="1" outlineLevel="1">
      <c r="A917" s="113" t="s">
        <v>955</v>
      </c>
      <c r="B917" s="113"/>
      <c r="C917" s="113"/>
      <c r="D917" s="113"/>
      <c r="E917" s="558">
        <f>E918</f>
        <v>120000</v>
      </c>
      <c r="F917" s="558"/>
      <c r="G917" s="109" t="s">
        <v>516</v>
      </c>
      <c r="H917" s="113"/>
    </row>
    <row r="918" spans="1:8" s="116" customFormat="1" outlineLevel="1">
      <c r="A918" s="361" t="s">
        <v>1123</v>
      </c>
      <c r="B918" s="136"/>
      <c r="C918" s="136"/>
      <c r="D918" s="136"/>
      <c r="E918" s="557">
        <f>E919</f>
        <v>120000</v>
      </c>
      <c r="F918" s="557"/>
      <c r="G918" s="357" t="s">
        <v>516</v>
      </c>
      <c r="H918" s="136"/>
    </row>
    <row r="919" spans="1:8" s="116" customFormat="1" outlineLevel="1">
      <c r="A919" s="361" t="s">
        <v>1124</v>
      </c>
      <c r="B919" s="136"/>
      <c r="C919" s="136"/>
      <c r="D919" s="136"/>
      <c r="E919" s="557">
        <f>SUM(G921:G921)</f>
        <v>120000</v>
      </c>
      <c r="F919" s="557"/>
      <c r="G919" s="357" t="s">
        <v>516</v>
      </c>
      <c r="H919" s="136"/>
    </row>
    <row r="920" spans="1:8" s="119" customFormat="1" outlineLevel="1">
      <c r="B920" s="119" t="s">
        <v>1003</v>
      </c>
      <c r="C920" s="5" t="s">
        <v>1196</v>
      </c>
    </row>
    <row r="921" spans="1:8" s="119" customFormat="1" outlineLevel="1">
      <c r="C921" s="5" t="s">
        <v>1197</v>
      </c>
      <c r="G921" s="381">
        <v>120000</v>
      </c>
      <c r="H921" s="436" t="s">
        <v>516</v>
      </c>
    </row>
    <row r="922" spans="1:8" s="119" customFormat="1" outlineLevel="1">
      <c r="D922" s="19"/>
      <c r="G922" s="142"/>
      <c r="H922" s="3"/>
    </row>
    <row r="923" spans="1:8" s="116" customFormat="1" outlineLevel="1">
      <c r="A923" s="113" t="s">
        <v>1171</v>
      </c>
      <c r="B923" s="113"/>
      <c r="C923" s="113"/>
      <c r="D923" s="113"/>
      <c r="E923" s="558">
        <f>SUM(G924:G930)</f>
        <v>291500</v>
      </c>
      <c r="F923" s="558"/>
      <c r="G923" s="437" t="s">
        <v>516</v>
      </c>
      <c r="H923" s="113"/>
    </row>
    <row r="924" spans="1:8" s="119" customFormat="1" outlineLevel="1">
      <c r="B924" s="119" t="s">
        <v>952</v>
      </c>
      <c r="C924" s="491" t="s">
        <v>1093</v>
      </c>
      <c r="D924" s="19" t="s">
        <v>1004</v>
      </c>
      <c r="G924" s="142">
        <v>5700</v>
      </c>
      <c r="H924" s="3" t="s">
        <v>516</v>
      </c>
    </row>
    <row r="925" spans="1:8" s="119" customFormat="1" outlineLevel="1">
      <c r="B925" s="119" t="s">
        <v>1005</v>
      </c>
      <c r="C925" s="491" t="s">
        <v>1094</v>
      </c>
      <c r="D925" s="5" t="s">
        <v>1199</v>
      </c>
    </row>
    <row r="926" spans="1:8" s="119" customFormat="1" outlineLevel="1">
      <c r="C926" s="3"/>
      <c r="D926" s="19" t="s">
        <v>1198</v>
      </c>
      <c r="G926" s="142">
        <v>169500</v>
      </c>
      <c r="H926" s="3" t="s">
        <v>516</v>
      </c>
    </row>
    <row r="927" spans="1:8" s="119" customFormat="1" outlineLevel="1">
      <c r="B927" s="119" t="s">
        <v>1006</v>
      </c>
      <c r="C927" s="491" t="s">
        <v>1204</v>
      </c>
      <c r="D927" s="5" t="s">
        <v>1200</v>
      </c>
    </row>
    <row r="928" spans="1:8" s="119" customFormat="1" outlineLevel="1">
      <c r="C928" s="3"/>
      <c r="D928" s="19" t="s">
        <v>1201</v>
      </c>
      <c r="G928" s="142">
        <v>27400</v>
      </c>
      <c r="H928" s="3" t="s">
        <v>516</v>
      </c>
    </row>
    <row r="929" spans="1:8" s="119" customFormat="1" outlineLevel="1">
      <c r="B929" s="119" t="s">
        <v>954</v>
      </c>
      <c r="C929" s="491" t="s">
        <v>1205</v>
      </c>
      <c r="D929" s="19" t="s">
        <v>1202</v>
      </c>
    </row>
    <row r="930" spans="1:8" s="119" customFormat="1" outlineLevel="1">
      <c r="D930" s="19" t="s">
        <v>1203</v>
      </c>
      <c r="G930" s="142">
        <v>88900</v>
      </c>
      <c r="H930" s="3" t="s">
        <v>516</v>
      </c>
    </row>
    <row r="931" spans="1:8" s="119" customFormat="1" outlineLevel="1">
      <c r="D931" s="19"/>
      <c r="G931" s="142"/>
      <c r="H931" s="3"/>
    </row>
    <row r="932" spans="1:8" s="119" customFormat="1" outlineLevel="1">
      <c r="D932" s="19"/>
      <c r="G932" s="142"/>
      <c r="H932" s="3"/>
    </row>
    <row r="933" spans="1:8" s="119" customFormat="1" outlineLevel="1">
      <c r="D933" s="19"/>
      <c r="G933" s="142"/>
      <c r="H933" s="3"/>
    </row>
    <row r="934" spans="1:8" s="119" customFormat="1" outlineLevel="1">
      <c r="D934" s="19"/>
      <c r="G934" s="142"/>
      <c r="H934" s="3"/>
    </row>
    <row r="935" spans="1:8" s="119" customFormat="1" outlineLevel="1">
      <c r="D935" s="19"/>
      <c r="G935" s="142"/>
      <c r="H935" s="3"/>
    </row>
    <row r="936" spans="1:8" s="119" customFormat="1" outlineLevel="1">
      <c r="D936" s="19"/>
      <c r="G936" s="142"/>
      <c r="H936" s="3"/>
    </row>
    <row r="937" spans="1:8" s="119" customFormat="1" outlineLevel="1">
      <c r="D937" s="19"/>
      <c r="G937" s="142"/>
      <c r="H937" s="3"/>
    </row>
    <row r="938" spans="1:8" s="119" customFormat="1" outlineLevel="1">
      <c r="D938" s="19"/>
      <c r="G938" s="142"/>
      <c r="H938" s="3"/>
    </row>
    <row r="939" spans="1:8" s="113" customFormat="1">
      <c r="A939" s="118" t="s">
        <v>882</v>
      </c>
      <c r="F939" s="560">
        <f>SUM(E940,E959,E1004,E1012)</f>
        <v>35504800</v>
      </c>
      <c r="G939" s="560"/>
      <c r="H939" s="435" t="s">
        <v>516</v>
      </c>
    </row>
    <row r="940" spans="1:8" s="116" customFormat="1" outlineLevel="1">
      <c r="A940" s="113" t="s">
        <v>937</v>
      </c>
      <c r="B940" s="113"/>
      <c r="C940" s="113"/>
      <c r="D940" s="113"/>
      <c r="E940" s="558">
        <f>SUM(E941,E955)</f>
        <v>13661400</v>
      </c>
      <c r="F940" s="558"/>
      <c r="G940" s="109" t="s">
        <v>516</v>
      </c>
      <c r="H940" s="113"/>
    </row>
    <row r="941" spans="1:8" s="116" customFormat="1" outlineLevel="1">
      <c r="A941" s="361" t="s">
        <v>1375</v>
      </c>
      <c r="B941" s="136"/>
      <c r="C941" s="136"/>
      <c r="D941" s="136"/>
      <c r="E941" s="557">
        <f>SUM(E942,E945,E950)</f>
        <v>11175600</v>
      </c>
      <c r="F941" s="557"/>
      <c r="G941" s="357" t="s">
        <v>516</v>
      </c>
      <c r="H941" s="136"/>
    </row>
    <row r="942" spans="1:8" s="116" customFormat="1" outlineLevel="1">
      <c r="A942" s="391" t="s">
        <v>938</v>
      </c>
      <c r="B942" s="136"/>
      <c r="C942" s="136"/>
      <c r="D942" s="136"/>
      <c r="E942" s="557">
        <v>1792000</v>
      </c>
      <c r="F942" s="557"/>
      <c r="G942" s="357" t="s">
        <v>516</v>
      </c>
      <c r="H942" s="136"/>
    </row>
    <row r="943" spans="1:8" s="113" customFormat="1">
      <c r="A943" s="116"/>
      <c r="B943" s="317" t="s">
        <v>1007</v>
      </c>
      <c r="C943" s="119"/>
      <c r="E943" s="116"/>
      <c r="F943" s="116"/>
      <c r="G943" s="134"/>
      <c r="H943" s="141"/>
    </row>
    <row r="944" spans="1:8" s="116" customFormat="1">
      <c r="B944" s="119"/>
      <c r="C944" s="119"/>
      <c r="D944" s="140"/>
      <c r="G944" s="134"/>
      <c r="H944" s="141"/>
    </row>
    <row r="945" spans="1:8" s="116" customFormat="1">
      <c r="A945" s="391" t="s">
        <v>940</v>
      </c>
      <c r="B945" s="136"/>
      <c r="C945" s="136"/>
      <c r="D945" s="136"/>
      <c r="E945" s="557">
        <v>9085100</v>
      </c>
      <c r="F945" s="557"/>
      <c r="G945" s="357" t="s">
        <v>516</v>
      </c>
      <c r="H945" s="136"/>
    </row>
    <row r="946" spans="1:8" s="116" customFormat="1" outlineLevel="1">
      <c r="B946" s="317" t="s">
        <v>1208</v>
      </c>
      <c r="C946" s="119"/>
      <c r="G946" s="142"/>
      <c r="H946" s="3"/>
    </row>
    <row r="947" spans="1:8" s="116" customFormat="1" outlineLevel="1">
      <c r="B947" s="317" t="s">
        <v>1209</v>
      </c>
      <c r="C947" s="119"/>
      <c r="G947" s="142"/>
      <c r="H947" s="3"/>
    </row>
    <row r="948" spans="1:8" s="116" customFormat="1" outlineLevel="1">
      <c r="B948" s="317" t="s">
        <v>1210</v>
      </c>
      <c r="C948" s="119"/>
      <c r="G948" s="142"/>
      <c r="H948" s="3"/>
    </row>
    <row r="949" spans="1:8" s="116" customFormat="1" outlineLevel="1">
      <c r="B949" s="119"/>
      <c r="C949" s="119"/>
      <c r="D949" s="140"/>
      <c r="G949" s="142"/>
      <c r="H949" s="3"/>
    </row>
    <row r="950" spans="1:8" s="116" customFormat="1" outlineLevel="1">
      <c r="A950" s="391" t="s">
        <v>1257</v>
      </c>
      <c r="B950" s="136"/>
      <c r="C950" s="136"/>
      <c r="D950" s="136"/>
      <c r="E950" s="557">
        <v>298500</v>
      </c>
      <c r="F950" s="557"/>
      <c r="G950" s="357" t="s">
        <v>516</v>
      </c>
      <c r="H950" s="136"/>
    </row>
    <row r="951" spans="1:8" s="116" customFormat="1" outlineLevel="1">
      <c r="B951" s="317" t="s">
        <v>1211</v>
      </c>
      <c r="C951" s="119"/>
      <c r="G951" s="134"/>
      <c r="H951" s="141"/>
    </row>
    <row r="952" spans="1:8" s="116" customFormat="1" outlineLevel="1">
      <c r="B952" s="317" t="s">
        <v>1212</v>
      </c>
      <c r="C952" s="119"/>
      <c r="G952" s="142"/>
      <c r="H952" s="3"/>
    </row>
    <row r="953" spans="1:8" s="116" customFormat="1" outlineLevel="1">
      <c r="B953" s="317" t="s">
        <v>1213</v>
      </c>
      <c r="C953" s="119"/>
      <c r="G953" s="142"/>
      <c r="H953" s="3"/>
    </row>
    <row r="954" spans="1:8" s="116" customFormat="1" outlineLevel="1">
      <c r="B954" s="387"/>
      <c r="C954" s="119"/>
      <c r="G954" s="134"/>
      <c r="H954" s="141"/>
    </row>
    <row r="955" spans="1:8" s="116" customFormat="1" outlineLevel="1">
      <c r="A955" s="361" t="s">
        <v>950</v>
      </c>
      <c r="B955" s="136"/>
      <c r="C955" s="136"/>
      <c r="D955" s="136"/>
      <c r="E955" s="557">
        <v>2485800</v>
      </c>
      <c r="F955" s="557"/>
      <c r="G955" s="357" t="s">
        <v>516</v>
      </c>
      <c r="H955" s="136"/>
    </row>
    <row r="956" spans="1:8" s="116" customFormat="1" outlineLevel="1">
      <c r="B956" s="385" t="s">
        <v>1214</v>
      </c>
      <c r="C956" s="119"/>
      <c r="G956" s="134"/>
      <c r="H956" s="141"/>
    </row>
    <row r="957" spans="1:8" s="116" customFormat="1" outlineLevel="1">
      <c r="B957" s="385" t="s">
        <v>1215</v>
      </c>
      <c r="C957" s="119"/>
      <c r="G957" s="134"/>
      <c r="H957" s="141"/>
    </row>
    <row r="958" spans="1:8" s="116" customFormat="1" outlineLevel="1">
      <c r="B958" s="5"/>
      <c r="C958" s="119"/>
      <c r="G958" s="134"/>
      <c r="H958" s="141"/>
    </row>
    <row r="959" spans="1:8" s="116" customFormat="1" outlineLevel="1">
      <c r="A959" s="113" t="s">
        <v>955</v>
      </c>
      <c r="B959" s="113"/>
      <c r="C959" s="113"/>
      <c r="D959" s="113"/>
      <c r="E959" s="558">
        <f>SUM(E961,E975)</f>
        <v>2422400</v>
      </c>
      <c r="F959" s="558"/>
      <c r="G959" s="109" t="s">
        <v>516</v>
      </c>
      <c r="H959" s="113"/>
    </row>
    <row r="960" spans="1:8" s="116" customFormat="1" outlineLevel="1">
      <c r="A960" s="361" t="s">
        <v>1123</v>
      </c>
      <c r="B960" s="136"/>
      <c r="C960" s="136"/>
      <c r="D960" s="136"/>
      <c r="E960" s="557">
        <f>E961+E975</f>
        <v>2422400</v>
      </c>
      <c r="F960" s="557"/>
      <c r="G960" s="357" t="s">
        <v>516</v>
      </c>
      <c r="H960" s="136"/>
    </row>
    <row r="961" spans="1:8" s="116" customFormat="1" outlineLevel="1">
      <c r="A961" s="361" t="s">
        <v>1221</v>
      </c>
      <c r="B961" s="136"/>
      <c r="C961" s="136"/>
      <c r="D961" s="136"/>
      <c r="E961" s="557">
        <f>SUM(G963:G970)</f>
        <v>218400</v>
      </c>
      <c r="F961" s="557"/>
      <c r="G961" s="357" t="s">
        <v>516</v>
      </c>
      <c r="H961" s="136"/>
    </row>
    <row r="962" spans="1:8" s="359" customFormat="1" outlineLevel="1">
      <c r="B962" s="430" t="s">
        <v>1206</v>
      </c>
      <c r="C962" s="430"/>
      <c r="G962" s="431"/>
      <c r="H962" s="17"/>
    </row>
    <row r="963" spans="1:8" s="119" customFormat="1" outlineLevel="1">
      <c r="B963" s="119" t="s">
        <v>998</v>
      </c>
      <c r="C963" s="433" t="s">
        <v>1093</v>
      </c>
      <c r="D963" s="392" t="s">
        <v>1207</v>
      </c>
      <c r="G963" s="142">
        <v>19900</v>
      </c>
      <c r="H963" s="3" t="s">
        <v>516</v>
      </c>
    </row>
    <row r="964" spans="1:8" s="119" customFormat="1" outlineLevel="1">
      <c r="B964" s="430" t="s">
        <v>1216</v>
      </c>
      <c r="C964" s="18"/>
      <c r="G964" s="142"/>
      <c r="H964" s="3"/>
    </row>
    <row r="965" spans="1:8" s="138" customFormat="1" outlineLevel="1">
      <c r="B965" s="138" t="s">
        <v>1008</v>
      </c>
      <c r="C965" s="460" t="s">
        <v>1094</v>
      </c>
      <c r="D965" s="461" t="s">
        <v>1196</v>
      </c>
    </row>
    <row r="966" spans="1:8" s="138" customFormat="1" outlineLevel="1">
      <c r="C966" s="462"/>
      <c r="D966" s="461" t="s">
        <v>1217</v>
      </c>
      <c r="G966" s="130">
        <v>87500</v>
      </c>
      <c r="H966" s="234" t="s">
        <v>516</v>
      </c>
    </row>
    <row r="967" spans="1:8" s="138" customFormat="1" outlineLevel="1">
      <c r="B967" s="223" t="s">
        <v>1218</v>
      </c>
      <c r="C967" s="462"/>
      <c r="G967" s="130"/>
      <c r="H967" s="234"/>
    </row>
    <row r="968" spans="1:8" s="138" customFormat="1" outlineLevel="1">
      <c r="B968" s="138" t="s">
        <v>1009</v>
      </c>
      <c r="C968" s="460" t="s">
        <v>1204</v>
      </c>
      <c r="D968" s="461" t="s">
        <v>1219</v>
      </c>
    </row>
    <row r="969" spans="1:8" s="138" customFormat="1" outlineLevel="1">
      <c r="D969" s="461" t="s">
        <v>1157</v>
      </c>
      <c r="G969" s="130"/>
      <c r="H969" s="234"/>
    </row>
    <row r="970" spans="1:8" s="138" customFormat="1" outlineLevel="1">
      <c r="D970" s="461" t="s">
        <v>1220</v>
      </c>
      <c r="G970" s="130">
        <v>111000</v>
      </c>
      <c r="H970" s="234" t="s">
        <v>516</v>
      </c>
    </row>
    <row r="971" spans="1:8" s="138" customFormat="1" outlineLevel="1">
      <c r="D971" s="461"/>
      <c r="G971" s="130"/>
      <c r="H971" s="234"/>
    </row>
    <row r="972" spans="1:8" s="138" customFormat="1" outlineLevel="1">
      <c r="D972" s="461"/>
      <c r="G972" s="130"/>
      <c r="H972" s="234"/>
    </row>
    <row r="973" spans="1:8" s="138" customFormat="1" outlineLevel="1">
      <c r="D973" s="461"/>
      <c r="G973" s="130"/>
      <c r="H973" s="234"/>
    </row>
    <row r="974" spans="1:8" s="138" customFormat="1" outlineLevel="1">
      <c r="D974" s="461"/>
      <c r="G974" s="130"/>
      <c r="H974" s="234"/>
    </row>
    <row r="975" spans="1:8" s="394" customFormat="1" ht="23.45" customHeight="1" outlineLevel="1">
      <c r="A975" s="463" t="s">
        <v>1222</v>
      </c>
      <c r="B975" s="464"/>
      <c r="C975" s="464"/>
      <c r="D975" s="464"/>
      <c r="E975" s="559">
        <f>SUM(G976:G1001)</f>
        <v>2204000</v>
      </c>
      <c r="F975" s="559"/>
      <c r="G975" s="465" t="s">
        <v>516</v>
      </c>
      <c r="H975" s="464"/>
    </row>
    <row r="976" spans="1:8" s="138" customFormat="1" ht="23.45" customHeight="1" outlineLevel="1">
      <c r="A976" s="296"/>
      <c r="B976" s="296" t="s">
        <v>1010</v>
      </c>
      <c r="C976" s="466" t="s">
        <v>1093</v>
      </c>
      <c r="D976" s="439" t="s">
        <v>1011</v>
      </c>
      <c r="E976" s="296"/>
      <c r="F976" s="296"/>
      <c r="G976" s="130">
        <v>223000</v>
      </c>
      <c r="H976" s="295" t="s">
        <v>516</v>
      </c>
    </row>
    <row r="977" spans="1:8" s="138" customFormat="1" ht="23.45" customHeight="1" outlineLevel="1">
      <c r="A977" s="296"/>
      <c r="B977" s="296"/>
      <c r="C977" s="466"/>
      <c r="D977" s="439" t="s">
        <v>1348</v>
      </c>
      <c r="E977" s="296"/>
      <c r="F977" s="296"/>
      <c r="G977" s="130"/>
      <c r="H977" s="295"/>
    </row>
    <row r="978" spans="1:8" s="138" customFormat="1" ht="23.45" customHeight="1" outlineLevel="1">
      <c r="A978" s="296"/>
      <c r="B978" s="296"/>
      <c r="C978" s="466"/>
      <c r="D978" s="467" t="s">
        <v>1349</v>
      </c>
      <c r="E978" s="296"/>
      <c r="F978" s="296"/>
      <c r="G978" s="130"/>
      <c r="H978" s="295"/>
    </row>
    <row r="979" spans="1:8" s="138" customFormat="1" ht="23.45" customHeight="1" outlineLevel="1">
      <c r="A979" s="296"/>
      <c r="B979" s="296"/>
      <c r="C979" s="466"/>
      <c r="D979" s="439" t="s">
        <v>1303</v>
      </c>
      <c r="E979" s="296"/>
      <c r="F979" s="296"/>
      <c r="G979" s="130"/>
      <c r="H979" s="295"/>
    </row>
    <row r="980" spans="1:8" s="138" customFormat="1" ht="23.45" customHeight="1" outlineLevel="1">
      <c r="A980" s="296"/>
      <c r="B980" s="296"/>
      <c r="C980" s="466"/>
      <c r="D980" s="467" t="s">
        <v>1352</v>
      </c>
      <c r="E980" s="296"/>
      <c r="F980" s="296"/>
      <c r="G980" s="130"/>
      <c r="H980" s="295"/>
    </row>
    <row r="981" spans="1:8" s="138" customFormat="1" ht="23.45" customHeight="1" outlineLevel="1">
      <c r="A981" s="296"/>
      <c r="B981" s="296"/>
      <c r="C981" s="466"/>
      <c r="D981" s="439" t="s">
        <v>1304</v>
      </c>
      <c r="E981" s="296"/>
      <c r="F981" s="296"/>
      <c r="G981" s="130"/>
      <c r="H981" s="295"/>
    </row>
    <row r="982" spans="1:8" s="138" customFormat="1" ht="23.45" customHeight="1" outlineLevel="1">
      <c r="A982" s="296"/>
      <c r="B982" s="296"/>
      <c r="C982" s="466"/>
      <c r="D982" s="467" t="s">
        <v>1350</v>
      </c>
      <c r="E982" s="296"/>
      <c r="F982" s="296"/>
      <c r="G982" s="130"/>
      <c r="H982" s="295"/>
    </row>
    <row r="983" spans="1:8" s="138" customFormat="1" ht="23.45" customHeight="1" outlineLevel="1">
      <c r="A983" s="296"/>
      <c r="B983" s="296" t="s">
        <v>1012</v>
      </c>
      <c r="C983" s="466" t="s">
        <v>1094</v>
      </c>
      <c r="D983" s="439" t="s">
        <v>1013</v>
      </c>
      <c r="E983" s="296"/>
      <c r="F983" s="296"/>
      <c r="G983" s="130">
        <v>498000</v>
      </c>
      <c r="H983" s="295" t="s">
        <v>516</v>
      </c>
    </row>
    <row r="984" spans="1:8" s="138" customFormat="1" ht="23.45" customHeight="1" outlineLevel="1">
      <c r="A984" s="296"/>
      <c r="B984" s="296"/>
      <c r="C984" s="466"/>
      <c r="D984" s="394" t="s">
        <v>1306</v>
      </c>
      <c r="E984" s="296"/>
      <c r="F984" s="296"/>
      <c r="G984" s="130"/>
      <c r="H984" s="295"/>
    </row>
    <row r="985" spans="1:8" s="138" customFormat="1" ht="23.45" customHeight="1" outlineLevel="1">
      <c r="A985" s="296"/>
      <c r="B985" s="296"/>
      <c r="C985" s="466"/>
      <c r="D985" s="468" t="s">
        <v>1357</v>
      </c>
      <c r="E985" s="296"/>
      <c r="F985" s="296"/>
      <c r="G985" s="130"/>
      <c r="H985" s="295"/>
    </row>
    <row r="986" spans="1:8" s="138" customFormat="1" ht="23.45" customHeight="1" outlineLevel="1">
      <c r="A986" s="296"/>
      <c r="B986" s="296"/>
      <c r="C986" s="466"/>
      <c r="D986" s="468" t="s">
        <v>1351</v>
      </c>
      <c r="E986" s="296"/>
      <c r="F986" s="296"/>
      <c r="G986" s="130"/>
      <c r="H986" s="295"/>
    </row>
    <row r="987" spans="1:8" s="138" customFormat="1" ht="23.45" customHeight="1" outlineLevel="1">
      <c r="A987" s="296"/>
      <c r="B987" s="296"/>
      <c r="C987" s="466"/>
      <c r="D987" s="394" t="s">
        <v>1305</v>
      </c>
      <c r="E987" s="296"/>
      <c r="F987" s="296"/>
      <c r="G987" s="130"/>
      <c r="H987" s="295"/>
    </row>
    <row r="988" spans="1:8" s="138" customFormat="1" ht="23.45" customHeight="1" outlineLevel="1">
      <c r="A988" s="296"/>
      <c r="B988" s="296"/>
      <c r="C988" s="466"/>
      <c r="D988" s="468" t="s">
        <v>1353</v>
      </c>
      <c r="E988" s="296"/>
      <c r="F988" s="296"/>
      <c r="G988" s="130"/>
      <c r="H988" s="295"/>
    </row>
    <row r="989" spans="1:8" s="138" customFormat="1" outlineLevel="1">
      <c r="A989" s="296"/>
      <c r="B989" s="296" t="s">
        <v>1014</v>
      </c>
      <c r="C989" s="466" t="s">
        <v>1204</v>
      </c>
      <c r="D989" s="439" t="s">
        <v>1015</v>
      </c>
      <c r="E989" s="296"/>
      <c r="F989" s="296"/>
      <c r="G989" s="130">
        <v>170000</v>
      </c>
      <c r="H989" s="295" t="s">
        <v>516</v>
      </c>
    </row>
    <row r="990" spans="1:8" s="138" customFormat="1" outlineLevel="1">
      <c r="A990" s="296"/>
      <c r="B990" s="296"/>
      <c r="C990" s="466"/>
      <c r="D990" s="394" t="s">
        <v>1358</v>
      </c>
      <c r="E990" s="296"/>
      <c r="F990" s="296"/>
      <c r="G990" s="130"/>
      <c r="H990" s="295"/>
    </row>
    <row r="991" spans="1:8" s="138" customFormat="1" outlineLevel="1">
      <c r="A991" s="296"/>
      <c r="B991" s="296"/>
      <c r="C991" s="466"/>
      <c r="D991" s="468" t="s">
        <v>1359</v>
      </c>
      <c r="E991" s="296"/>
      <c r="F991" s="296"/>
      <c r="G991" s="130"/>
      <c r="H991" s="295"/>
    </row>
    <row r="992" spans="1:8" s="138" customFormat="1" outlineLevel="1">
      <c r="A992" s="296"/>
      <c r="B992" s="296"/>
      <c r="C992" s="466"/>
      <c r="D992" s="468" t="s">
        <v>1354</v>
      </c>
      <c r="E992" s="296"/>
      <c r="F992" s="296"/>
      <c r="G992" s="130"/>
      <c r="H992" s="295"/>
    </row>
    <row r="993" spans="1:8" s="138" customFormat="1" outlineLevel="1">
      <c r="A993" s="296"/>
      <c r="B993" s="296" t="s">
        <v>1016</v>
      </c>
      <c r="C993" s="466" t="s">
        <v>1205</v>
      </c>
      <c r="D993" s="439" t="s">
        <v>1017</v>
      </c>
      <c r="E993" s="296"/>
      <c r="F993" s="296"/>
      <c r="G993" s="130">
        <v>704000</v>
      </c>
      <c r="H993" s="295" t="s">
        <v>516</v>
      </c>
    </row>
    <row r="994" spans="1:8" s="138" customFormat="1" outlineLevel="1">
      <c r="A994" s="296"/>
      <c r="B994" s="296"/>
      <c r="C994" s="466"/>
      <c r="D994" s="112" t="s">
        <v>1360</v>
      </c>
      <c r="E994" s="296"/>
      <c r="F994" s="296"/>
      <c r="G994" s="130"/>
      <c r="H994" s="295"/>
    </row>
    <row r="995" spans="1:8" s="138" customFormat="1" outlineLevel="1">
      <c r="A995" s="296"/>
      <c r="B995" s="296"/>
      <c r="C995" s="466"/>
      <c r="D995" s="469" t="s">
        <v>1361</v>
      </c>
      <c r="E995" s="296"/>
      <c r="F995" s="296"/>
      <c r="G995" s="130"/>
      <c r="H995" s="295"/>
    </row>
    <row r="996" spans="1:8" s="138" customFormat="1" outlineLevel="1">
      <c r="A996" s="296"/>
      <c r="B996" s="296"/>
      <c r="C996" s="466"/>
      <c r="D996" s="112" t="s">
        <v>1362</v>
      </c>
      <c r="E996" s="296"/>
      <c r="F996" s="296"/>
      <c r="G996" s="130"/>
      <c r="H996" s="295"/>
    </row>
    <row r="997" spans="1:8" s="138" customFormat="1" outlineLevel="1">
      <c r="A997" s="296"/>
      <c r="B997" s="296"/>
      <c r="C997" s="466"/>
      <c r="D997" s="112" t="s">
        <v>1363</v>
      </c>
      <c r="E997" s="296"/>
      <c r="F997" s="296"/>
      <c r="G997" s="130"/>
      <c r="H997" s="295"/>
    </row>
    <row r="998" spans="1:8" s="138" customFormat="1" outlineLevel="1">
      <c r="A998" s="296"/>
      <c r="B998" s="296"/>
      <c r="C998" s="466"/>
      <c r="D998" s="112" t="s">
        <v>1364</v>
      </c>
      <c r="E998" s="296"/>
      <c r="F998" s="296"/>
      <c r="G998" s="130"/>
      <c r="H998" s="295"/>
    </row>
    <row r="999" spans="1:8" s="138" customFormat="1" outlineLevel="1">
      <c r="A999" s="296"/>
      <c r="B999" s="296"/>
      <c r="C999" s="466"/>
      <c r="D999" s="468" t="s">
        <v>1355</v>
      </c>
      <c r="E999" s="296"/>
      <c r="F999" s="296"/>
      <c r="G999" s="130"/>
      <c r="H999" s="295"/>
    </row>
    <row r="1000" spans="1:8" s="138" customFormat="1" outlineLevel="1">
      <c r="A1000" s="296"/>
      <c r="B1000" s="296" t="s">
        <v>1018</v>
      </c>
      <c r="C1000" s="466" t="s">
        <v>1223</v>
      </c>
      <c r="D1000" s="439" t="s">
        <v>1019</v>
      </c>
      <c r="E1000" s="296"/>
      <c r="F1000" s="296"/>
      <c r="G1000" s="130">
        <v>609000</v>
      </c>
      <c r="H1000" s="295" t="s">
        <v>516</v>
      </c>
    </row>
    <row r="1001" spans="1:8" s="138" customFormat="1" outlineLevel="1">
      <c r="A1001" s="296"/>
      <c r="B1001" s="296"/>
      <c r="C1001" s="466"/>
      <c r="D1001" s="112" t="s">
        <v>1365</v>
      </c>
      <c r="E1001" s="296"/>
      <c r="F1001" s="296"/>
      <c r="G1001" s="130"/>
      <c r="H1001" s="295"/>
    </row>
    <row r="1002" spans="1:8" s="138" customFormat="1" outlineLevel="1">
      <c r="A1002" s="296"/>
      <c r="B1002" s="296"/>
      <c r="C1002" s="466"/>
      <c r="D1002" s="468" t="s">
        <v>1356</v>
      </c>
      <c r="E1002" s="296"/>
      <c r="F1002" s="296"/>
      <c r="G1002" s="130"/>
      <c r="H1002" s="295"/>
    </row>
    <row r="1003" spans="1:8" s="138" customFormat="1" outlineLevel="1">
      <c r="D1003" s="438"/>
      <c r="G1003" s="130"/>
      <c r="H1003" s="234"/>
    </row>
    <row r="1004" spans="1:8" s="116" customFormat="1" outlineLevel="1">
      <c r="A1004" s="113" t="s">
        <v>1020</v>
      </c>
      <c r="B1004" s="113"/>
      <c r="C1004" s="113"/>
      <c r="D1004" s="113"/>
      <c r="E1004" s="558">
        <f>SUM(G1005:G1007)</f>
        <v>12154000</v>
      </c>
      <c r="F1004" s="558"/>
      <c r="G1004" s="109" t="s">
        <v>516</v>
      </c>
      <c r="H1004" s="113"/>
    </row>
    <row r="1005" spans="1:8" s="119" customFormat="1" outlineLevel="1">
      <c r="B1005" s="119" t="s">
        <v>1021</v>
      </c>
      <c r="C1005" s="433" t="s">
        <v>1093</v>
      </c>
      <c r="D1005" s="19" t="s">
        <v>1022</v>
      </c>
      <c r="G1005" s="142">
        <v>3328000</v>
      </c>
      <c r="H1005" s="3" t="s">
        <v>516</v>
      </c>
    </row>
    <row r="1006" spans="1:8" s="119" customFormat="1" outlineLevel="1">
      <c r="B1006" s="119" t="s">
        <v>1023</v>
      </c>
      <c r="C1006" s="433" t="s">
        <v>1094</v>
      </c>
      <c r="D1006" s="19" t="s">
        <v>1224</v>
      </c>
    </row>
    <row r="1007" spans="1:8">
      <c r="D1007" s="105" t="s">
        <v>1203</v>
      </c>
      <c r="G1007" s="142">
        <v>8826000</v>
      </c>
      <c r="H1007" s="3" t="s">
        <v>516</v>
      </c>
    </row>
    <row r="1008" spans="1:8">
      <c r="G1008" s="142"/>
      <c r="H1008" s="3"/>
    </row>
    <row r="1009" spans="1:8">
      <c r="G1009" s="142"/>
      <c r="H1009" s="3"/>
    </row>
    <row r="1010" spans="1:8">
      <c r="G1010" s="142"/>
      <c r="H1010" s="3"/>
    </row>
    <row r="1011" spans="1:8">
      <c r="G1011" s="142"/>
      <c r="H1011" s="3"/>
    </row>
    <row r="1012" spans="1:8" s="116" customFormat="1" outlineLevel="1">
      <c r="A1012" s="113" t="s">
        <v>951</v>
      </c>
      <c r="B1012" s="113"/>
      <c r="C1012" s="113"/>
      <c r="D1012" s="113"/>
      <c r="E1012" s="558">
        <f>SUM(G1014:G1035)</f>
        <v>7267000</v>
      </c>
      <c r="F1012" s="558"/>
      <c r="G1012" s="109" t="s">
        <v>516</v>
      </c>
      <c r="H1012" s="113"/>
    </row>
    <row r="1013" spans="1:8" s="119" customFormat="1" outlineLevel="1">
      <c r="B1013" s="119" t="s">
        <v>1024</v>
      </c>
      <c r="C1013" s="491" t="s">
        <v>1093</v>
      </c>
      <c r="D1013" s="392" t="s">
        <v>1225</v>
      </c>
    </row>
    <row r="1014" spans="1:8" s="119" customFormat="1" outlineLevel="1">
      <c r="C1014" s="3"/>
      <c r="D1014" s="385" t="s">
        <v>1226</v>
      </c>
      <c r="G1014" s="142"/>
      <c r="H1014" s="3"/>
    </row>
    <row r="1015" spans="1:8" s="119" customFormat="1" outlineLevel="1">
      <c r="C1015" s="3"/>
      <c r="D1015" s="392" t="s">
        <v>1227</v>
      </c>
      <c r="G1015" s="142">
        <v>68100</v>
      </c>
      <c r="H1015" s="3" t="s">
        <v>516</v>
      </c>
    </row>
    <row r="1016" spans="1:8" s="119" customFormat="1" outlineLevel="1">
      <c r="B1016" s="119" t="s">
        <v>1025</v>
      </c>
      <c r="C1016" s="491" t="s">
        <v>1094</v>
      </c>
      <c r="D1016" s="392" t="s">
        <v>1228</v>
      </c>
    </row>
    <row r="1017" spans="1:8" s="119" customFormat="1" outlineLevel="1">
      <c r="C1017" s="3"/>
      <c r="D1017" s="392" t="s">
        <v>1229</v>
      </c>
      <c r="G1017" s="142"/>
      <c r="H1017" s="3"/>
    </row>
    <row r="1018" spans="1:8" s="119" customFormat="1" outlineLevel="1">
      <c r="C1018" s="3"/>
      <c r="D1018" s="392" t="s">
        <v>1203</v>
      </c>
      <c r="G1018" s="142">
        <v>15900</v>
      </c>
      <c r="H1018" s="3" t="s">
        <v>516</v>
      </c>
    </row>
    <row r="1019" spans="1:8" s="119" customFormat="1" outlineLevel="1">
      <c r="B1019" s="119" t="s">
        <v>1026</v>
      </c>
      <c r="C1019" s="491" t="s">
        <v>1204</v>
      </c>
      <c r="D1019" s="392" t="s">
        <v>1264</v>
      </c>
    </row>
    <row r="1020" spans="1:8" s="119" customFormat="1" outlineLevel="1">
      <c r="C1020" s="491"/>
      <c r="D1020" s="392" t="s">
        <v>1265</v>
      </c>
      <c r="G1020" s="142">
        <v>85700</v>
      </c>
      <c r="H1020" s="3" t="s">
        <v>516</v>
      </c>
    </row>
    <row r="1021" spans="1:8" s="119" customFormat="1" outlineLevel="1">
      <c r="B1021" s="119" t="s">
        <v>963</v>
      </c>
      <c r="C1021" s="491" t="s">
        <v>1205</v>
      </c>
      <c r="D1021" s="385" t="s">
        <v>1234</v>
      </c>
    </row>
    <row r="1022" spans="1:8" s="119" customFormat="1" outlineLevel="1">
      <c r="C1022" s="3"/>
      <c r="D1022" s="385" t="s">
        <v>1235</v>
      </c>
      <c r="G1022" s="142">
        <v>1765200</v>
      </c>
      <c r="H1022" s="3" t="s">
        <v>516</v>
      </c>
    </row>
    <row r="1023" spans="1:8" s="119" customFormat="1" outlineLevel="1">
      <c r="B1023" s="119" t="s">
        <v>996</v>
      </c>
      <c r="C1023" s="491" t="s">
        <v>1223</v>
      </c>
      <c r="D1023" s="392" t="s">
        <v>1236</v>
      </c>
    </row>
    <row r="1024" spans="1:8" s="119" customFormat="1" outlineLevel="1">
      <c r="C1024" s="3"/>
      <c r="D1024" s="392" t="s">
        <v>1237</v>
      </c>
      <c r="G1024" s="142">
        <v>578400</v>
      </c>
      <c r="H1024" s="3" t="s">
        <v>516</v>
      </c>
    </row>
    <row r="1025" spans="2:8" s="119" customFormat="1" outlineLevel="1">
      <c r="B1025" s="119" t="s">
        <v>989</v>
      </c>
      <c r="C1025" s="491" t="s">
        <v>1238</v>
      </c>
      <c r="D1025" s="385" t="s">
        <v>1028</v>
      </c>
      <c r="G1025" s="142">
        <v>237900</v>
      </c>
      <c r="H1025" s="3" t="s">
        <v>516</v>
      </c>
    </row>
    <row r="1026" spans="2:8" s="119" customFormat="1" outlineLevel="1">
      <c r="B1026" s="119" t="s">
        <v>990</v>
      </c>
      <c r="C1026" s="491" t="s">
        <v>1239</v>
      </c>
      <c r="D1026" s="385" t="s">
        <v>1369</v>
      </c>
    </row>
    <row r="1027" spans="2:8" s="119" customFormat="1" outlineLevel="1">
      <c r="C1027" s="491"/>
      <c r="D1027" s="385" t="s">
        <v>1266</v>
      </c>
      <c r="G1027" s="142">
        <v>10000</v>
      </c>
      <c r="H1027" s="3" t="s">
        <v>516</v>
      </c>
    </row>
    <row r="1028" spans="2:8" s="119" customFormat="1" outlineLevel="1">
      <c r="B1028" s="119" t="s">
        <v>992</v>
      </c>
      <c r="C1028" s="491" t="s">
        <v>1240</v>
      </c>
      <c r="D1028" s="385" t="s">
        <v>1029</v>
      </c>
      <c r="G1028" s="142">
        <v>3084000</v>
      </c>
      <c r="H1028" s="3" t="s">
        <v>516</v>
      </c>
    </row>
    <row r="1029" spans="2:8" s="119" customFormat="1" outlineLevel="1">
      <c r="B1029" s="119" t="s">
        <v>993</v>
      </c>
      <c r="C1029" s="491" t="s">
        <v>1241</v>
      </c>
      <c r="D1029" s="392" t="s">
        <v>1030</v>
      </c>
      <c r="G1029" s="142">
        <v>1224000</v>
      </c>
      <c r="H1029" s="3" t="s">
        <v>516</v>
      </c>
    </row>
    <row r="1030" spans="2:8" s="119" customFormat="1" outlineLevel="1">
      <c r="B1030" s="119" t="s">
        <v>981</v>
      </c>
      <c r="C1030" s="491" t="s">
        <v>1242</v>
      </c>
      <c r="D1030" s="385" t="s">
        <v>1027</v>
      </c>
      <c r="G1030" s="142">
        <v>90000</v>
      </c>
      <c r="H1030" s="3" t="s">
        <v>516</v>
      </c>
    </row>
    <row r="1031" spans="2:8" s="119" customFormat="1" outlineLevel="1">
      <c r="C1031" s="491"/>
      <c r="D1031" s="385" t="s">
        <v>1203</v>
      </c>
      <c r="G1031" s="142"/>
      <c r="H1031" s="3"/>
    </row>
    <row r="1032" spans="2:8" s="119" customFormat="1" outlineLevel="1">
      <c r="B1032" s="119" t="s">
        <v>983</v>
      </c>
      <c r="C1032" s="491" t="s">
        <v>1243</v>
      </c>
      <c r="D1032" s="392" t="s">
        <v>1230</v>
      </c>
    </row>
    <row r="1033" spans="2:8" s="119" customFormat="1" outlineLevel="1">
      <c r="C1033" s="3"/>
      <c r="D1033" s="392" t="s">
        <v>1231</v>
      </c>
      <c r="G1033" s="142">
        <v>51600</v>
      </c>
      <c r="H1033" s="3" t="s">
        <v>516</v>
      </c>
    </row>
    <row r="1034" spans="2:8" s="119" customFormat="1" outlineLevel="1">
      <c r="B1034" s="119" t="s">
        <v>995</v>
      </c>
      <c r="C1034" s="491" t="s">
        <v>1338</v>
      </c>
      <c r="D1034" s="392" t="s">
        <v>1232</v>
      </c>
    </row>
    <row r="1035" spans="2:8" s="119" customFormat="1" outlineLevel="1">
      <c r="C1035" s="3"/>
      <c r="D1035" s="392" t="s">
        <v>1233</v>
      </c>
      <c r="G1035" s="142">
        <v>56200</v>
      </c>
      <c r="H1035" s="3" t="s">
        <v>516</v>
      </c>
    </row>
    <row r="1036" spans="2:8">
      <c r="G1036" s="142"/>
      <c r="H1036" s="3"/>
    </row>
    <row r="1037" spans="2:8">
      <c r="G1037" s="142"/>
      <c r="H1037" s="3"/>
    </row>
    <row r="1038" spans="2:8">
      <c r="G1038" s="142"/>
      <c r="H1038" s="3"/>
    </row>
    <row r="1039" spans="2:8">
      <c r="G1039" s="142"/>
      <c r="H1039" s="3"/>
    </row>
    <row r="1040" spans="2:8">
      <c r="G1040" s="142"/>
      <c r="H1040" s="3"/>
    </row>
    <row r="1041" spans="1:8">
      <c r="G1041" s="142"/>
      <c r="H1041" s="3"/>
    </row>
    <row r="1042" spans="1:8">
      <c r="G1042" s="142"/>
      <c r="H1042" s="3"/>
    </row>
    <row r="1043" spans="1:8">
      <c r="G1043" s="142"/>
      <c r="H1043" s="3"/>
    </row>
    <row r="1044" spans="1:8">
      <c r="G1044" s="142"/>
      <c r="H1044" s="3"/>
    </row>
    <row r="1045" spans="1:8">
      <c r="G1045" s="142"/>
      <c r="H1045" s="3"/>
    </row>
    <row r="1046" spans="1:8">
      <c r="G1046" s="142"/>
      <c r="H1046" s="3"/>
    </row>
    <row r="1047" spans="1:8">
      <c r="G1047" s="142"/>
      <c r="H1047" s="3"/>
    </row>
    <row r="1048" spans="1:8" s="124" customFormat="1">
      <c r="A1048" s="123" t="s">
        <v>852</v>
      </c>
      <c r="F1048" s="561">
        <f>SUM(G1051:G1057)</f>
        <v>23397400</v>
      </c>
      <c r="G1048" s="561"/>
      <c r="H1048" s="125" t="s">
        <v>516</v>
      </c>
    </row>
    <row r="1049" spans="1:8" s="124" customFormat="1">
      <c r="A1049" s="123" t="s">
        <v>903</v>
      </c>
      <c r="F1049" s="443">
        <f>F1048</f>
        <v>23397400</v>
      </c>
      <c r="G1049" s="362" t="s">
        <v>516</v>
      </c>
      <c r="H1049" s="125"/>
    </row>
    <row r="1050" spans="1:8" s="119" customFormat="1" outlineLevel="1">
      <c r="B1050" s="119" t="s">
        <v>1031</v>
      </c>
      <c r="C1050" s="491" t="s">
        <v>1093</v>
      </c>
      <c r="D1050" s="5" t="s">
        <v>1261</v>
      </c>
    </row>
    <row r="1051" spans="1:8" s="119" customFormat="1" outlineLevel="1">
      <c r="C1051" s="491"/>
      <c r="D1051" s="119" t="s">
        <v>1260</v>
      </c>
      <c r="G1051" s="142"/>
      <c r="H1051" s="3"/>
    </row>
    <row r="1052" spans="1:8" s="119" customFormat="1" outlineLevel="1">
      <c r="C1052" s="491"/>
      <c r="D1052" s="5" t="s">
        <v>1259</v>
      </c>
      <c r="G1052" s="142"/>
      <c r="H1052" s="3"/>
    </row>
    <row r="1053" spans="1:8" s="119" customFormat="1" outlineLevel="1">
      <c r="C1053" s="491"/>
      <c r="D1053" s="5" t="s">
        <v>1258</v>
      </c>
      <c r="G1053" s="142">
        <v>11723200</v>
      </c>
      <c r="H1053" s="3" t="s">
        <v>516</v>
      </c>
    </row>
    <row r="1054" spans="1:8" s="119" customFormat="1" outlineLevel="1">
      <c r="B1054" s="119" t="s">
        <v>1032</v>
      </c>
      <c r="C1054" s="491" t="s">
        <v>1094</v>
      </c>
      <c r="D1054" s="434" t="s">
        <v>1261</v>
      </c>
    </row>
    <row r="1055" spans="1:8">
      <c r="D1055" s="434" t="s">
        <v>1262</v>
      </c>
    </row>
    <row r="1056" spans="1:8">
      <c r="D1056" s="434" t="s">
        <v>1259</v>
      </c>
    </row>
    <row r="1057" spans="4:8">
      <c r="D1057" s="434" t="s">
        <v>1263</v>
      </c>
      <c r="G1057" s="142">
        <v>11674200</v>
      </c>
      <c r="H1057" s="3" t="s">
        <v>516</v>
      </c>
    </row>
  </sheetData>
  <mergeCells count="175">
    <mergeCell ref="A1:H1"/>
    <mergeCell ref="A4:H4"/>
    <mergeCell ref="F6:G6"/>
    <mergeCell ref="E7:F7"/>
    <mergeCell ref="E8:F8"/>
    <mergeCell ref="E16:F16"/>
    <mergeCell ref="E22:F22"/>
    <mergeCell ref="F703:G703"/>
    <mergeCell ref="E185:F185"/>
    <mergeCell ref="A148:E148"/>
    <mergeCell ref="F149:G149"/>
    <mergeCell ref="E150:F150"/>
    <mergeCell ref="F183:G183"/>
    <mergeCell ref="E184:F184"/>
    <mergeCell ref="E186:F186"/>
    <mergeCell ref="E27:F27"/>
    <mergeCell ref="F37:G37"/>
    <mergeCell ref="E38:F38"/>
    <mergeCell ref="E39:F39"/>
    <mergeCell ref="E40:F40"/>
    <mergeCell ref="E43:F43"/>
    <mergeCell ref="E75:F75"/>
    <mergeCell ref="E79:F79"/>
    <mergeCell ref="F111:G111"/>
    <mergeCell ref="E472:F472"/>
    <mergeCell ref="E112:F112"/>
    <mergeCell ref="E366:F366"/>
    <mergeCell ref="F291:G291"/>
    <mergeCell ref="E292:F292"/>
    <mergeCell ref="E293:F293"/>
    <mergeCell ref="E294:F294"/>
    <mergeCell ref="E297:F297"/>
    <mergeCell ref="E189:F189"/>
    <mergeCell ref="E194:F194"/>
    <mergeCell ref="E199:F199"/>
    <mergeCell ref="E200:F200"/>
    <mergeCell ref="E201:F201"/>
    <mergeCell ref="F219:G219"/>
    <mergeCell ref="E220:F220"/>
    <mergeCell ref="E221:F221"/>
    <mergeCell ref="E222:F222"/>
    <mergeCell ref="E225:F225"/>
    <mergeCell ref="E405:F405"/>
    <mergeCell ref="E437:F437"/>
    <mergeCell ref="E415:F415"/>
    <mergeCell ref="F435:G435"/>
    <mergeCell ref="E436:F436"/>
    <mergeCell ref="E438:F438"/>
    <mergeCell ref="E441:F441"/>
    <mergeCell ref="E444:F444"/>
    <mergeCell ref="F471:G471"/>
    <mergeCell ref="E626:F626"/>
    <mergeCell ref="E631:F631"/>
    <mergeCell ref="E634:F634"/>
    <mergeCell ref="E635:F635"/>
    <mergeCell ref="E594:F594"/>
    <mergeCell ref="E595:F595"/>
    <mergeCell ref="E596:F596"/>
    <mergeCell ref="E545:F545"/>
    <mergeCell ref="E477:F477"/>
    <mergeCell ref="F507:G507"/>
    <mergeCell ref="E508:F508"/>
    <mergeCell ref="E509:F509"/>
    <mergeCell ref="E510:F510"/>
    <mergeCell ref="E513:F513"/>
    <mergeCell ref="E517:F517"/>
    <mergeCell ref="E521:F521"/>
    <mergeCell ref="E522:F522"/>
    <mergeCell ref="E523:F523"/>
    <mergeCell ref="F543:G543"/>
    <mergeCell ref="E544:F544"/>
    <mergeCell ref="E546:F546"/>
    <mergeCell ref="E551:F551"/>
    <mergeCell ref="E555:F555"/>
    <mergeCell ref="F579:G579"/>
    <mergeCell ref="E659:F659"/>
    <mergeCell ref="E664:F664"/>
    <mergeCell ref="E669:F669"/>
    <mergeCell ref="E636:F636"/>
    <mergeCell ref="E643:F643"/>
    <mergeCell ref="F651:G651"/>
    <mergeCell ref="E652:F652"/>
    <mergeCell ref="E653:F653"/>
    <mergeCell ref="E654:F654"/>
    <mergeCell ref="E905:F905"/>
    <mergeCell ref="E906:F906"/>
    <mergeCell ref="E909:F909"/>
    <mergeCell ref="E913:F913"/>
    <mergeCell ref="E739:F739"/>
    <mergeCell ref="F696:G696"/>
    <mergeCell ref="E697:F697"/>
    <mergeCell ref="F688:G688"/>
    <mergeCell ref="E689:F689"/>
    <mergeCell ref="F723:G723"/>
    <mergeCell ref="E724:F724"/>
    <mergeCell ref="E725:F725"/>
    <mergeCell ref="E726:F726"/>
    <mergeCell ref="E730:F730"/>
    <mergeCell ref="E734:F734"/>
    <mergeCell ref="E740:F740"/>
    <mergeCell ref="F831:G831"/>
    <mergeCell ref="E832:F832"/>
    <mergeCell ref="E833:F833"/>
    <mergeCell ref="E834:F834"/>
    <mergeCell ref="E837:F837"/>
    <mergeCell ref="F868:G868"/>
    <mergeCell ref="E869:F869"/>
    <mergeCell ref="F903:G903"/>
    <mergeCell ref="E330:F330"/>
    <mergeCell ref="F363:G363"/>
    <mergeCell ref="E364:F364"/>
    <mergeCell ref="E365:F365"/>
    <mergeCell ref="F615:G615"/>
    <mergeCell ref="E616:F616"/>
    <mergeCell ref="E617:F617"/>
    <mergeCell ref="E618:F618"/>
    <mergeCell ref="E622:F622"/>
    <mergeCell ref="E589:F589"/>
    <mergeCell ref="E580:F580"/>
    <mergeCell ref="E581:F581"/>
    <mergeCell ref="E582:F582"/>
    <mergeCell ref="E585:F585"/>
    <mergeCell ref="E473:F473"/>
    <mergeCell ref="E474:F474"/>
    <mergeCell ref="E410:F410"/>
    <mergeCell ref="E370:F370"/>
    <mergeCell ref="E373:F373"/>
    <mergeCell ref="E377:F377"/>
    <mergeCell ref="F399:G399"/>
    <mergeCell ref="E400:F400"/>
    <mergeCell ref="E401:F401"/>
    <mergeCell ref="E402:F402"/>
    <mergeCell ref="E258:F258"/>
    <mergeCell ref="E261:F261"/>
    <mergeCell ref="E266:F266"/>
    <mergeCell ref="E271:F271"/>
    <mergeCell ref="E301:F301"/>
    <mergeCell ref="E306:F306"/>
    <mergeCell ref="F327:G327"/>
    <mergeCell ref="E328:F328"/>
    <mergeCell ref="E329:F329"/>
    <mergeCell ref="F1048:G1048"/>
    <mergeCell ref="E917:F917"/>
    <mergeCell ref="E918:F918"/>
    <mergeCell ref="E919:F919"/>
    <mergeCell ref="E923:F923"/>
    <mergeCell ref="F939:G939"/>
    <mergeCell ref="E940:F940"/>
    <mergeCell ref="E941:F941"/>
    <mergeCell ref="E942:F942"/>
    <mergeCell ref="E945:F945"/>
    <mergeCell ref="B66:C66"/>
    <mergeCell ref="E950:F950"/>
    <mergeCell ref="E955:F955"/>
    <mergeCell ref="E959:F959"/>
    <mergeCell ref="E960:F960"/>
    <mergeCell ref="E961:F961"/>
    <mergeCell ref="E975:F975"/>
    <mergeCell ref="E1004:F1004"/>
    <mergeCell ref="E1012:F1012"/>
    <mergeCell ref="E741:F741"/>
    <mergeCell ref="F759:G759"/>
    <mergeCell ref="E760:F760"/>
    <mergeCell ref="E761:F761"/>
    <mergeCell ref="E762:F762"/>
    <mergeCell ref="E765:F765"/>
    <mergeCell ref="E768:F768"/>
    <mergeCell ref="F796:G796"/>
    <mergeCell ref="E797:F797"/>
    <mergeCell ref="E904:F904"/>
    <mergeCell ref="E230:F230"/>
    <mergeCell ref="E235:F235"/>
    <mergeCell ref="F255:G255"/>
    <mergeCell ref="E256:F256"/>
    <mergeCell ref="E257:F257"/>
  </mergeCells>
  <phoneticPr fontId="15" type="noConversion"/>
  <pageMargins left="1.1811023622047245" right="0.59055118110236227" top="0.98425196850393704" bottom="0.59055118110236227" header="0.47" footer="0.31496062992125984"/>
  <pageSetup paperSize="9" scale="85" firstPageNumber="19" orientation="portrait" useFirstPageNumber="1" horizontalDpi="4294967295" verticalDpi="4294967295" r:id="rId1"/>
  <headerFooter>
    <oddHeader>&amp;C&amp;"TH SarabunPSK,ตัวหนา"&amp;15&amp;P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7" customWidth="1"/>
    <col min="2" max="2" width="10.5703125" style="32" bestFit="1" customWidth="1"/>
    <col min="3" max="3" width="42.140625" style="19" customWidth="1"/>
    <col min="4" max="4" width="9" style="18" customWidth="1"/>
    <col min="5" max="5" width="25.28515625" style="19" customWidth="1"/>
    <col min="6" max="6" width="11.42578125" style="18" customWidth="1"/>
    <col min="7" max="7" width="31.42578125" style="19" customWidth="1"/>
    <col min="8" max="16384" width="9.140625" style="5"/>
  </cols>
  <sheetData>
    <row r="1" spans="1:7" s="3" customFormat="1">
      <c r="A1" s="78" t="s">
        <v>111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6">
        <v>1</v>
      </c>
      <c r="B2" s="73" t="s">
        <v>0</v>
      </c>
      <c r="C2" s="74" t="s">
        <v>113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114</v>
      </c>
      <c r="D3" s="49" t="s">
        <v>1</v>
      </c>
      <c r="E3" s="48" t="s">
        <v>2</v>
      </c>
      <c r="F3" s="50" t="s">
        <v>115</v>
      </c>
      <c r="G3" s="51" t="s">
        <v>116</v>
      </c>
    </row>
    <row r="4" spans="1:7" ht="24" customHeight="1">
      <c r="A4" s="46">
        <v>1</v>
      </c>
      <c r="B4" s="47" t="s">
        <v>0</v>
      </c>
      <c r="C4" s="48" t="s">
        <v>117</v>
      </c>
      <c r="D4" s="49" t="s">
        <v>1</v>
      </c>
      <c r="E4" s="48" t="s">
        <v>2</v>
      </c>
      <c r="F4" s="50" t="s">
        <v>115</v>
      </c>
      <c r="G4" s="51" t="s">
        <v>116</v>
      </c>
    </row>
    <row r="5" spans="1:7" ht="24" customHeight="1">
      <c r="A5" s="46">
        <v>1</v>
      </c>
      <c r="B5" s="47" t="s">
        <v>0</v>
      </c>
      <c r="C5" s="48" t="s">
        <v>118</v>
      </c>
      <c r="D5" s="49" t="s">
        <v>1</v>
      </c>
      <c r="E5" s="48" t="s">
        <v>2</v>
      </c>
      <c r="F5" s="50" t="s">
        <v>115</v>
      </c>
      <c r="G5" s="51" t="s">
        <v>116</v>
      </c>
    </row>
    <row r="6" spans="1:7" ht="24" customHeight="1">
      <c r="A6" s="46">
        <v>1</v>
      </c>
      <c r="B6" s="47" t="s">
        <v>0</v>
      </c>
      <c r="C6" s="48" t="s">
        <v>119</v>
      </c>
      <c r="D6" s="49" t="s">
        <v>1</v>
      </c>
      <c r="E6" s="48" t="s">
        <v>2</v>
      </c>
      <c r="F6" s="50" t="s">
        <v>115</v>
      </c>
      <c r="G6" s="51" t="s">
        <v>116</v>
      </c>
    </row>
    <row r="7" spans="1:7" ht="24" customHeight="1">
      <c r="A7" s="46">
        <v>1</v>
      </c>
      <c r="B7" s="47" t="s">
        <v>0</v>
      </c>
      <c r="C7" s="48" t="s">
        <v>120</v>
      </c>
      <c r="D7" s="49" t="s">
        <v>1</v>
      </c>
      <c r="E7" s="48" t="s">
        <v>2</v>
      </c>
      <c r="F7" s="50" t="s">
        <v>115</v>
      </c>
      <c r="G7" s="51" t="s">
        <v>116</v>
      </c>
    </row>
    <row r="8" spans="1:7">
      <c r="A8" s="52">
        <v>2</v>
      </c>
      <c r="B8" s="73" t="s">
        <v>3</v>
      </c>
      <c r="C8" s="74" t="s">
        <v>121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117</v>
      </c>
      <c r="D9" s="55" t="s">
        <v>1</v>
      </c>
      <c r="E9" s="54" t="s">
        <v>2</v>
      </c>
      <c r="F9" s="50" t="s">
        <v>122</v>
      </c>
      <c r="G9" s="56" t="s">
        <v>123</v>
      </c>
    </row>
    <row r="10" spans="1:7">
      <c r="A10" s="52">
        <v>2</v>
      </c>
      <c r="B10" s="53" t="s">
        <v>3</v>
      </c>
      <c r="C10" s="54" t="s">
        <v>124</v>
      </c>
      <c r="D10" s="55" t="s">
        <v>1</v>
      </c>
      <c r="E10" s="54" t="s">
        <v>2</v>
      </c>
      <c r="F10" s="50" t="s">
        <v>122</v>
      </c>
      <c r="G10" s="56" t="s">
        <v>123</v>
      </c>
    </row>
    <row r="11" spans="1:7">
      <c r="A11" s="52">
        <v>2</v>
      </c>
      <c r="B11" s="53" t="s">
        <v>3</v>
      </c>
      <c r="C11" s="54" t="s">
        <v>125</v>
      </c>
      <c r="D11" s="55" t="s">
        <v>1</v>
      </c>
      <c r="E11" s="54" t="s">
        <v>2</v>
      </c>
      <c r="F11" s="50" t="s">
        <v>122</v>
      </c>
      <c r="G11" s="56" t="s">
        <v>123</v>
      </c>
    </row>
    <row r="12" spans="1:7" ht="24" customHeight="1">
      <c r="A12" s="52">
        <v>2</v>
      </c>
      <c r="B12" s="53" t="s">
        <v>3</v>
      </c>
      <c r="C12" s="57" t="s">
        <v>126</v>
      </c>
      <c r="D12" s="58" t="s">
        <v>1</v>
      </c>
      <c r="E12" s="57" t="s">
        <v>2</v>
      </c>
      <c r="F12" s="59" t="s">
        <v>122</v>
      </c>
      <c r="G12" s="60" t="s">
        <v>123</v>
      </c>
    </row>
    <row r="13" spans="1:7" ht="72">
      <c r="A13" s="52">
        <v>2</v>
      </c>
      <c r="B13" s="53" t="s">
        <v>3</v>
      </c>
      <c r="C13" s="61" t="s">
        <v>127</v>
      </c>
      <c r="D13" s="55" t="s">
        <v>1</v>
      </c>
      <c r="E13" s="54" t="s">
        <v>2</v>
      </c>
      <c r="F13" s="50" t="s">
        <v>122</v>
      </c>
      <c r="G13" s="56" t="s">
        <v>123</v>
      </c>
    </row>
    <row r="14" spans="1:7" ht="24" customHeight="1">
      <c r="A14" s="4">
        <v>3</v>
      </c>
      <c r="B14" s="73" t="s">
        <v>4</v>
      </c>
      <c r="C14" s="74" t="s">
        <v>128</v>
      </c>
      <c r="D14" s="75"/>
      <c r="E14" s="74"/>
      <c r="F14" s="75" t="s">
        <v>400</v>
      </c>
      <c r="G14" s="74" t="s">
        <v>401</v>
      </c>
    </row>
    <row r="15" spans="1:7" ht="24" customHeight="1">
      <c r="A15" s="4">
        <v>3</v>
      </c>
      <c r="B15" s="24" t="s">
        <v>4</v>
      </c>
      <c r="C15" s="25" t="s">
        <v>129</v>
      </c>
      <c r="D15" s="26" t="s">
        <v>5</v>
      </c>
      <c r="E15" s="25" t="s">
        <v>6</v>
      </c>
      <c r="F15" s="62" t="s">
        <v>81</v>
      </c>
      <c r="G15" s="63" t="s">
        <v>130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131</v>
      </c>
      <c r="G16" s="64" t="s">
        <v>132</v>
      </c>
    </row>
    <row r="17" spans="1:7">
      <c r="A17" s="4">
        <v>4</v>
      </c>
      <c r="B17" s="73" t="s">
        <v>7</v>
      </c>
      <c r="C17" s="74" t="s">
        <v>133</v>
      </c>
      <c r="D17" s="75"/>
      <c r="E17" s="74"/>
      <c r="F17" s="75" t="s">
        <v>402</v>
      </c>
      <c r="G17" s="74" t="s">
        <v>403</v>
      </c>
    </row>
    <row r="18" spans="1:7" ht="48">
      <c r="A18" s="4">
        <v>4</v>
      </c>
      <c r="B18" s="24" t="s">
        <v>7</v>
      </c>
      <c r="C18" s="11" t="s">
        <v>134</v>
      </c>
      <c r="D18" s="10" t="s">
        <v>14</v>
      </c>
      <c r="E18" s="15" t="s">
        <v>15</v>
      </c>
      <c r="F18" s="69" t="s">
        <v>91</v>
      </c>
      <c r="G18" s="70" t="s">
        <v>135</v>
      </c>
    </row>
    <row r="19" spans="1:7">
      <c r="A19" s="4">
        <v>4</v>
      </c>
      <c r="B19" s="24" t="s">
        <v>7</v>
      </c>
      <c r="C19" s="11" t="s">
        <v>136</v>
      </c>
      <c r="D19" s="10" t="s">
        <v>1</v>
      </c>
      <c r="E19" s="11" t="s">
        <v>2</v>
      </c>
      <c r="F19" s="69" t="s">
        <v>137</v>
      </c>
      <c r="G19" s="63" t="s">
        <v>138</v>
      </c>
    </row>
    <row r="20" spans="1:7">
      <c r="A20" s="4">
        <v>4</v>
      </c>
      <c r="B20" s="24" t="s">
        <v>7</v>
      </c>
      <c r="C20" s="25" t="s">
        <v>139</v>
      </c>
      <c r="D20" s="26" t="s">
        <v>12</v>
      </c>
      <c r="E20" s="25" t="s">
        <v>13</v>
      </c>
      <c r="F20" s="62" t="s">
        <v>131</v>
      </c>
      <c r="G20" s="63" t="s">
        <v>132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140</v>
      </c>
    </row>
    <row r="22" spans="1:7">
      <c r="A22" s="4">
        <v>4</v>
      </c>
      <c r="B22" s="24" t="s">
        <v>7</v>
      </c>
      <c r="C22" s="11" t="s">
        <v>141</v>
      </c>
      <c r="D22" s="10" t="s">
        <v>16</v>
      </c>
      <c r="E22" s="11" t="s">
        <v>17</v>
      </c>
      <c r="F22" s="62" t="s">
        <v>142</v>
      </c>
      <c r="G22" s="63" t="s">
        <v>143</v>
      </c>
    </row>
    <row r="23" spans="1:7">
      <c r="A23" s="4">
        <v>4</v>
      </c>
      <c r="B23" s="24" t="s">
        <v>7</v>
      </c>
      <c r="C23" s="25" t="s">
        <v>144</v>
      </c>
      <c r="D23" s="26" t="s">
        <v>8</v>
      </c>
      <c r="E23" s="25" t="s">
        <v>9</v>
      </c>
      <c r="F23" s="71" t="s">
        <v>145</v>
      </c>
      <c r="G23" s="64" t="s">
        <v>146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147</v>
      </c>
      <c r="G24" s="63" t="s">
        <v>148</v>
      </c>
    </row>
    <row r="25" spans="1:7">
      <c r="A25" s="4">
        <v>4</v>
      </c>
      <c r="B25" s="24" t="s">
        <v>7</v>
      </c>
      <c r="C25" s="11" t="s">
        <v>149</v>
      </c>
      <c r="D25" s="10" t="s">
        <v>10</v>
      </c>
      <c r="E25" s="11" t="s">
        <v>11</v>
      </c>
      <c r="F25" s="62" t="s">
        <v>93</v>
      </c>
      <c r="G25" s="63" t="s">
        <v>150</v>
      </c>
    </row>
    <row r="26" spans="1:7">
      <c r="A26" s="4">
        <v>4</v>
      </c>
      <c r="B26" s="24" t="s">
        <v>7</v>
      </c>
      <c r="C26" s="11" t="s">
        <v>151</v>
      </c>
      <c r="D26" s="10" t="s">
        <v>18</v>
      </c>
      <c r="E26" s="11" t="s">
        <v>19</v>
      </c>
      <c r="F26" s="62" t="s">
        <v>88</v>
      </c>
      <c r="G26" s="72" t="s">
        <v>152</v>
      </c>
    </row>
    <row r="27" spans="1:7" ht="24" customHeight="1">
      <c r="A27" s="4">
        <v>4</v>
      </c>
      <c r="B27" s="24" t="s">
        <v>7</v>
      </c>
      <c r="C27" s="11" t="s">
        <v>153</v>
      </c>
      <c r="D27" s="10" t="s">
        <v>20</v>
      </c>
      <c r="E27" s="15" t="s">
        <v>21</v>
      </c>
      <c r="F27" s="62" t="s">
        <v>94</v>
      </c>
      <c r="G27" s="72" t="s">
        <v>154</v>
      </c>
    </row>
    <row r="28" spans="1:7">
      <c r="A28" s="4">
        <v>4</v>
      </c>
      <c r="B28" s="24" t="s">
        <v>7</v>
      </c>
      <c r="C28" s="11" t="s">
        <v>155</v>
      </c>
      <c r="D28" s="10" t="s">
        <v>22</v>
      </c>
      <c r="E28" s="11" t="s">
        <v>23</v>
      </c>
      <c r="F28" s="62" t="s">
        <v>156</v>
      </c>
      <c r="G28" s="63" t="s">
        <v>157</v>
      </c>
    </row>
    <row r="29" spans="1:7">
      <c r="A29" s="4">
        <v>5</v>
      </c>
      <c r="B29" s="73" t="s">
        <v>24</v>
      </c>
      <c r="C29" s="74" t="s">
        <v>158</v>
      </c>
      <c r="D29" s="75"/>
      <c r="E29" s="74"/>
      <c r="F29" s="75" t="s">
        <v>458</v>
      </c>
      <c r="G29" s="74" t="s">
        <v>459</v>
      </c>
    </row>
    <row r="30" spans="1:7" ht="48">
      <c r="A30" s="4">
        <v>5</v>
      </c>
      <c r="B30" s="24" t="s">
        <v>24</v>
      </c>
      <c r="C30" s="11" t="s">
        <v>159</v>
      </c>
      <c r="D30" s="10" t="s">
        <v>25</v>
      </c>
      <c r="E30" s="66" t="s">
        <v>26</v>
      </c>
      <c r="F30" s="9" t="s">
        <v>81</v>
      </c>
      <c r="G30" s="22" t="s">
        <v>130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135</v>
      </c>
    </row>
    <row r="32" spans="1:7" ht="48">
      <c r="A32" s="4">
        <v>5</v>
      </c>
      <c r="B32" s="24" t="s">
        <v>24</v>
      </c>
      <c r="C32" s="11" t="s">
        <v>160</v>
      </c>
      <c r="D32" s="10" t="s">
        <v>27</v>
      </c>
      <c r="E32" s="66" t="s">
        <v>28</v>
      </c>
      <c r="F32" s="9" t="s">
        <v>161</v>
      </c>
      <c r="G32" s="21" t="s">
        <v>160</v>
      </c>
    </row>
    <row r="33" spans="1:7" ht="48">
      <c r="A33" s="4">
        <v>5</v>
      </c>
      <c r="B33" s="24" t="s">
        <v>24</v>
      </c>
      <c r="C33" s="11" t="s">
        <v>162</v>
      </c>
      <c r="D33" s="10" t="s">
        <v>29</v>
      </c>
      <c r="E33" s="66" t="s">
        <v>30</v>
      </c>
      <c r="F33" s="9" t="s">
        <v>163</v>
      </c>
      <c r="G33" s="21" t="s">
        <v>162</v>
      </c>
    </row>
    <row r="34" spans="1:7" ht="72">
      <c r="A34" s="4">
        <v>5</v>
      </c>
      <c r="B34" s="24" t="s">
        <v>24</v>
      </c>
      <c r="C34" s="11" t="s">
        <v>164</v>
      </c>
      <c r="D34" s="10" t="s">
        <v>31</v>
      </c>
      <c r="E34" s="66" t="s">
        <v>32</v>
      </c>
      <c r="F34" s="9" t="s">
        <v>165</v>
      </c>
      <c r="G34" s="21" t="s">
        <v>164</v>
      </c>
    </row>
    <row r="35" spans="1:7" ht="72">
      <c r="A35" s="4">
        <v>5</v>
      </c>
      <c r="B35" s="24" t="s">
        <v>24</v>
      </c>
      <c r="C35" s="11" t="s">
        <v>166</v>
      </c>
      <c r="D35" s="10" t="s">
        <v>33</v>
      </c>
      <c r="E35" s="66" t="s">
        <v>167</v>
      </c>
      <c r="F35" s="9" t="s">
        <v>168</v>
      </c>
      <c r="G35" s="21" t="s">
        <v>166</v>
      </c>
    </row>
    <row r="36" spans="1:7" ht="72">
      <c r="A36" s="4">
        <v>5</v>
      </c>
      <c r="B36" s="24" t="s">
        <v>24</v>
      </c>
      <c r="C36" s="8" t="s">
        <v>169</v>
      </c>
      <c r="D36" s="7" t="s">
        <v>34</v>
      </c>
      <c r="E36" s="65" t="s">
        <v>35</v>
      </c>
      <c r="F36" s="14" t="s">
        <v>170</v>
      </c>
      <c r="G36" s="29" t="s">
        <v>169</v>
      </c>
    </row>
    <row r="37" spans="1:7" ht="48">
      <c r="A37" s="4">
        <v>5</v>
      </c>
      <c r="B37" s="24" t="s">
        <v>24</v>
      </c>
      <c r="C37" s="11" t="s">
        <v>171</v>
      </c>
      <c r="D37" s="10" t="s">
        <v>36</v>
      </c>
      <c r="E37" s="66" t="s">
        <v>37</v>
      </c>
      <c r="F37" s="9" t="s">
        <v>172</v>
      </c>
      <c r="G37" s="21" t="s">
        <v>171</v>
      </c>
    </row>
    <row r="38" spans="1:7" ht="48">
      <c r="A38" s="4">
        <v>5</v>
      </c>
      <c r="B38" s="24" t="s">
        <v>24</v>
      </c>
      <c r="C38" s="8" t="s">
        <v>173</v>
      </c>
      <c r="D38" s="7" t="s">
        <v>38</v>
      </c>
      <c r="E38" s="65" t="s">
        <v>39</v>
      </c>
      <c r="F38" s="12" t="s">
        <v>174</v>
      </c>
      <c r="G38" s="13" t="s">
        <v>173</v>
      </c>
    </row>
    <row r="39" spans="1:7" ht="48">
      <c r="A39" s="4">
        <v>5</v>
      </c>
      <c r="B39" s="24" t="s">
        <v>24</v>
      </c>
      <c r="C39" s="66" t="s">
        <v>175</v>
      </c>
      <c r="D39" s="10" t="s">
        <v>40</v>
      </c>
      <c r="E39" s="66" t="s">
        <v>41</v>
      </c>
      <c r="F39" s="9" t="s">
        <v>176</v>
      </c>
      <c r="G39" s="21" t="s">
        <v>177</v>
      </c>
    </row>
    <row r="40" spans="1:7" ht="24" customHeight="1">
      <c r="A40" s="4">
        <v>5</v>
      </c>
      <c r="B40" s="24" t="s">
        <v>24</v>
      </c>
      <c r="C40" s="66" t="s">
        <v>178</v>
      </c>
      <c r="D40" s="10" t="s">
        <v>42</v>
      </c>
      <c r="E40" s="66" t="s">
        <v>179</v>
      </c>
      <c r="F40" s="9" t="s">
        <v>180</v>
      </c>
      <c r="G40" s="21" t="s">
        <v>181</v>
      </c>
    </row>
    <row r="41" spans="1:7" ht="72">
      <c r="A41" s="4">
        <v>5</v>
      </c>
      <c r="B41" s="24" t="s">
        <v>24</v>
      </c>
      <c r="C41" s="11" t="s">
        <v>182</v>
      </c>
      <c r="D41" s="10" t="s">
        <v>43</v>
      </c>
      <c r="E41" s="66" t="s">
        <v>44</v>
      </c>
      <c r="F41" s="9" t="s">
        <v>183</v>
      </c>
      <c r="G41" s="21" t="s">
        <v>182</v>
      </c>
    </row>
    <row r="42" spans="1:7" ht="48">
      <c r="A42" s="4">
        <v>5</v>
      </c>
      <c r="B42" s="24" t="s">
        <v>24</v>
      </c>
      <c r="C42" s="11" t="s">
        <v>184</v>
      </c>
      <c r="D42" s="10" t="s">
        <v>45</v>
      </c>
      <c r="E42" s="66" t="s">
        <v>46</v>
      </c>
      <c r="F42" s="9" t="s">
        <v>185</v>
      </c>
      <c r="G42" s="21" t="s">
        <v>184</v>
      </c>
    </row>
    <row r="43" spans="1:7" ht="24" customHeight="1">
      <c r="A43" s="4">
        <v>5</v>
      </c>
      <c r="B43" s="24" t="s">
        <v>24</v>
      </c>
      <c r="C43" s="11" t="s">
        <v>186</v>
      </c>
      <c r="D43" s="10" t="s">
        <v>47</v>
      </c>
      <c r="E43" s="66" t="s">
        <v>187</v>
      </c>
      <c r="F43" s="9" t="s">
        <v>188</v>
      </c>
      <c r="G43" s="21" t="s">
        <v>186</v>
      </c>
    </row>
    <row r="44" spans="1:7">
      <c r="A44" s="6">
        <v>6</v>
      </c>
      <c r="B44" s="73" t="s">
        <v>48</v>
      </c>
      <c r="C44" s="74" t="s">
        <v>189</v>
      </c>
      <c r="D44" s="75"/>
      <c r="E44" s="74"/>
      <c r="F44" s="75" t="s">
        <v>404</v>
      </c>
      <c r="G44" s="74" t="s">
        <v>405</v>
      </c>
    </row>
    <row r="45" spans="1:7" ht="24" customHeight="1">
      <c r="A45" s="6">
        <v>6</v>
      </c>
      <c r="B45" s="20" t="s">
        <v>48</v>
      </c>
      <c r="C45" s="25" t="s">
        <v>159</v>
      </c>
      <c r="D45" s="26" t="s">
        <v>25</v>
      </c>
      <c r="E45" s="567" t="s">
        <v>26</v>
      </c>
      <c r="F45" s="9" t="s">
        <v>81</v>
      </c>
      <c r="G45" s="22" t="s">
        <v>130</v>
      </c>
    </row>
    <row r="46" spans="1:7">
      <c r="A46" s="6">
        <v>6</v>
      </c>
      <c r="B46" s="20" t="s">
        <v>48</v>
      </c>
      <c r="C46" s="27"/>
      <c r="D46" s="28"/>
      <c r="E46" s="568"/>
      <c r="F46" s="9" t="s">
        <v>190</v>
      </c>
      <c r="G46" s="21" t="s">
        <v>191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192</v>
      </c>
      <c r="G47" s="29" t="s">
        <v>193</v>
      </c>
    </row>
    <row r="48" spans="1:7" ht="24" customHeight="1">
      <c r="A48" s="6"/>
      <c r="B48" s="20"/>
      <c r="C48" s="27"/>
      <c r="D48" s="28"/>
      <c r="E48" s="65"/>
      <c r="F48" s="81" t="s">
        <v>406</v>
      </c>
      <c r="G48" s="82" t="s">
        <v>407</v>
      </c>
    </row>
    <row r="49" spans="1:7" ht="24" customHeight="1">
      <c r="A49" s="6">
        <v>6</v>
      </c>
      <c r="B49" s="20" t="s">
        <v>48</v>
      </c>
      <c r="C49" s="25" t="s">
        <v>194</v>
      </c>
      <c r="D49" s="26" t="s">
        <v>63</v>
      </c>
      <c r="E49" s="25" t="s">
        <v>64</v>
      </c>
      <c r="F49" s="9" t="s">
        <v>81</v>
      </c>
      <c r="G49" s="22" t="s">
        <v>130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195</v>
      </c>
      <c r="G50" s="21" t="s">
        <v>196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197</v>
      </c>
      <c r="G51" s="29" t="s">
        <v>198</v>
      </c>
    </row>
    <row r="52" spans="1:7">
      <c r="A52" s="6"/>
      <c r="B52" s="20"/>
      <c r="C52" s="27"/>
      <c r="D52" s="28"/>
      <c r="E52" s="65"/>
      <c r="F52" s="81" t="s">
        <v>408</v>
      </c>
      <c r="G52" s="82" t="s">
        <v>409</v>
      </c>
    </row>
    <row r="53" spans="1:7">
      <c r="A53" s="6">
        <v>6</v>
      </c>
      <c r="B53" s="20" t="s">
        <v>48</v>
      </c>
      <c r="C53" s="27" t="s">
        <v>199</v>
      </c>
      <c r="D53" s="28" t="s">
        <v>65</v>
      </c>
      <c r="E53" s="27" t="s">
        <v>66</v>
      </c>
      <c r="F53" s="14" t="s">
        <v>8</v>
      </c>
      <c r="G53" s="29" t="s">
        <v>140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130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200</v>
      </c>
    </row>
    <row r="56" spans="1:7" ht="48">
      <c r="A56" s="6">
        <v>6</v>
      </c>
      <c r="B56" s="20" t="s">
        <v>48</v>
      </c>
      <c r="C56" s="27"/>
      <c r="D56" s="28"/>
      <c r="E56" s="27"/>
      <c r="F56" s="9" t="s">
        <v>201</v>
      </c>
      <c r="G56" s="21" t="s">
        <v>202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203</v>
      </c>
      <c r="G57" s="21" t="s">
        <v>204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205</v>
      </c>
      <c r="G58" s="22" t="s">
        <v>206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197</v>
      </c>
      <c r="G59" s="21" t="s">
        <v>198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192</v>
      </c>
      <c r="G60" s="29" t="s">
        <v>193</v>
      </c>
    </row>
    <row r="61" spans="1:7" ht="24" customHeight="1">
      <c r="A61" s="6"/>
      <c r="B61" s="20"/>
      <c r="C61" s="27"/>
      <c r="D61" s="28"/>
      <c r="E61" s="27"/>
      <c r="F61" s="81" t="s">
        <v>410</v>
      </c>
      <c r="G61" s="82" t="s">
        <v>411</v>
      </c>
    </row>
    <row r="62" spans="1:7">
      <c r="A62" s="6">
        <v>6</v>
      </c>
      <c r="B62" s="20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3" t="s">
        <v>130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208</v>
      </c>
      <c r="G63" s="21" t="s">
        <v>209</v>
      </c>
    </row>
    <row r="64" spans="1:7" ht="48">
      <c r="A64" s="6">
        <v>6</v>
      </c>
      <c r="B64" s="20" t="s">
        <v>48</v>
      </c>
      <c r="C64" s="8"/>
      <c r="D64" s="7"/>
      <c r="E64" s="8"/>
      <c r="F64" s="14" t="s">
        <v>210</v>
      </c>
      <c r="G64" s="29" t="s">
        <v>211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212</v>
      </c>
      <c r="G65" s="22" t="s">
        <v>213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214</v>
      </c>
      <c r="G66" s="29" t="s">
        <v>215</v>
      </c>
    </row>
    <row r="67" spans="1:7">
      <c r="A67" s="6"/>
      <c r="B67" s="20"/>
      <c r="C67" s="65"/>
      <c r="D67" s="68"/>
      <c r="E67" s="65"/>
      <c r="F67" s="81" t="s">
        <v>412</v>
      </c>
      <c r="G67" s="82" t="s">
        <v>413</v>
      </c>
    </row>
    <row r="68" spans="1:7">
      <c r="A68" s="6">
        <v>6</v>
      </c>
      <c r="B68" s="20" t="s">
        <v>48</v>
      </c>
      <c r="C68" s="568" t="s">
        <v>216</v>
      </c>
      <c r="D68" s="28" t="s">
        <v>71</v>
      </c>
      <c r="E68" s="568" t="s">
        <v>217</v>
      </c>
      <c r="F68" s="14" t="s">
        <v>81</v>
      </c>
      <c r="G68" s="23" t="s">
        <v>130</v>
      </c>
    </row>
    <row r="69" spans="1:7">
      <c r="A69" s="6">
        <v>6</v>
      </c>
      <c r="B69" s="20" t="s">
        <v>48</v>
      </c>
      <c r="C69" s="568"/>
      <c r="D69" s="28"/>
      <c r="E69" s="568"/>
      <c r="F69" s="16" t="s">
        <v>8</v>
      </c>
      <c r="G69" s="21" t="s">
        <v>140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218</v>
      </c>
      <c r="G70" s="21" t="s">
        <v>219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220</v>
      </c>
      <c r="G71" s="21" t="s">
        <v>221</v>
      </c>
    </row>
    <row r="72" spans="1:7">
      <c r="A72" s="6"/>
      <c r="B72" s="20"/>
      <c r="C72" s="65"/>
      <c r="D72" s="28"/>
      <c r="E72" s="65"/>
      <c r="F72" s="81" t="s">
        <v>414</v>
      </c>
      <c r="G72" s="82" t="s">
        <v>415</v>
      </c>
    </row>
    <row r="73" spans="1:7" ht="24" customHeight="1">
      <c r="A73" s="6">
        <v>6</v>
      </c>
      <c r="B73" s="20" t="s">
        <v>48</v>
      </c>
      <c r="C73" s="11" t="s">
        <v>222</v>
      </c>
      <c r="D73" s="26" t="s">
        <v>58</v>
      </c>
      <c r="E73" s="567" t="s">
        <v>223</v>
      </c>
      <c r="F73" s="9" t="s">
        <v>81</v>
      </c>
      <c r="G73" s="22" t="s">
        <v>130</v>
      </c>
    </row>
    <row r="74" spans="1:7" ht="24" customHeight="1">
      <c r="A74" s="6">
        <v>6</v>
      </c>
      <c r="B74" s="20" t="s">
        <v>48</v>
      </c>
      <c r="C74" s="8"/>
      <c r="D74" s="28"/>
      <c r="E74" s="568"/>
      <c r="F74" s="9" t="s">
        <v>224</v>
      </c>
      <c r="G74" s="21" t="s">
        <v>225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226</v>
      </c>
      <c r="G75" s="29" t="s">
        <v>227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228</v>
      </c>
      <c r="G76" s="29" t="s">
        <v>229</v>
      </c>
    </row>
    <row r="77" spans="1:7" ht="24" customHeight="1">
      <c r="A77" s="6"/>
      <c r="B77" s="20"/>
      <c r="C77" s="65"/>
      <c r="D77" s="28"/>
      <c r="E77" s="65"/>
      <c r="F77" s="81" t="s">
        <v>416</v>
      </c>
      <c r="G77" s="82" t="s">
        <v>417</v>
      </c>
    </row>
    <row r="78" spans="1:7">
      <c r="A78" s="6">
        <v>6</v>
      </c>
      <c r="B78" s="20" t="s">
        <v>48</v>
      </c>
      <c r="C78" s="27" t="s">
        <v>230</v>
      </c>
      <c r="D78" s="28" t="s">
        <v>52</v>
      </c>
      <c r="E78" s="27" t="s">
        <v>53</v>
      </c>
      <c r="F78" s="14" t="s">
        <v>81</v>
      </c>
      <c r="G78" s="23" t="s">
        <v>130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231</v>
      </c>
      <c r="G79" s="21" t="s">
        <v>232</v>
      </c>
    </row>
    <row r="80" spans="1:7">
      <c r="A80" s="6"/>
      <c r="B80" s="20"/>
      <c r="C80" s="27"/>
      <c r="D80" s="28"/>
      <c r="E80" s="27"/>
      <c r="F80" s="81" t="s">
        <v>418</v>
      </c>
      <c r="G80" s="82" t="s">
        <v>419</v>
      </c>
    </row>
    <row r="81" spans="1:7">
      <c r="A81" s="6">
        <v>6</v>
      </c>
      <c r="B81" s="20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3" t="s">
        <v>130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231</v>
      </c>
      <c r="G82" s="21" t="s">
        <v>232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234</v>
      </c>
      <c r="G83" s="21" t="s">
        <v>235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236</v>
      </c>
      <c r="G84" s="29" t="s">
        <v>237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214</v>
      </c>
      <c r="G85" s="29" t="s">
        <v>215</v>
      </c>
    </row>
    <row r="86" spans="1:7">
      <c r="A86" s="6">
        <v>6</v>
      </c>
      <c r="B86" s="20" t="s">
        <v>48</v>
      </c>
      <c r="F86" s="81" t="s">
        <v>420</v>
      </c>
      <c r="G86" s="82" t="s">
        <v>421</v>
      </c>
    </row>
    <row r="87" spans="1:7">
      <c r="A87" s="6">
        <v>6</v>
      </c>
      <c r="B87" s="20" t="s">
        <v>48</v>
      </c>
      <c r="C87" s="27" t="s">
        <v>238</v>
      </c>
      <c r="D87" s="28" t="s">
        <v>56</v>
      </c>
      <c r="E87" s="27" t="s">
        <v>57</v>
      </c>
      <c r="F87" s="14" t="s">
        <v>81</v>
      </c>
      <c r="G87" s="23" t="s">
        <v>130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140</v>
      </c>
    </row>
    <row r="89" spans="1:7" ht="48">
      <c r="A89" s="6">
        <v>6</v>
      </c>
      <c r="B89" s="20" t="s">
        <v>48</v>
      </c>
      <c r="C89" s="27"/>
      <c r="D89" s="28"/>
      <c r="E89" s="27"/>
      <c r="F89" s="9" t="s">
        <v>239</v>
      </c>
      <c r="G89" s="21" t="s">
        <v>240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241</v>
      </c>
      <c r="G90" s="21" t="s">
        <v>242</v>
      </c>
    </row>
    <row r="91" spans="1:7" ht="24" customHeight="1">
      <c r="A91" s="6"/>
      <c r="B91" s="20"/>
      <c r="C91" s="27"/>
      <c r="D91" s="28"/>
      <c r="E91" s="27"/>
      <c r="F91" s="81" t="s">
        <v>422</v>
      </c>
      <c r="G91" s="82" t="s">
        <v>423</v>
      </c>
    </row>
    <row r="92" spans="1:7" ht="24" customHeight="1">
      <c r="A92" s="6">
        <v>6</v>
      </c>
      <c r="B92" s="20" t="s">
        <v>48</v>
      </c>
      <c r="C92" s="25" t="s">
        <v>243</v>
      </c>
      <c r="D92" s="26" t="s">
        <v>69</v>
      </c>
      <c r="E92" s="25" t="s">
        <v>70</v>
      </c>
      <c r="F92" s="9" t="s">
        <v>81</v>
      </c>
      <c r="G92" s="22" t="s">
        <v>130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244</v>
      </c>
      <c r="G93" s="21" t="s">
        <v>245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214</v>
      </c>
      <c r="G94" s="21" t="s">
        <v>215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246</v>
      </c>
      <c r="G95" s="29" t="s">
        <v>247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248</v>
      </c>
      <c r="G96" s="23" t="s">
        <v>249</v>
      </c>
    </row>
    <row r="97" spans="1:7">
      <c r="A97" s="6"/>
      <c r="B97" s="20"/>
      <c r="C97" s="27"/>
      <c r="D97" s="28"/>
      <c r="E97" s="65"/>
      <c r="F97" s="81" t="s">
        <v>424</v>
      </c>
      <c r="G97" s="82" t="s">
        <v>425</v>
      </c>
    </row>
    <row r="98" spans="1:7">
      <c r="A98" s="6">
        <v>6</v>
      </c>
      <c r="B98" s="20" t="s">
        <v>48</v>
      </c>
      <c r="C98" s="27" t="s">
        <v>250</v>
      </c>
      <c r="D98" s="28" t="s">
        <v>49</v>
      </c>
      <c r="E98" s="27" t="s">
        <v>251</v>
      </c>
      <c r="F98" s="14" t="s">
        <v>81</v>
      </c>
      <c r="G98" s="23" t="s">
        <v>130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252</v>
      </c>
      <c r="G99" s="29" t="s">
        <v>253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190</v>
      </c>
      <c r="G100" s="21" t="s">
        <v>191</v>
      </c>
    </row>
    <row r="101" spans="1:7" ht="48">
      <c r="A101" s="6">
        <v>6</v>
      </c>
      <c r="B101" s="20" t="s">
        <v>48</v>
      </c>
      <c r="C101" s="27"/>
      <c r="D101" s="28"/>
      <c r="E101" s="27"/>
      <c r="F101" s="33" t="s">
        <v>254</v>
      </c>
      <c r="G101" s="29" t="s">
        <v>255</v>
      </c>
    </row>
    <row r="102" spans="1:7">
      <c r="A102" s="6"/>
      <c r="B102" s="20"/>
      <c r="C102" s="27"/>
      <c r="D102" s="28"/>
      <c r="E102" s="27"/>
      <c r="F102" s="81" t="s">
        <v>426</v>
      </c>
      <c r="G102" s="82" t="s">
        <v>427</v>
      </c>
    </row>
    <row r="103" spans="1:7">
      <c r="A103" s="6">
        <v>6</v>
      </c>
      <c r="B103" s="20" t="s">
        <v>48</v>
      </c>
      <c r="C103" s="8" t="s">
        <v>256</v>
      </c>
      <c r="D103" s="7" t="s">
        <v>54</v>
      </c>
      <c r="E103" s="8" t="s">
        <v>55</v>
      </c>
      <c r="F103" s="33" t="s">
        <v>8</v>
      </c>
      <c r="G103" s="29" t="s">
        <v>140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130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257</v>
      </c>
      <c r="G105" s="21" t="s">
        <v>258</v>
      </c>
    </row>
    <row r="106" spans="1:7">
      <c r="A106" s="6"/>
      <c r="B106" s="20"/>
      <c r="C106" s="65"/>
      <c r="D106" s="68"/>
      <c r="E106" s="65"/>
      <c r="F106" s="81" t="s">
        <v>428</v>
      </c>
      <c r="G106" s="82" t="s">
        <v>429</v>
      </c>
    </row>
    <row r="107" spans="1:7">
      <c r="A107" s="6">
        <v>6</v>
      </c>
      <c r="B107" s="20" t="s">
        <v>48</v>
      </c>
      <c r="C107" s="25" t="s">
        <v>259</v>
      </c>
      <c r="D107" s="26" t="s">
        <v>61</v>
      </c>
      <c r="E107" s="25" t="s">
        <v>62</v>
      </c>
      <c r="F107" s="9" t="s">
        <v>81</v>
      </c>
      <c r="G107" s="22" t="s">
        <v>130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260</v>
      </c>
      <c r="G108" s="21" t="s">
        <v>261</v>
      </c>
    </row>
    <row r="109" spans="1:7" ht="24" customHeight="1">
      <c r="A109" s="6"/>
      <c r="B109" s="20"/>
      <c r="C109" s="27"/>
      <c r="D109" s="28"/>
      <c r="E109" s="27"/>
      <c r="F109" s="81" t="s">
        <v>430</v>
      </c>
      <c r="G109" s="82" t="s">
        <v>431</v>
      </c>
    </row>
    <row r="110" spans="1:7">
      <c r="A110" s="6">
        <v>6</v>
      </c>
      <c r="B110" s="20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2" t="s">
        <v>130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200</v>
      </c>
    </row>
    <row r="112" spans="1:7" ht="48">
      <c r="A112" s="6">
        <v>6</v>
      </c>
      <c r="B112" s="20" t="s">
        <v>48</v>
      </c>
      <c r="C112" s="8"/>
      <c r="D112" s="7"/>
      <c r="E112" s="8"/>
      <c r="F112" s="9" t="s">
        <v>201</v>
      </c>
      <c r="G112" s="21" t="s">
        <v>202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203</v>
      </c>
      <c r="G113" s="29" t="s">
        <v>204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208</v>
      </c>
      <c r="G114" s="21" t="s">
        <v>209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212</v>
      </c>
      <c r="G115" s="22" t="s">
        <v>213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218</v>
      </c>
      <c r="G116" s="29" t="s">
        <v>219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195</v>
      </c>
      <c r="G117" s="29" t="s">
        <v>196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252</v>
      </c>
      <c r="G118" s="21" t="s">
        <v>253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226</v>
      </c>
      <c r="G119" s="21" t="s">
        <v>227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190</v>
      </c>
      <c r="G120" s="21" t="s">
        <v>191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205</v>
      </c>
      <c r="G121" s="23" t="s">
        <v>206</v>
      </c>
    </row>
    <row r="122" spans="1:7" ht="48">
      <c r="A122" s="6">
        <v>6</v>
      </c>
      <c r="B122" s="20" t="s">
        <v>48</v>
      </c>
      <c r="C122" s="8"/>
      <c r="D122" s="7"/>
      <c r="E122" s="8"/>
      <c r="F122" s="14" t="s">
        <v>254</v>
      </c>
      <c r="G122" s="29" t="s">
        <v>255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197</v>
      </c>
      <c r="G123" s="21" t="s">
        <v>198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192</v>
      </c>
      <c r="G124" s="21" t="s">
        <v>193</v>
      </c>
    </row>
    <row r="125" spans="1:7">
      <c r="A125" s="6">
        <v>7</v>
      </c>
      <c r="B125" s="73" t="s">
        <v>72</v>
      </c>
      <c r="C125" s="74" t="s">
        <v>263</v>
      </c>
      <c r="D125" s="75"/>
      <c r="E125" s="74"/>
      <c r="F125" s="75" t="s">
        <v>432</v>
      </c>
      <c r="G125" s="74" t="s">
        <v>433</v>
      </c>
    </row>
    <row r="126" spans="1:7" ht="48">
      <c r="A126" s="6">
        <v>7</v>
      </c>
      <c r="B126" s="20" t="s">
        <v>72</v>
      </c>
      <c r="C126" s="11" t="s">
        <v>159</v>
      </c>
      <c r="D126" s="10" t="s">
        <v>73</v>
      </c>
      <c r="E126" s="25" t="s">
        <v>74</v>
      </c>
      <c r="F126" s="9" t="s">
        <v>81</v>
      </c>
      <c r="G126" s="22" t="s">
        <v>130</v>
      </c>
    </row>
    <row r="127" spans="1:7" ht="48">
      <c r="A127" s="6">
        <v>7</v>
      </c>
      <c r="B127" s="20" t="s">
        <v>72</v>
      </c>
      <c r="C127" s="8"/>
      <c r="D127" s="7"/>
      <c r="E127" s="27"/>
      <c r="F127" s="9" t="s">
        <v>264</v>
      </c>
      <c r="G127" s="21" t="s">
        <v>265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266</v>
      </c>
      <c r="G128" s="22" t="s">
        <v>267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268</v>
      </c>
      <c r="G129" s="21" t="s">
        <v>269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270</v>
      </c>
      <c r="G130" s="22" t="s">
        <v>271</v>
      </c>
    </row>
    <row r="131" spans="1:7">
      <c r="A131" s="4">
        <v>8</v>
      </c>
      <c r="B131" s="73">
        <v>10000000</v>
      </c>
      <c r="C131" s="74" t="s">
        <v>272</v>
      </c>
      <c r="D131" s="75"/>
      <c r="E131" s="74"/>
      <c r="F131" s="75" t="s">
        <v>434</v>
      </c>
      <c r="G131" s="74" t="s">
        <v>435</v>
      </c>
    </row>
    <row r="132" spans="1:7" ht="48">
      <c r="A132" s="4">
        <v>8</v>
      </c>
      <c r="B132" s="4">
        <v>10000000</v>
      </c>
      <c r="C132" s="11" t="s">
        <v>159</v>
      </c>
      <c r="D132" s="10" t="s">
        <v>77</v>
      </c>
      <c r="E132" s="66" t="s">
        <v>78</v>
      </c>
      <c r="F132" s="9" t="s">
        <v>81</v>
      </c>
      <c r="G132" s="22" t="s">
        <v>130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273</v>
      </c>
      <c r="G133" s="22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9" t="s">
        <v>276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277</v>
      </c>
      <c r="G135" s="21" t="s">
        <v>278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279</v>
      </c>
      <c r="G136" s="21" t="s">
        <v>280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281</v>
      </c>
      <c r="G137" s="21" t="s">
        <v>282</v>
      </c>
    </row>
    <row r="138" spans="1:7">
      <c r="A138" s="4">
        <v>9</v>
      </c>
      <c r="B138" s="73">
        <v>11000000</v>
      </c>
      <c r="C138" s="74" t="s">
        <v>283</v>
      </c>
      <c r="D138" s="75"/>
      <c r="E138" s="74"/>
      <c r="F138" s="75" t="s">
        <v>436</v>
      </c>
      <c r="G138" s="74" t="s">
        <v>437</v>
      </c>
    </row>
    <row r="139" spans="1:7" ht="48">
      <c r="A139" s="4">
        <v>9</v>
      </c>
      <c r="B139" s="4">
        <v>11000000</v>
      </c>
      <c r="C139" s="11" t="s">
        <v>159</v>
      </c>
      <c r="D139" s="10" t="s">
        <v>79</v>
      </c>
      <c r="E139" s="66" t="s">
        <v>80</v>
      </c>
      <c r="F139" s="9" t="s">
        <v>81</v>
      </c>
      <c r="G139" s="22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284</v>
      </c>
      <c r="G140" s="21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9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3" t="s">
        <v>289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290</v>
      </c>
      <c r="G143" s="37" t="s">
        <v>291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292</v>
      </c>
      <c r="G144" s="38" t="s">
        <v>293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294</v>
      </c>
      <c r="G145" s="40" t="s">
        <v>295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296</v>
      </c>
      <c r="G146" s="29" t="s">
        <v>297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298</v>
      </c>
      <c r="G147" s="29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9" t="s">
        <v>301</v>
      </c>
    </row>
    <row r="149" spans="1:7">
      <c r="A149" s="6">
        <v>10</v>
      </c>
      <c r="B149" s="73">
        <v>14000000</v>
      </c>
      <c r="C149" s="74" t="s">
        <v>302</v>
      </c>
      <c r="D149" s="75"/>
      <c r="E149" s="74"/>
      <c r="F149" s="75" t="s">
        <v>438</v>
      </c>
      <c r="G149" s="74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2" t="s">
        <v>130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303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304</v>
      </c>
      <c r="G152" s="21" t="s">
        <v>305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306</v>
      </c>
      <c r="G153" s="21" t="s">
        <v>307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308</v>
      </c>
      <c r="G154" s="29" t="s">
        <v>309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310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311</v>
      </c>
      <c r="G156" s="29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313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314</v>
      </c>
      <c r="G158" s="21" t="s">
        <v>315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316</v>
      </c>
    </row>
    <row r="160" spans="1:7">
      <c r="A160" s="4">
        <v>11</v>
      </c>
      <c r="B160" s="73">
        <v>15000000</v>
      </c>
      <c r="C160" s="74" t="s">
        <v>317</v>
      </c>
      <c r="D160" s="75"/>
      <c r="E160" s="74"/>
      <c r="F160" s="75" t="s">
        <v>440</v>
      </c>
      <c r="G160" s="74" t="s">
        <v>441</v>
      </c>
    </row>
    <row r="161" spans="1:7" ht="24" customHeight="1">
      <c r="A161" s="4">
        <v>11</v>
      </c>
      <c r="B161" s="4">
        <v>15000000</v>
      </c>
      <c r="C161" s="25" t="s">
        <v>159</v>
      </c>
      <c r="D161" s="26" t="s">
        <v>82</v>
      </c>
      <c r="E161" s="567" t="s">
        <v>83</v>
      </c>
      <c r="F161" s="9" t="s">
        <v>81</v>
      </c>
      <c r="G161" s="22" t="s">
        <v>130</v>
      </c>
    </row>
    <row r="162" spans="1:7" ht="48">
      <c r="A162" s="4">
        <v>11</v>
      </c>
      <c r="B162" s="4">
        <v>15000000</v>
      </c>
      <c r="C162" s="27"/>
      <c r="D162" s="28"/>
      <c r="E162" s="568"/>
      <c r="F162" s="14" t="s">
        <v>318</v>
      </c>
      <c r="G162" s="29" t="s">
        <v>319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320</v>
      </c>
      <c r="G163" s="21" t="s">
        <v>106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321</v>
      </c>
      <c r="G164" s="21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1" t="s">
        <v>324</v>
      </c>
    </row>
    <row r="166" spans="1:7">
      <c r="A166" s="4">
        <v>12</v>
      </c>
      <c r="B166" s="73">
        <v>17000000</v>
      </c>
      <c r="C166" s="74" t="s">
        <v>325</v>
      </c>
      <c r="D166" s="75"/>
      <c r="E166" s="74"/>
      <c r="F166" s="75" t="s">
        <v>442</v>
      </c>
      <c r="G166" s="74" t="s">
        <v>443</v>
      </c>
    </row>
    <row r="167" spans="1:7" ht="48">
      <c r="A167" s="4">
        <v>12</v>
      </c>
      <c r="B167" s="4">
        <v>17000000</v>
      </c>
      <c r="C167" s="11" t="s">
        <v>159</v>
      </c>
      <c r="D167" s="10" t="s">
        <v>77</v>
      </c>
      <c r="E167" s="67" t="s">
        <v>326</v>
      </c>
      <c r="F167" s="9" t="s">
        <v>81</v>
      </c>
      <c r="G167" s="22" t="s">
        <v>130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327</v>
      </c>
      <c r="G168" s="43" t="s">
        <v>328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304</v>
      </c>
      <c r="G169" s="21" t="s">
        <v>305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329</v>
      </c>
      <c r="G170" s="21" t="s">
        <v>330</v>
      </c>
    </row>
    <row r="171" spans="1:7">
      <c r="A171" s="4">
        <v>13</v>
      </c>
      <c r="B171" s="73">
        <v>19000000</v>
      </c>
      <c r="C171" s="74" t="s">
        <v>331</v>
      </c>
      <c r="D171" s="75"/>
      <c r="E171" s="74"/>
      <c r="F171" s="75" t="s">
        <v>444</v>
      </c>
      <c r="G171" s="74" t="s">
        <v>445</v>
      </c>
    </row>
    <row r="172" spans="1:7" ht="48">
      <c r="A172" s="4">
        <v>13</v>
      </c>
      <c r="B172" s="4">
        <v>19000000</v>
      </c>
      <c r="C172" s="11" t="s">
        <v>159</v>
      </c>
      <c r="D172" s="10" t="s">
        <v>86</v>
      </c>
      <c r="E172" s="66" t="s">
        <v>87</v>
      </c>
      <c r="F172" s="9" t="s">
        <v>81</v>
      </c>
      <c r="G172" s="22" t="s">
        <v>130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332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333</v>
      </c>
      <c r="G174" s="21" t="s">
        <v>334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335</v>
      </c>
      <c r="G175" s="21" t="s">
        <v>336</v>
      </c>
    </row>
    <row r="176" spans="1:7">
      <c r="A176" s="4">
        <v>14</v>
      </c>
      <c r="B176" s="73">
        <v>20000000</v>
      </c>
      <c r="C176" s="74" t="s">
        <v>337</v>
      </c>
      <c r="D176" s="75"/>
      <c r="E176" s="74"/>
      <c r="F176" s="75" t="s">
        <v>446</v>
      </c>
      <c r="G176" s="74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2" t="s">
        <v>130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338</v>
      </c>
      <c r="G178" s="21" t="s">
        <v>339</v>
      </c>
    </row>
    <row r="179" spans="1:7">
      <c r="A179" s="6">
        <v>15</v>
      </c>
      <c r="B179" s="73">
        <v>21000000</v>
      </c>
      <c r="C179" s="74" t="s">
        <v>340</v>
      </c>
      <c r="D179" s="75"/>
      <c r="E179" s="74"/>
      <c r="F179" s="75" t="s">
        <v>448</v>
      </c>
      <c r="G179" s="74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2" t="s">
        <v>130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341</v>
      </c>
      <c r="G181" s="22" t="s">
        <v>342</v>
      </c>
    </row>
    <row r="182" spans="1:7" ht="48">
      <c r="A182" s="6">
        <v>15</v>
      </c>
      <c r="B182" s="6">
        <v>21000000</v>
      </c>
      <c r="C182" s="27"/>
      <c r="D182" s="28"/>
      <c r="E182" s="27"/>
      <c r="F182" s="9" t="s">
        <v>318</v>
      </c>
      <c r="G182" s="21" t="s">
        <v>319</v>
      </c>
    </row>
    <row r="183" spans="1:7">
      <c r="A183" s="4">
        <v>16</v>
      </c>
      <c r="B183" s="73">
        <v>22000000</v>
      </c>
      <c r="C183" s="74" t="s">
        <v>343</v>
      </c>
      <c r="D183" s="75"/>
      <c r="E183" s="74"/>
      <c r="F183" s="75" t="s">
        <v>450</v>
      </c>
      <c r="G183" s="74" t="s">
        <v>451</v>
      </c>
    </row>
    <row r="184" spans="1:7" ht="48">
      <c r="A184" s="4">
        <v>16</v>
      </c>
      <c r="B184" s="4">
        <v>22000000</v>
      </c>
      <c r="C184" s="11" t="s">
        <v>159</v>
      </c>
      <c r="D184" s="10" t="s">
        <v>82</v>
      </c>
      <c r="E184" s="66" t="s">
        <v>83</v>
      </c>
      <c r="F184" s="9" t="s">
        <v>81</v>
      </c>
      <c r="G184" s="22" t="s">
        <v>130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344</v>
      </c>
      <c r="G185" s="21" t="s">
        <v>345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346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347</v>
      </c>
      <c r="G187" s="21" t="s">
        <v>348</v>
      </c>
    </row>
    <row r="188" spans="1:7" ht="48.2" customHeight="1">
      <c r="A188" s="4">
        <v>16</v>
      </c>
      <c r="B188" s="4">
        <v>22000000</v>
      </c>
      <c r="C188" s="27"/>
      <c r="D188" s="28"/>
      <c r="E188" s="8"/>
      <c r="F188" s="9" t="s">
        <v>349</v>
      </c>
      <c r="G188" s="21" t="s">
        <v>350</v>
      </c>
    </row>
    <row r="189" spans="1:7" ht="48">
      <c r="A189" s="4">
        <v>16</v>
      </c>
      <c r="B189" s="4">
        <v>22000000</v>
      </c>
      <c r="C189" s="27"/>
      <c r="D189" s="28"/>
      <c r="E189" s="27"/>
      <c r="F189" s="9" t="s">
        <v>351</v>
      </c>
      <c r="G189" s="44" t="s">
        <v>352</v>
      </c>
    </row>
    <row r="190" spans="1:7" ht="48">
      <c r="A190" s="4">
        <v>16</v>
      </c>
      <c r="B190" s="4">
        <v>22000000</v>
      </c>
      <c r="C190" s="27"/>
      <c r="D190" s="28"/>
      <c r="E190" s="27"/>
      <c r="F190" s="9" t="s">
        <v>353</v>
      </c>
      <c r="G190" s="21" t="s">
        <v>354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355</v>
      </c>
      <c r="G191" s="21" t="s">
        <v>356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357</v>
      </c>
      <c r="G192" s="29" t="s">
        <v>358</v>
      </c>
    </row>
    <row r="193" spans="1:7" ht="48">
      <c r="A193" s="4">
        <v>16</v>
      </c>
      <c r="B193" s="4">
        <v>22000000</v>
      </c>
      <c r="C193" s="27"/>
      <c r="D193" s="28"/>
      <c r="E193" s="27"/>
      <c r="F193" s="9" t="s">
        <v>359</v>
      </c>
      <c r="G193" s="21" t="s">
        <v>360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288</v>
      </c>
      <c r="G194" s="22" t="s">
        <v>289</v>
      </c>
    </row>
    <row r="195" spans="1:7">
      <c r="A195" s="4">
        <v>17</v>
      </c>
      <c r="B195" s="73">
        <v>23000000</v>
      </c>
      <c r="C195" s="74" t="s">
        <v>361</v>
      </c>
      <c r="D195" s="75"/>
      <c r="E195" s="74"/>
      <c r="F195" s="75" t="s">
        <v>452</v>
      </c>
      <c r="G195" s="74" t="s">
        <v>453</v>
      </c>
    </row>
    <row r="196" spans="1:7" ht="48">
      <c r="A196" s="4">
        <v>17</v>
      </c>
      <c r="B196" s="4">
        <v>23000000</v>
      </c>
      <c r="C196" s="11" t="s">
        <v>159</v>
      </c>
      <c r="D196" s="10" t="s">
        <v>86</v>
      </c>
      <c r="E196" s="66" t="s">
        <v>87</v>
      </c>
      <c r="F196" s="9" t="s">
        <v>81</v>
      </c>
      <c r="G196" s="22" t="s">
        <v>130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362</v>
      </c>
      <c r="G197" s="21" t="s">
        <v>363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364</v>
      </c>
      <c r="G198" s="21" t="s">
        <v>365</v>
      </c>
    </row>
    <row r="199" spans="1:7" ht="48">
      <c r="A199" s="4">
        <v>17</v>
      </c>
      <c r="B199" s="4">
        <v>23000000</v>
      </c>
      <c r="C199" s="27"/>
      <c r="D199" s="28"/>
      <c r="E199" s="8"/>
      <c r="F199" s="14" t="s">
        <v>366</v>
      </c>
      <c r="G199" s="29" t="s">
        <v>367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368</v>
      </c>
      <c r="G200" s="21" t="s">
        <v>369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370</v>
      </c>
      <c r="G201" s="23" t="s">
        <v>371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372</v>
      </c>
      <c r="G202" s="21" t="s">
        <v>373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374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9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379</v>
      </c>
    </row>
    <row r="208" spans="1:7">
      <c r="A208" s="6">
        <v>18</v>
      </c>
      <c r="B208" s="73">
        <v>24000000</v>
      </c>
      <c r="C208" s="74" t="s">
        <v>380</v>
      </c>
      <c r="D208" s="75"/>
      <c r="E208" s="74"/>
      <c r="F208" s="75" t="s">
        <v>454</v>
      </c>
      <c r="G208" s="74" t="s">
        <v>455</v>
      </c>
    </row>
    <row r="209" spans="1:7" ht="48">
      <c r="A209" s="6">
        <v>18</v>
      </c>
      <c r="B209" s="6">
        <v>24000000</v>
      </c>
      <c r="C209" s="11" t="s">
        <v>159</v>
      </c>
      <c r="D209" s="10" t="s">
        <v>86</v>
      </c>
      <c r="E209" s="66" t="s">
        <v>87</v>
      </c>
      <c r="F209" s="9" t="s">
        <v>81</v>
      </c>
      <c r="G209" s="21" t="s">
        <v>130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381</v>
      </c>
      <c r="G210" s="21" t="s">
        <v>382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383</v>
      </c>
      <c r="G211" s="21" t="s">
        <v>384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385</v>
      </c>
      <c r="G212" s="21" t="s">
        <v>386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387</v>
      </c>
      <c r="G213" s="23" t="s">
        <v>388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389</v>
      </c>
      <c r="G214" s="22" t="s">
        <v>390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391</v>
      </c>
      <c r="G215" s="21" t="s">
        <v>392</v>
      </c>
    </row>
    <row r="216" spans="1:7">
      <c r="A216" s="6">
        <v>19</v>
      </c>
      <c r="B216" s="73">
        <v>25000000</v>
      </c>
      <c r="C216" s="74" t="s">
        <v>393</v>
      </c>
      <c r="D216" s="75"/>
      <c r="E216" s="74"/>
      <c r="F216" s="75" t="s">
        <v>456</v>
      </c>
      <c r="G216" s="74" t="s">
        <v>457</v>
      </c>
    </row>
    <row r="217" spans="1:7" ht="48">
      <c r="A217" s="6">
        <v>19</v>
      </c>
      <c r="B217" s="6">
        <v>25000000</v>
      </c>
      <c r="C217" s="11" t="s">
        <v>159</v>
      </c>
      <c r="D217" s="10" t="s">
        <v>77</v>
      </c>
      <c r="E217" s="66" t="s">
        <v>78</v>
      </c>
      <c r="F217" s="9" t="s">
        <v>81</v>
      </c>
      <c r="G217" s="21" t="s">
        <v>130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1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1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9" t="s">
        <v>282</v>
      </c>
    </row>
    <row r="222" spans="1:7">
      <c r="A222" s="45"/>
      <c r="B222" s="73">
        <v>81000000</v>
      </c>
      <c r="C222" s="74" t="s">
        <v>399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61</vt:i4>
      </vt:variant>
    </vt:vector>
  </HeadingPairs>
  <TitlesOfParts>
    <vt:vector size="68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งบประมาณรายจ่ายประจำปี!Print_Area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2022-06-16T09:24:41Z</cp:lastPrinted>
  <dcterms:created xsi:type="dcterms:W3CDTF">2022-03-06T17:48:55Z</dcterms:created>
  <dcterms:modified xsi:type="dcterms:W3CDTF">2022-06-20T09:25:43Z</dcterms:modified>
</cp:coreProperties>
</file>