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G JOBS\สำนักงบประมาณกรุงเทพมหานคร\บริหารงบประมาณ\งบประมาณรายจ่ายปี 65\ตั้งงบประมาณปี66\ร่างข้อบัญญัติ\"/>
    </mc:Choice>
  </mc:AlternateContent>
  <xr:revisionPtr revIDLastSave="0" documentId="8_{36EBDAD5-E780-4A5B-AA9F-BB868EC5A944}" xr6:coauthVersionLast="47" xr6:coauthVersionMax="47" xr10:uidLastSave="{00000000-0000-0000-0000-000000000000}"/>
  <bookViews>
    <workbookView xWindow="-120" yWindow="-120" windowWidth="21840" windowHeight="13140" tabRatio="666" firstSheet="1" activeTab="3" xr2:uid="{00000000-000D-0000-FFFF-FFFF00000000}"/>
  </bookViews>
  <sheets>
    <sheet name="คำนำ " sheetId="7" r:id="rId1"/>
    <sheet name="โครงสร้าง" sheetId="8" r:id="rId2"/>
    <sheet name="สังเขป" sheetId="10" r:id="rId3"/>
    <sheet name="งบประมาณรายจ่ายประจำปี" sheetId="9" r:id="rId4"/>
    <sheet name="รายละเอียดตามงบรายจ่าย" sheetId="11" r:id="rId5"/>
    <sheet name="แผนบูรณาการ" sheetId="3" state="hidden" r:id="rId6"/>
    <sheet name="สำนัก" sheetId="6" state="hidden" r:id="rId7"/>
  </sheets>
  <externalReferences>
    <externalReference r:id="rId8"/>
  </externalReferences>
  <definedNames>
    <definedName name="_xlnm._FilterDatabase" localSheetId="4" hidden="1">รายละเอียดตามงบรายจ่าย!$B$3:$I$3</definedName>
    <definedName name="_xlnm._FilterDatabase" localSheetId="6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 localSheetId="1">#REF!</definedName>
    <definedName name="list" localSheetId="3">#REF!</definedName>
    <definedName name="list" localSheetId="4">#REF!</definedName>
    <definedName name="list" localSheetId="2">#REF!</definedName>
    <definedName name="list">#REF!</definedName>
    <definedName name="lista">[1]!Table24[Column1]</definedName>
    <definedName name="output" localSheetId="1">#REF!</definedName>
    <definedName name="output" localSheetId="3">#REF!</definedName>
    <definedName name="output" localSheetId="4">#REF!</definedName>
    <definedName name="output" localSheetId="2">#REF!</definedName>
    <definedName name="output">#REF!</definedName>
    <definedName name="_xlnm.Print_Area" localSheetId="1">โครงสร้าง!$A$1:$F$38</definedName>
    <definedName name="_xlnm.Print_Area" localSheetId="3">งบประมาณรายจ่ายประจำปี!$A$1:$H$1296</definedName>
    <definedName name="_xlnm.Print_Titles" localSheetId="6">สำนัก!$1:$1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36" i="11" l="1"/>
  <c r="G1028" i="11"/>
  <c r="F976" i="11"/>
  <c r="F971" i="11"/>
  <c r="F628" i="11"/>
  <c r="F7" i="11" l="1"/>
  <c r="F14" i="11"/>
  <c r="F19" i="11"/>
  <c r="F23" i="11"/>
  <c r="F53" i="11"/>
  <c r="F52" i="11" s="1"/>
  <c r="F51" i="11" s="1"/>
  <c r="F70" i="11"/>
  <c r="F100" i="11"/>
  <c r="G99" i="11" s="1"/>
  <c r="F131" i="11"/>
  <c r="F130" i="11" s="1"/>
  <c r="G129" i="11" s="1"/>
  <c r="F210" i="11"/>
  <c r="F209" i="11" s="1"/>
  <c r="F208" i="11" s="1"/>
  <c r="F244" i="11"/>
  <c r="F243" i="11" s="1"/>
  <c r="F242" i="11" s="1"/>
  <c r="F275" i="11"/>
  <c r="F274" i="11" s="1"/>
  <c r="F273" i="11" s="1"/>
  <c r="F293" i="11"/>
  <c r="F292" i="11" s="1"/>
  <c r="G291" i="11" s="1"/>
  <c r="F333" i="11"/>
  <c r="F368" i="11"/>
  <c r="F403" i="11"/>
  <c r="F402" i="11" s="1"/>
  <c r="F401" i="11" s="1"/>
  <c r="F422" i="11"/>
  <c r="F421" i="11" s="1"/>
  <c r="G420" i="11" s="1"/>
  <c r="F486" i="11"/>
  <c r="F485" i="11" s="1"/>
  <c r="G484" i="11" s="1"/>
  <c r="F532" i="11"/>
  <c r="F531" i="11" s="1"/>
  <c r="F530" i="11" s="1"/>
  <c r="F544" i="11"/>
  <c r="F566" i="11"/>
  <c r="F565" i="11" s="1"/>
  <c r="F564" i="11" s="1"/>
  <c r="F595" i="11"/>
  <c r="F594" i="11" s="1"/>
  <c r="F593" i="11" s="1"/>
  <c r="F680" i="11"/>
  <c r="G679" i="11" s="1"/>
  <c r="F723" i="11"/>
  <c r="F722" i="11" s="1"/>
  <c r="F721" i="11" s="1"/>
  <c r="F742" i="11"/>
  <c r="F741" i="11" s="1"/>
  <c r="F752" i="11"/>
  <c r="F774" i="11"/>
  <c r="G773" i="11" s="1"/>
  <c r="F806" i="11"/>
  <c r="G805" i="11" s="1"/>
  <c r="F846" i="11"/>
  <c r="F920" i="11"/>
  <c r="F918" i="11" s="1"/>
  <c r="I6" i="10"/>
  <c r="I7" i="10"/>
  <c r="I8" i="10"/>
  <c r="I9" i="10"/>
  <c r="G11" i="10"/>
  <c r="H11" i="10"/>
  <c r="G16" i="10"/>
  <c r="G17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2" i="10"/>
  <c r="I43" i="10"/>
  <c r="I44" i="10"/>
  <c r="I45" i="10"/>
  <c r="I46" i="10"/>
  <c r="I47" i="10"/>
  <c r="I48" i="10"/>
  <c r="G49" i="10"/>
  <c r="H49" i="10"/>
  <c r="I74" i="10"/>
  <c r="I76" i="10" s="1"/>
  <c r="G76" i="10"/>
  <c r="H76" i="10"/>
  <c r="I81" i="10"/>
  <c r="I82" i="10"/>
  <c r="I83" i="10"/>
  <c r="I84" i="10"/>
  <c r="I85" i="10"/>
  <c r="B87" i="10"/>
  <c r="C87" i="10"/>
  <c r="D87" i="10"/>
  <c r="E87" i="10"/>
  <c r="F87" i="10"/>
  <c r="G87" i="10"/>
  <c r="H87" i="10"/>
  <c r="E1140" i="9"/>
  <c r="G15" i="10" l="1"/>
  <c r="G14" i="10" s="1"/>
  <c r="F919" i="11"/>
  <c r="F550" i="11"/>
  <c r="F549" i="11" s="1"/>
  <c r="G548" i="11" s="1"/>
  <c r="F518" i="11"/>
  <c r="F517" i="11" s="1"/>
  <c r="G516" i="11" s="1"/>
  <c r="F195" i="11"/>
  <c r="F194" i="11" s="1"/>
  <c r="G193" i="11" s="1"/>
  <c r="I87" i="10"/>
  <c r="I11" i="10"/>
  <c r="F710" i="11"/>
  <c r="F709" i="11" s="1"/>
  <c r="G708" i="11" s="1"/>
  <c r="F35" i="11"/>
  <c r="F34" i="11" s="1"/>
  <c r="G33" i="11" s="1"/>
  <c r="G740" i="11"/>
  <c r="F454" i="11"/>
  <c r="F453" i="11" s="1"/>
  <c r="G452" i="11" s="1"/>
  <c r="I49" i="10"/>
  <c r="F582" i="11"/>
  <c r="F581" i="11" s="1"/>
  <c r="G580" i="11" s="1"/>
  <c r="F163" i="11"/>
  <c r="F162" i="11" s="1"/>
  <c r="G161" i="11" s="1"/>
  <c r="F870" i="11"/>
  <c r="F869" i="11" s="1"/>
  <c r="G868" i="11" s="1"/>
  <c r="F357" i="11"/>
  <c r="F356" i="11" s="1"/>
  <c r="G355" i="11" s="1"/>
  <c r="F902" i="11"/>
  <c r="F901" i="11" s="1"/>
  <c r="G900" i="11" s="1"/>
  <c r="F614" i="11"/>
  <c r="F613" i="11" s="1"/>
  <c r="G612" i="11" s="1"/>
  <c r="F325" i="11"/>
  <c r="F324" i="11" s="1"/>
  <c r="G323" i="11" s="1"/>
  <c r="F389" i="11"/>
  <c r="F388" i="11" s="1"/>
  <c r="G387" i="11" s="1"/>
  <c r="F228" i="11"/>
  <c r="F227" i="11" s="1"/>
  <c r="G226" i="11" s="1"/>
  <c r="F838" i="11"/>
  <c r="F837" i="11" s="1"/>
  <c r="G836" i="11" s="1"/>
  <c r="F6" i="11"/>
  <c r="G5" i="11" s="1"/>
  <c r="F261" i="11"/>
  <c r="F260" i="11" s="1"/>
  <c r="G259" i="11" s="1"/>
  <c r="G161" i="9"/>
  <c r="F161" i="9"/>
  <c r="E161" i="9"/>
  <c r="D161" i="9"/>
  <c r="G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Jeab</author>
  </authors>
  <commentList>
    <comment ref="B17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ผู้เข้าร่วมประชุมอาสายาเสพติด+กรรมการ
</t>
        </r>
      </text>
    </comment>
  </commentList>
</comments>
</file>

<file path=xl/sharedStrings.xml><?xml version="1.0" encoding="utf-8"?>
<sst xmlns="http://schemas.openxmlformats.org/spreadsheetml/2006/main" count="2809" uniqueCount="1416">
  <si>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</si>
  <si>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</si>
  <si>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</si>
  <si>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</si>
  <si>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</si>
  <si>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</si>
  <si>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</si>
  <si>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</si>
  <si>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</si>
  <si>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</si>
  <si>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</si>
  <si>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</si>
  <si>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</si>
  <si>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</si>
  <si>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</si>
  <si>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</si>
  <si>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</si>
  <si>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</si>
  <si>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</si>
  <si>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</si>
  <si>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</si>
  <si>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</si>
  <si>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</si>
  <si>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</si>
  <si>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</si>
  <si>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</si>
  <si>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</si>
  <si>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</si>
  <si>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</si>
  <si>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</si>
  <si>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</si>
  <si>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</si>
  <si>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</si>
  <si>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</si>
  <si>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</si>
  <si>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</si>
  <si>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</si>
  <si>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</si>
  <si>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</si>
  <si>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</si>
  <si>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</si>
  <si>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</si>
  <si>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</si>
  <si>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</si>
  <si>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</si>
  <si>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</si>
  <si>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</si>
  <si>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</si>
  <si>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</si>
  <si>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</si>
  <si>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</si>
  <si>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</si>
  <si>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</si>
  <si>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</si>
  <si>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</si>
  <si>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</si>
  <si>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</si>
  <si>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</si>
  <si>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</si>
  <si>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</si>
  <si>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</si>
  <si>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</si>
  <si>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</si>
  <si>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</si>
  <si>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</si>
  <si>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</si>
  <si>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</si>
  <si>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</si>
  <si>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</si>
  <si>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</si>
  <si>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</si>
  <si>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</si>
  <si>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</si>
  <si>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</si>
  <si>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</si>
  <si>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</si>
  <si>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</si>
  <si>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</si>
  <si>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</si>
  <si>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</si>
  <si>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</si>
  <si>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</si>
  <si>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</si>
  <si>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</si>
  <si>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</si>
  <si>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</si>
  <si>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</si>
  <si>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</si>
  <si>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</si>
  <si>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</si>
  <si>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</si>
  <si>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</si>
  <si>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</si>
  <si>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</si>
  <si>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</si>
  <si>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รายการ</t>
  </si>
  <si>
    <t>โครงการ</t>
  </si>
  <si>
    <t>A</t>
  </si>
  <si>
    <t>B</t>
  </si>
  <si>
    <t>รหัสงาน</t>
  </si>
  <si>
    <t>ชื่องาน (เดิม)</t>
  </si>
  <si>
    <t>รหัส</t>
  </si>
  <si>
    <t>ฝ่ายการศึกษา</t>
  </si>
  <si>
    <t>ฝ่ายทะเบียน</t>
  </si>
  <si>
    <t>ฝ่ายเทศกิจ</t>
  </si>
  <si>
    <t>ตรวจและบังคับใช้กฎหมาย</t>
  </si>
  <si>
    <t>ฝ่ายปกครอง</t>
  </si>
  <si>
    <t>ฝ่ายโยธา</t>
  </si>
  <si>
    <t>ฝ่ายรายได้</t>
  </si>
  <si>
    <t>ฝ่ายสิ่งแวดล้อมและสุขาภิบาล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</si>
  <si>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</si>
  <si>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</si>
  <si>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</si>
  <si>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</si>
  <si>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</si>
  <si>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</si>
  <si>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</si>
  <si>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</si>
  <si>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</si>
  <si>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</si>
  <si>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</si>
  <si>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</si>
  <si>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</si>
  <si>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</si>
  <si>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</si>
  <si>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</si>
  <si>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</si>
  <si>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</si>
  <si>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</si>
  <si>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</si>
  <si>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</si>
  <si>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</si>
  <si>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</si>
  <si>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</si>
  <si>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</si>
  <si>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</si>
  <si>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</si>
  <si>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</si>
  <si>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</si>
  <si>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</si>
  <si>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</si>
  <si>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</si>
  <si>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</si>
  <si>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</si>
  <si>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</si>
  <si>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</si>
  <si>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</si>
  <si>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</si>
  <si>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</si>
  <si>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</si>
  <si>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</si>
  <si>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</si>
  <si>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</si>
  <si>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</si>
  <si>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</si>
  <si>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</si>
  <si>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</si>
  <si>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</si>
  <si>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</si>
  <si>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</si>
  <si>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</si>
  <si>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</si>
  <si>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</si>
  <si>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</si>
  <si>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</si>
  <si>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</si>
  <si>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</si>
  <si>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</si>
  <si>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</si>
  <si>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</si>
  <si>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</si>
  <si>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</si>
  <si>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</si>
  <si>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</si>
  <si>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</si>
  <si>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</si>
  <si>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</si>
  <si>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</si>
  <si>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</si>
  <si>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</si>
  <si>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</si>
  <si>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</si>
  <si>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</si>
  <si>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</si>
  <si>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</si>
  <si>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</si>
  <si>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</si>
  <si>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</si>
  <si>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</si>
  <si>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</si>
  <si>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</si>
  <si>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</si>
  <si>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</si>
  <si>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</si>
  <si>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</si>
  <si>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</si>
  <si>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</si>
  <si>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</si>
  <si>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</si>
  <si>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</si>
  <si>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</si>
  <si>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</si>
  <si>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</si>
  <si>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</si>
  <si>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</si>
  <si>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</si>
  <si>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</si>
  <si>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</si>
  <si>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</si>
  <si>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</si>
  <si>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</si>
  <si>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</si>
  <si>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</si>
  <si>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</si>
  <si>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</si>
  <si>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</si>
  <si>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</si>
  <si>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</si>
  <si>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</si>
  <si>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</si>
  <si>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</si>
  <si>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</si>
  <si>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</si>
  <si>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</si>
  <si>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</si>
  <si>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</si>
  <si>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</si>
  <si>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</si>
  <si>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</si>
  <si>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</si>
  <si>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</si>
  <si>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</si>
  <si>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</si>
  <si>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</si>
  <si>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</si>
  <si>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</si>
  <si>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</si>
  <si>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</si>
  <si>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</si>
  <si>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</si>
  <si>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</si>
  <si>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</si>
  <si>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</si>
  <si>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</si>
  <si>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</si>
  <si>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</si>
  <si>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</si>
  <si>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</si>
  <si>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</si>
  <si>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</si>
  <si>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</si>
  <si>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</si>
  <si>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</si>
  <si>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</si>
  <si>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</si>
  <si>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</si>
  <si>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</si>
  <si>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</si>
  <si>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</si>
  <si>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</si>
  <si>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</si>
  <si>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</si>
  <si>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</si>
  <si>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</si>
  <si>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</si>
  <si>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</si>
  <si>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</si>
  <si>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</si>
  <si>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</si>
  <si>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</si>
  <si>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</si>
  <si>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</si>
  <si>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</si>
  <si>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</si>
  <si>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</si>
  <si>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</si>
  <si>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</si>
  <si>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</si>
  <si>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</si>
  <si>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</si>
  <si>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</si>
  <si>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</si>
  <si>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</si>
  <si>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</si>
  <si>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</si>
  <si>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</si>
  <si>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</si>
  <si>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</si>
  <si>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</si>
  <si>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</si>
  <si>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</si>
  <si>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</si>
  <si>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</si>
  <si>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</si>
  <si>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</si>
  <si>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</si>
  <si>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</si>
  <si>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</si>
  <si>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</si>
  <si>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</si>
  <si>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</si>
  <si>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</si>
  <si>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</si>
  <si>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</si>
  <si>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</si>
  <si>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</si>
  <si>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</si>
  <si>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</si>
  <si>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</si>
  <si>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</si>
  <si>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</si>
  <si>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</si>
  <si>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</si>
  <si>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</si>
  <si>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</si>
  <si>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</si>
  <si>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</si>
  <si>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</si>
  <si>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</si>
  <si>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</si>
  <si>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</si>
  <si>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</si>
  <si>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</si>
  <si>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</si>
  <si>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</si>
  <si>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</si>
  <si>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</si>
  <si>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</si>
  <si>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</si>
  <si>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</si>
  <si>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</si>
  <si>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</si>
  <si>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</si>
  <si>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</si>
  <si>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</si>
  <si>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</si>
  <si>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</si>
  <si>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</si>
  <si>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</si>
  <si>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</si>
  <si>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</si>
  <si>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</si>
  <si>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</si>
  <si>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</si>
  <si>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</si>
  <si>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</si>
  <si>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</si>
  <si>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</si>
  <si>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</si>
  <si>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</si>
  <si>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</si>
  <si>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</si>
  <si>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</si>
  <si>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</si>
  <si>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</si>
  <si>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</si>
  <si>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</si>
  <si>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</si>
  <si>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</si>
  <si>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</si>
  <si>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</si>
  <si>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</si>
  <si>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</si>
  <si>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</si>
  <si>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</si>
  <si>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</si>
  <si>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</si>
  <si>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</si>
  <si>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</si>
  <si>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</si>
  <si>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</si>
  <si>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</si>
  <si>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</si>
  <si>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</si>
  <si>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</si>
  <si>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</si>
  <si>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</si>
  <si>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</si>
  <si>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</si>
  <si>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</si>
  <si>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</si>
  <si>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</si>
  <si>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</si>
  <si>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</si>
  <si>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</si>
  <si>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</si>
  <si>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</si>
  <si>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</si>
  <si>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</si>
  <si>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</si>
  <si>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</si>
  <si>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</si>
  <si>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</si>
  <si>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</si>
  <si>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</si>
  <si>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</si>
  <si>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</si>
  <si>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</si>
  <si>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</si>
  <si>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</si>
  <si>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</si>
  <si>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</si>
  <si>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</si>
  <si>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</si>
  <si>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</si>
  <si>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</si>
  <si>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</si>
  <si>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</si>
  <si>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</si>
  <si>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</si>
  <si>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</si>
  <si>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</si>
  <si>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</si>
  <si>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</si>
  <si>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</si>
  <si>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</si>
  <si>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</si>
  <si>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</si>
  <si>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</si>
  <si>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</si>
  <si>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</si>
  <si>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</si>
  <si>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</si>
  <si>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</si>
  <si>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</si>
  <si>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</si>
  <si>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</si>
  <si>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</si>
  <si>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</si>
  <si>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</si>
  <si>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</si>
  <si>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</si>
  <si>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</si>
  <si>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</si>
  <si>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</si>
  <si>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</si>
  <si>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</si>
  <si>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</si>
  <si>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</si>
  <si>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</si>
  <si>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</si>
  <si>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</si>
  <si>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</si>
  <si>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</si>
  <si>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</si>
  <si>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</si>
  <si>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</si>
  <si>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</si>
  <si>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</si>
  <si>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</si>
  <si>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</si>
  <si>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</si>
  <si>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</si>
  <si>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</si>
  <si>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</si>
  <si>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</si>
  <si>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</si>
  <si>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</si>
  <si>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</si>
  <si>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สำนักงานเขตราษฎร์บูรณะ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</si>
  <si>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</si>
  <si>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</si>
  <si>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</si>
  <si>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>- การรับเรื่องร้องทุกข์ของประชาชน และประสานงานในส่วนที่เกี่ยวข้อง</t>
  </si>
  <si>
    <t>เรื่อง</t>
  </si>
  <si>
    <t>- ร้อยละความพึงพอใจของประชาชนที่มารับบริการที่สำนักงานเขต</t>
  </si>
  <si>
    <t>ไม่น้อยกว่า 80</t>
  </si>
  <si>
    <t>ร้อยละ</t>
  </si>
  <si>
    <t>- การออกตรวจด้านสิ่งแวดล้อม สุขาภิบาล ป้องกันและควบคุมโรค</t>
  </si>
  <si>
    <t>ครั้ง</t>
  </si>
  <si>
    <t>- การดำเนินการตรวจปฏิบัติการตามเป้าหมายที่กำหนด</t>
  </si>
  <si>
    <t>- การให้บริการเก็บขนมูลฝอยในพื้นที่ที่หน่วยงานรับผิดชอบ</t>
  </si>
  <si>
    <t>ตัน</t>
  </si>
  <si>
    <t>- จำนวนประชาชนในพื้นที่ที่ได้รับเงินสวัสดิการจากงบประมาณของกรุงเทพมหานคร</t>
  </si>
  <si>
    <t>ราย</t>
  </si>
  <si>
    <t>- จำนวนนักเรียนที่ได้รับการศึกษาในโรงเรียนสังกัดกรุงเทพมหานครประจำปีการศึกษา</t>
  </si>
  <si>
    <t>โครงสร้างหน่วยงานและอัตรากำลัง</t>
  </si>
  <si>
    <t>อำนวยการ</t>
  </si>
  <si>
    <t xml:space="preserve"> ผู้อำนวยการ 1 (1)</t>
  </si>
  <si>
    <t xml:space="preserve"> ผู้ช่วยผู้อำนวยการ (2)</t>
  </si>
  <si>
    <t>ฝ่ายคลัง</t>
  </si>
  <si>
    <t xml:space="preserve"> หัวหน้าฝ่าย 1 (1)</t>
  </si>
  <si>
    <t>- ข้าราชการ (15)</t>
  </si>
  <si>
    <t>- ข้าราชการ (16)</t>
  </si>
  <si>
    <t>- ข้าราชการ (13)</t>
  </si>
  <si>
    <t>- ลูกจ้างประจำ (7)</t>
  </si>
  <si>
    <t>- ลูกจ้างประจำ (1)</t>
  </si>
  <si>
    <t>- ลูกจ้างชั่วคราว (3)</t>
  </si>
  <si>
    <t>- ลูกจ้างชั่วคราว (-)</t>
  </si>
  <si>
    <t>- ลูกจ้างโครงการ (-)</t>
  </si>
  <si>
    <t>ฝ่ายรักษาความสะอาด</t>
  </si>
  <si>
    <t>และสวนสาธารณะ</t>
  </si>
  <si>
    <t>- ข้าราชการ (10)</t>
  </si>
  <si>
    <t>- ข้าราชการ (11)</t>
  </si>
  <si>
    <t>- ลูกจ้างประจำ (2)</t>
  </si>
  <si>
    <t>- ลูกจ้างประจำ (32)</t>
  </si>
  <si>
    <t>ฝ่ายพัฒนาชุมชน</t>
  </si>
  <si>
    <t>และสวัสดิการสังคม</t>
  </si>
  <si>
    <t>- ข้าราชการ (19)</t>
  </si>
  <si>
    <t>- ข้าราชการ (12)</t>
  </si>
  <si>
    <t>- ลูกจ้างประจำ (5)</t>
  </si>
  <si>
    <t>- ลูกจ้างชั่วคราว (1)</t>
  </si>
  <si>
    <t>- ลูกจ้างประจำ (19)</t>
  </si>
  <si>
    <t>- ลูกจ้างชั่วคราว (21)</t>
  </si>
  <si>
    <t>งบประมาณรายจ่ายประจำปีงบประมาณ พ.ศ. 2566</t>
  </si>
  <si>
    <t>งบประมาณ/ประมาณการรายจ่ายล่วงหน้า</t>
  </si>
  <si>
    <t>ปี 2565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</si>
  <si>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</si>
  <si>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</si>
  <si>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</si>
  <si>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</si>
  <si>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</si>
  <si>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</si>
  <si>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</si>
  <si>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</si>
  <si>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งานอำนวยการและบริหารสำนักงานเขต - รหัส 1300001</t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</si>
  <si>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</si>
  <si>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</si>
  <si>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รับ-ส่ง หนังสือ</t>
  </si>
  <si>
    <t>รับเรื่องร้องทุกข์</t>
  </si>
  <si>
    <t>จัดประชุมประชาคมเขต/ประชุมอื่นๆ</t>
  </si>
  <si>
    <t>ประชาสัมพันธ์</t>
  </si>
  <si>
    <t>ดูแล บำรุงรักษาอาคาร สถานที่ของเขต</t>
  </si>
  <si>
    <t>ตร.ม.</t>
  </si>
  <si>
    <t>ปฏิบัติงานด้านความรับผิดชอบทางวินัย/ละเมิด</t>
  </si>
  <si>
    <t>งานปกครอง - รหัส 1300002</t>
  </si>
  <si>
    <t>รับบริการด้านทะเบียนพานิชย์</t>
  </si>
  <si>
    <t>ความพึงพอใจผู้รับบริการทะเบียน</t>
  </si>
  <si>
    <t>ในระดับมาก-มากที่สุด</t>
  </si>
  <si>
    <t>อบรมอาสมัครป้องกันภัยฝ่ายพลเรือน</t>
  </si>
  <si>
    <t>คน</t>
  </si>
  <si>
    <t>งานทะเบียนพาณิชย์</t>
  </si>
  <si>
    <t>งานทะเบียนพินัยกรรม</t>
  </si>
  <si>
    <t>งานป้องกันและบรรเทาสาธารณภัย</t>
  </si>
  <si>
    <t>ราย/ครั้ง</t>
  </si>
  <si>
    <t>งานด้านยาเสพติด</t>
  </si>
  <si>
    <t>งานบริหารทั่วไปและบริการทะเบียน – รหัส 1300003</t>
  </si>
  <si>
    <t xml:space="preserve">กำหนดหน่วยเลือกตั้ง การจัดทำบัญชีรายชื่อผู้เสียสิทธิและจัดทำบัญชีรายชื่อผู้มีสิทธิเลือกตั้งสมาชิกวุฒิสภา สมาชิกสภาผู้แทนราษฎร </t>
  </si>
  <si>
    <t>บริการทะเบียนราษฎร์</t>
  </si>
  <si>
    <t>บริการทะเบียนบัตรประจำตัวประชาชน</t>
  </si>
  <si>
    <t>บริการทะเบียนทั่วไป</t>
  </si>
  <si>
    <t>งานบริหารทั่วไปและบริหารการคลัง – รหัส 1300004</t>
  </si>
  <si>
    <t>รับชำระเงิน</t>
  </si>
  <si>
    <t>เขียนเช็คสั่งจ่าย</t>
  </si>
  <si>
    <t>ฉบับ</t>
  </si>
  <si>
    <t>ฎีกาที่ต้องตรวจจ่าย</t>
  </si>
  <si>
    <t>ฎีกา</t>
  </si>
  <si>
    <t>บริหารงบประมาณของสำนักงานเขต</t>
  </si>
  <si>
    <t>จัดทำรายงานการเงิน</t>
  </si>
  <si>
    <t>เรื่อง/ฉบับ</t>
  </si>
  <si>
    <t>จัดทำรายงานการเงินเสร็จทันภายในกำหนดเวลา</t>
  </si>
  <si>
    <t xml:space="preserve">ให้คำปรึกษา แนะนำ เกี่ยวกับการเงิน </t>
  </si>
  <si>
    <t>การคลัง งบประมาณ</t>
  </si>
  <si>
    <t>งานบริหารทั่วไปและจัดเก็บรายได้ - รหัส 1300005</t>
  </si>
  <si>
    <t>สำรวจผู้เสียภาษีรายใหม่</t>
  </si>
  <si>
    <t xml:space="preserve">ราย </t>
  </si>
  <si>
    <t>จำนวนผู้เสียภาษีรายใหม่</t>
  </si>
  <si>
    <t>ออกหนังสือแจ้งการประเมิน</t>
  </si>
  <si>
    <t>ออกหนังสือเตือนผู้ค้างยื่นภาษีป้าย</t>
  </si>
  <si>
    <t>ออกหนังสือเตือนผู้ค้างยื่นภาษีบำรุงท้องที่/ภาษี</t>
  </si>
  <si>
    <t>โรงเรือนและที่ดิน</t>
  </si>
  <si>
    <t>ออกหนังสือเตือนผู้ค้างชำระภาษีที่ดิน</t>
  </si>
  <si>
    <t>และสิ่งปลูกสร้าง</t>
  </si>
  <si>
    <t>ความพึงพอใจผู้เสียภาษี ในระดับมาก-มากที่สุด</t>
  </si>
  <si>
    <t>ดำเนินการยึดและอายัดทรัพย์สิน</t>
  </si>
  <si>
    <t>งานบริหารทั่วไปฝ่ายรักษาความสะอาด – รหัส 1300006</t>
  </si>
  <si>
    <t>ดูแลอาคารและสถานที่</t>
  </si>
  <si>
    <t xml:space="preserve">รับดำเนินการเรื่องร้องทุกข์ </t>
  </si>
  <si>
    <t>จัดประชุมภายใน</t>
  </si>
  <si>
    <t>งานกวาดทำความสะอาดที่และทางสาธารณะ - รหัส 1300007</t>
  </si>
  <si>
    <t>กวาดทำความสะอาดถนน ตรอก ซอย</t>
  </si>
  <si>
    <t>ตร.กม.</t>
  </si>
  <si>
    <t xml:space="preserve">จำนวนรถกวาดและ ดูดฝุ่น </t>
  </si>
  <si>
    <t xml:space="preserve">คัน/คัน </t>
  </si>
  <si>
    <t>ทำความสะอาดชุมชน</t>
  </si>
  <si>
    <t>ทำความสะอาดสถานที่สำคัญ</t>
  </si>
  <si>
    <t>แห่ง/ครั้ง</t>
  </si>
  <si>
    <t>งานเก็บขยะมูลฝอยและขนถ่ายสิ่งปฏิกูล – รหัส 1300008</t>
  </si>
  <si>
    <t xml:space="preserve">จัดเก็บมูลฝอย </t>
  </si>
  <si>
    <t>บริการขนถ่ายสิ่งปฏิกูล</t>
  </si>
  <si>
    <t>ลบ.ม./ครั้ง</t>
  </si>
  <si>
    <t>1,467 ลบ.ม./945 ครั้ง</t>
  </si>
  <si>
    <t>บริการดูดไขมัน</t>
  </si>
  <si>
    <t>1,423 ลบ.ม./193 ครั้ง</t>
  </si>
  <si>
    <t xml:space="preserve">จำนวนรถสูบสิ่งปฏิกูล และดูดไขมัน </t>
  </si>
  <si>
    <t>คัน/คัน</t>
  </si>
  <si>
    <t xml:space="preserve">ความพึงพอใจผู้ใช้บริการ ดูดไขมัน </t>
  </si>
  <si>
    <t>งานดูแลสวนและพื้นที่สีเขียว – รหัส 1300009</t>
  </si>
  <si>
    <t>ดูแลบำรุงรักษาต้นไม้</t>
  </si>
  <si>
    <t>ตัดแต่งกิ่งต้นไม้</t>
  </si>
  <si>
    <t>ต้น</t>
  </si>
  <si>
    <t>รดน้ำ</t>
  </si>
  <si>
    <t>ลบ.ม.</t>
  </si>
  <si>
    <t>ให้บริการตัดแต่งต้นไม้</t>
  </si>
  <si>
    <t>ให้บริการตกแต่งสถานที่</t>
  </si>
  <si>
    <t>งานบริหารทั่วไปและสอบสวนดำเนินคดี – รหัส 1300010</t>
  </si>
  <si>
    <t>ตรวจนิติกรรมสัญญา</t>
  </si>
  <si>
    <t>คดี/ราย</t>
  </si>
  <si>
    <t>ควบคุมการใช้ยานพาหนะ (รถยนต์)</t>
  </si>
  <si>
    <t>คัน/ครั้ง</t>
  </si>
  <si>
    <t>งานตรวจและบังคับใช้กฎหมาย – รหัส 1300011</t>
  </si>
  <si>
    <t xml:space="preserve">ตรวจและปฏิบัติการ </t>
  </si>
  <si>
    <t>ชั่วโมง/คน</t>
  </si>
  <si>
    <t>ดูแลพื้นที่ผ่อนผันเพื่อทำการค้าในที่สาธารณะ</t>
  </si>
  <si>
    <t>จุด/ราย</t>
  </si>
  <si>
    <t>ตรวจสอบ/ดำเนินการแก้ไข
ข้อร้องเรียน/ร้องทุกข์</t>
  </si>
  <si>
    <t xml:space="preserve">เรื่อง
</t>
  </si>
  <si>
    <t>ตรวจความปลอดภัยของชุมชน/จุดเสี่ยง</t>
  </si>
  <si>
    <t>สนับสนุนด้านการจราจร</t>
  </si>
  <si>
    <t>ปฏิบัติตามนโยบาย</t>
  </si>
  <si>
    <t>งานบริหารทั่วไปฝ่ายโยธา – รหัส 1300012</t>
  </si>
  <si>
    <t>รับเรื่องราวร้องทุกข์ /ร้องเรียน</t>
  </si>
  <si>
    <t xml:space="preserve">ควบคุมการใช้ยานพาหนะ  </t>
  </si>
  <si>
    <t>คัน</t>
  </si>
  <si>
    <t>สำรวจ ออกแบบ ประมาณราคา ควบคุม</t>
  </si>
  <si>
    <t>งานอนุญาตก่อสร้าง ควบคุมอาคารและผังเมือง – รหัส 1300013</t>
  </si>
  <si>
    <t>พิจารณาอนุญาตก่อสร้างอาคาร ดัดแปลง</t>
  </si>
  <si>
    <t>รื้อถอนอาคาร</t>
  </si>
  <si>
    <t>อาคาร</t>
  </si>
  <si>
    <t>งานบำรุงรักษาซ่อมแซม – รหัส 1300014</t>
  </si>
  <si>
    <t xml:space="preserve">ซ่อมแซมผิวจราจร ทางเท้า </t>
  </si>
  <si>
    <t>ซ่อมแซมไฟฟ้าสาธารณะ</t>
  </si>
  <si>
    <t>จุด</t>
  </si>
  <si>
    <t xml:space="preserve">ซ่อมแซม บำรุงรักษา เครื่องจักรกล </t>
  </si>
  <si>
    <t>เครื่องสูบน้ำ ยานพาหนะ</t>
  </si>
  <si>
    <t>งานระบายน้ำและแก้ไขปัญหาน้ำท่วม – รหัส 1300015</t>
  </si>
  <si>
    <t>เปลี่ยนฝาท่อระบายน้ำ</t>
  </si>
  <si>
    <t>ฝา</t>
  </si>
  <si>
    <t>ล้างทำความสะอาด ระบบท่อระบายน้ำ</t>
  </si>
  <si>
    <t>เมตร</t>
  </si>
  <si>
    <t>เก็บวัชพืช, ขยะ, เปิดทางน้ำไหล</t>
  </si>
  <si>
    <t>ขุดลอกคลอง</t>
  </si>
  <si>
    <t>เมตร/ลบ.ม.</t>
  </si>
  <si>
    <t>งานบริหารทั่วไปฝ่ายพัฒนาชุมชน – รหัส 1300016</t>
  </si>
  <si>
    <t>คุมทะเบียนทรัพย์สิน (ชุมชน)</t>
  </si>
  <si>
    <t xml:space="preserve">รับเรื่องราวร้องทุกข์ </t>
  </si>
  <si>
    <t>บริการจดแจ้งทางทะเบียน</t>
  </si>
  <si>
    <t>จ่ายเบี้ยผู้พิการ</t>
  </si>
  <si>
    <t>จ่ายเบี้ยผู้สูงอายุ</t>
  </si>
  <si>
    <t>งานพัฒนาชุมชนและบริการสังคม – รหัส 1300017</t>
  </si>
  <si>
    <t>จำนวนชุมชนในพื้นที่</t>
  </si>
  <si>
    <t>ชุมชน</t>
  </si>
  <si>
    <t>จำนวนลานกีฬาในพื้นที่</t>
  </si>
  <si>
    <t>แห่ง</t>
  </si>
  <si>
    <t>จำนวนสมาชิกสภาเยาวชน</t>
  </si>
  <si>
    <t>ผู้เข้าชมพิพิธภัณฑ์ท้องถิ่น</t>
  </si>
  <si>
    <t>ประชุมคณะกรรมการชุมชน</t>
  </si>
  <si>
    <t>สำรวจและตรวจเยี่ยมชุมชน</t>
  </si>
  <si>
    <t>ศูนย์พัฒนาเด็กก่อนวัยเรียน</t>
  </si>
  <si>
    <t>ผู้เข้าร่วมกิจกรรมออกกำลังกาย</t>
  </si>
  <si>
    <t>ผู้ใช้บริการบ้านหนังสือ</t>
  </si>
  <si>
    <t>ผู้ใช้บริการลานกีฬา</t>
  </si>
  <si>
    <t>ผู้สมัครเรียนฝึกวิชาชีพ</t>
  </si>
  <si>
    <t>ประเพณี</t>
  </si>
  <si>
    <t>อนุมัติโครงการที่ขอใช้เงินกองทุน</t>
  </si>
  <si>
    <t>หลักประกันสุขภาพ กทม.</t>
  </si>
  <si>
    <t>ส่งเสริมการบริหารเงินออมครอบครัว</t>
  </si>
  <si>
    <t>และแก้ไขปัญหาหนี้สิน</t>
  </si>
  <si>
    <t>ดำเนินการขับเคลื่อนด้านยาเสพติด</t>
  </si>
  <si>
    <t>ดำเนินการกองทุนสวัสดิการกองทุน</t>
  </si>
  <si>
    <t>กองทุน</t>
  </si>
  <si>
    <t>งานบริหารทั่วไปฝ่ายสิ่งแวดล้อมและสุขาภิบาล – รหัส 1300018</t>
  </si>
  <si>
    <t xml:space="preserve">ควบคุมการใช้ยานพาหนะ </t>
  </si>
  <si>
    <t>งานสุขาภิบาลอาหารและอนามัยสิ่งแวดล้อม – รหัส 1300019</t>
  </si>
  <si>
    <t>การตรวจสุขลักษณะสถานประกอบการ</t>
  </si>
  <si>
    <t>การตรวจสอบเฝ่าระวังด้านสิ่งแวดล้อม</t>
  </si>
  <si>
    <t xml:space="preserve">ทั้งในภาวะปกติและภาวะฉุกเฉิน เช่น </t>
  </si>
  <si>
    <t xml:space="preserve">สารเคมีรั่ว การทำงานผิดกฎหมาย </t>
  </si>
  <si>
    <t>การส่งเสริมความรู้ด้านอาชีวอนามัย</t>
  </si>
  <si>
    <t xml:space="preserve">และความปลอดภัยแก่ผู้ประกอบการ </t>
  </si>
  <si>
    <t>พนักงาน คนงาน</t>
  </si>
  <si>
    <t>พิจารณาออก/ต่ออายุใบอนุญาตจัดตั้ง</t>
  </si>
  <si>
    <t xml:space="preserve">สถานที่จำหน่ายอาหาร สะสมอาหาร </t>
  </si>
  <si>
    <t>(พื้นที่เกิน 200 ตร.ม.)</t>
  </si>
  <si>
    <t>งานป้องกันและควบคุมโรค – รหัส 1300020</t>
  </si>
  <si>
    <t>การตรวจสุขลักษณะสุสานฌาปนสถาน</t>
  </si>
  <si>
    <t>ลงพื้นที่ฉีดพ่นหมอกควันกำจัดยุง</t>
  </si>
  <si>
    <t>ลงพื้นที่ฉีดวัคซีน ทำหมัน จับสุนัข</t>
  </si>
  <si>
    <t>ตรวจสอบ แนะนำ และประชาสัมพันธ์</t>
  </si>
  <si>
    <t>เพื่อควบคุมโรคติดต่อตามสถานการณ์</t>
  </si>
  <si>
    <t>งานบริหารทั่วไปฝ่ายการศึกษา – รหัส 1300021</t>
  </si>
  <si>
    <t xml:space="preserve">ดำเนินการเรื่องร้องทุกข์ </t>
  </si>
  <si>
    <t>โรงเรียนที่อยู่ในความดูแล</t>
  </si>
  <si>
    <t>โรงเรียน</t>
  </si>
  <si>
    <t>จำนวนนักเรียน</t>
  </si>
  <si>
    <t>ตรวจเยี่ยมสถานศึกษา</t>
  </si>
  <si>
    <t>งานงบประมาณโรงเรียน – รหัส 1300022</t>
  </si>
  <si>
    <t>นักเรียนอนุบาล-ป.6</t>
  </si>
  <si>
    <t>นักเรียน ม.1-ม.3</t>
  </si>
  <si>
    <t>นักเรียน ม.4-ม.6</t>
  </si>
  <si>
    <t>สอนว่ายน้ำ</t>
  </si>
  <si>
    <t>อบรมนายหมู่ลูกเสือและยุวกาชาด</t>
  </si>
  <si>
    <t>มื้อ</t>
  </si>
  <si>
    <t>สนับสนุนอาหารเช้า</t>
  </si>
  <si>
    <t>อาคารเรียนทั้งสิ้น</t>
  </si>
  <si>
    <t>หลัง</t>
  </si>
  <si>
    <t>พื้นที่โรงเรียนทั้งสิ้น</t>
  </si>
  <si>
    <t>- ลูกจ้างประจำ (41)</t>
  </si>
  <si>
    <t>- ลูกจ้างชั่วคราว (23)</t>
  </si>
  <si>
    <t>- ลูกจ้างประจำ (282)</t>
  </si>
  <si>
    <t>- ลูกจ้างชั่วคราว (163)</t>
  </si>
  <si>
    <t>1,850 ลบ.ม./1000 ครั้ง</t>
  </si>
  <si>
    <t>1,600 ลบ.ม./200 ครั้ง</t>
  </si>
  <si>
    <t>**งบประมาณภารกิจตามแผนยุทธศาสาตร์ (โครงการที่อยู่ในแผนฯ สยป.)</t>
  </si>
  <si>
    <t xml:space="preserve">โครงการอาสาสมัครกรุงเทพมหานครด้านการป้องกันและแก้ไขปัญหายาและสารเสพติด </t>
  </si>
  <si>
    <t>ระยะเวลาดำเนินการ 1 ปี (2566)</t>
  </si>
  <si>
    <t xml:space="preserve">งบประมาณทั้งสิ้น </t>
  </si>
  <si>
    <t>รหัส 1300002-07199-1</t>
  </si>
  <si>
    <t>โครงการจัดสวัสดิการ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</si>
  <si>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>รหัส 1300017-07199-12</t>
  </si>
  <si>
    <t>โครงการกรุงเทพฯ เมืองอาหารปลอดภัย</t>
  </si>
  <si>
    <t>รหัส 1300019-07199-2</t>
  </si>
  <si>
    <t>โครงการกรุงเทพมหานครเขตปลอดบุหรี่</t>
  </si>
  <si>
    <t>รหัส 1300019-07199-3</t>
  </si>
  <si>
    <t>ร้อยละของตัวอย่างอาหารที่ได้รับการ</t>
  </si>
  <si>
    <t>สุ่มตรวจไม่พบการปนเปื้อนสารพิษ</t>
  </si>
  <si>
    <t>สุ่มตรวจไม่พบการปนเปื้อนเชื้อโรค</t>
  </si>
  <si>
    <t>ร้อยละของผู้สูงอายุ คนพิการและ</t>
  </si>
  <si>
    <t>ผู้ด้อยโอกาสที่ได้รับสวัสดิการและการ</t>
  </si>
  <si>
    <t>สงเคราะห์เพิ่มขึ้น เมื่อเปรียบเทียบกับ</t>
  </si>
  <si>
    <t>ปีที่ผ่านมา</t>
  </si>
  <si>
    <t>เพิ่มขึ้น</t>
  </si>
  <si>
    <t>การจัดบริการของสำนักงานเขต</t>
  </si>
  <si>
    <t>รวมงบประมาณ</t>
  </si>
  <si>
    <t>งบรายจ่ายอื่น</t>
  </si>
  <si>
    <t>งบเงินอุดหนุน</t>
  </si>
  <si>
    <t>งบลงทุน</t>
  </si>
  <si>
    <t>งบดำเนินงาน</t>
  </si>
  <si>
    <t>งบบุคลากร</t>
  </si>
  <si>
    <t>รวม</t>
  </si>
  <si>
    <t>รายจ่ายอื่น</t>
  </si>
  <si>
    <t>เงินอุดหนุน</t>
  </si>
  <si>
    <t>ค่าครุภัณฑ์ 
ที่ดินและสิ่งก่อสร้าง</t>
  </si>
  <si>
    <t>ค่าสาธารณูปโภค</t>
  </si>
  <si>
    <t>ค่าตอบแทน
ใช้สอยและวัสดุ</t>
  </si>
  <si>
    <t>ค่าจ้างชั่วคราว</t>
  </si>
  <si>
    <t>เงินเดือนและค่าจ้างประจำ</t>
  </si>
  <si>
    <t>ประเภทงบรายจ่าย</t>
  </si>
  <si>
    <t>(บาท)</t>
  </si>
  <si>
    <t>ฉ) งบประมาณจำแนกตามประเภทงบรายจ่าย</t>
  </si>
  <si>
    <t>รวมงบประมาณเพื่อชดใช้เงินยืมเงินสะสม</t>
  </si>
  <si>
    <t>งบประมาณเพื่อชดใช้เงินยืมเงินสะสม</t>
  </si>
  <si>
    <t>จ) งบประมาณเพื่อชดใช้เงินยืมเงินสะสม</t>
  </si>
  <si>
    <t>รวมงบประมาณเพื่อการชำระหนี้</t>
  </si>
  <si>
    <t>ง) งบประมาณเพื่อการชำระหนี้</t>
  </si>
  <si>
    <t>รวมงบประมาณเพื่อสนับสนุนช่วยเหลือ (Grant)</t>
  </si>
  <si>
    <t>ค) งบประมาณเพื่อสนับสนุนช่วยเหลือ (Grant)</t>
  </si>
  <si>
    <t>รวมงบประมาณตามโครงสร้างงาน</t>
  </si>
  <si>
    <t>งานงบประมาณโรงเรียน</t>
  </si>
  <si>
    <t>งานบริหารทั่วไปฝ่ายการศึกษา</t>
  </si>
  <si>
    <t>งานป้องกันและควบคุมโรค</t>
  </si>
  <si>
    <t>งานสุขาภิบาลอาหารและอนามัยสิ่งแวดล้อม</t>
  </si>
  <si>
    <t>งานบริหารทั่วไปฝ่ายสิ่งแวดล้อมและสุขาภิบาล</t>
  </si>
  <si>
    <t>ค่าใช้จ่ายในการจัดสวัสดิการ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</si>
  <si>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>งานพัฒนาชุมชนและบริการสังคม</t>
  </si>
  <si>
    <t>งานบริหารทั่วไปฝ่ายพัฒนาชุมชน</t>
  </si>
  <si>
    <t>งานระบายน้ำและแก้ไขปัญหาน้ำท่วม</t>
  </si>
  <si>
    <t>งานบำรุงรักษาซ่อมแซม</t>
  </si>
  <si>
    <t>งานอนุญาตก่อสร้าง ควบคุมอาคารและผังเมือง</t>
  </si>
  <si>
    <t xml:space="preserve">งานบริหารทั่วไปฝ่ายโยธา </t>
  </si>
  <si>
    <t>งานตรวจและบังคับใช้กฎหมาย</t>
  </si>
  <si>
    <t>งานบริหารทั่วไปและสอบสวนดำเนินคดี</t>
  </si>
  <si>
    <t>งานดูแลสวนและพื้นที่สีเขียว</t>
  </si>
  <si>
    <t>งานเก็บขยะมูลฝอยและขนถ่ายสิ่งปฏิกูล</t>
  </si>
  <si>
    <t>งานกวาดทำความสะอาดที่และทางสาธารณะ</t>
  </si>
  <si>
    <t>งานบริหารทั่วไปฝ่ายรักษาความสะอาด</t>
  </si>
  <si>
    <t>งานบริหารทั่วไปและจัดเก็บรายได้</t>
  </si>
  <si>
    <t>งานบริหารทั่วไปและบริหารการคลัง</t>
  </si>
  <si>
    <t xml:space="preserve">งานบริหารทั่วไปและบริการทะเบียน </t>
  </si>
  <si>
    <t>งานปกครอง</t>
  </si>
  <si>
    <t>ค่าใช้จ่ายโครงการอาสาสมัครกรุงเทพมหานครด้านการป้องกันและแก้ไขปัญหายาและสารเสพติด</t>
  </si>
  <si>
    <t>งานอำนวยการและบริหารสำนักงานเขต</t>
  </si>
  <si>
    <t>งานรายจ่ายบุคลากร</t>
  </si>
  <si>
    <t>งาน/โครงการ</t>
  </si>
  <si>
    <t>งบประมาณตามแผนยุทธศาสตร์บูรณาการ</t>
  </si>
  <si>
    <t>งบประมาณตามแผนยุทธศาสตร์</t>
  </si>
  <si>
    <t>งบประมาณภารกิจตามแผนยุทธศาสตร์</t>
  </si>
  <si>
    <t>งบประมาณภารกิจประจำพื้นฐาน</t>
  </si>
  <si>
    <t>ข) งบประมาณตามโครงสร้างงาน</t>
  </si>
  <si>
    <t>รวมงบประมาณทั้งสิ้น</t>
  </si>
  <si>
    <t>งบประมาณเพื่อการชำระหนี้</t>
  </si>
  <si>
    <t>งบประมาณเพื่อสนับสนุนช่วยเหลือ (Grant)</t>
  </si>
  <si>
    <t>งบประมาณตามโครงสร้างงาน</t>
  </si>
  <si>
    <t>ประเภทงบประมาณ</t>
  </si>
  <si>
    <t>ก) งบประมาณจำแนกตามประเภทงบประมาณ</t>
  </si>
  <si>
    <t>07101-2</t>
  </si>
  <si>
    <t>07101-1</t>
  </si>
  <si>
    <t>07199-9</t>
  </si>
  <si>
    <t>07199-8</t>
  </si>
  <si>
    <t>07199-7</t>
  </si>
  <si>
    <t>07199-6</t>
  </si>
  <si>
    <t>07199-5</t>
  </si>
  <si>
    <t>07199-4</t>
  </si>
  <si>
    <t>07199-3</t>
  </si>
  <si>
    <t>07199-2</t>
  </si>
  <si>
    <t>07199-10</t>
  </si>
  <si>
    <t>07199-1</t>
  </si>
  <si>
    <t>07126-1</t>
  </si>
  <si>
    <t>07125-1</t>
  </si>
  <si>
    <t>07124-1</t>
  </si>
  <si>
    <t>07109-1</t>
  </si>
  <si>
    <t>07106-1</t>
  </si>
  <si>
    <t>07103-2</t>
  </si>
  <si>
    <t>07103-1</t>
  </si>
  <si>
    <t>4. งบรายจ่ายอื่น</t>
  </si>
  <si>
    <t>06199-1</t>
  </si>
  <si>
    <t>06104-1</t>
  </si>
  <si>
    <t>3. งบเงินอุดหนุน</t>
  </si>
  <si>
    <t>05304-6</t>
  </si>
  <si>
    <t>05304-4</t>
  </si>
  <si>
    <t>05304-3</t>
  </si>
  <si>
    <t>05304-2</t>
  </si>
  <si>
    <t>05304-1</t>
  </si>
  <si>
    <t>2.1.2 ค่าที่ดินและสิ่งก่อสร้าง</t>
  </si>
  <si>
    <t>05198-14</t>
  </si>
  <si>
    <t>05131-10</t>
  </si>
  <si>
    <t>05104-12</t>
  </si>
  <si>
    <t>05101-8</t>
  </si>
  <si>
    <t>2.1.1 ค่าครุภัณฑ์</t>
  </si>
  <si>
    <t>2. งบลงทุน</t>
  </si>
  <si>
    <t>1.1.3 วัสดุ</t>
  </si>
  <si>
    <t>1.1.2 ค่าใช้สอย</t>
  </si>
  <si>
    <t>ค่านิตยภัต</t>
  </si>
  <si>
    <t xml:space="preserve">1.1.1 ค่าตอบแทน </t>
  </si>
  <si>
    <t>1. งบดำเนินงาน</t>
  </si>
  <si>
    <t>ค่าเครื่องแต่งกาย</t>
  </si>
  <si>
    <t>ค่าวัสดุยานพาหนะ</t>
  </si>
  <si>
    <t>ค่าวัสดุน้ำมันเชื้อเพลิงและน้ำมันหล่อลื่น</t>
  </si>
  <si>
    <t>ค่าซ่อมแซมครุภัณฑ์</t>
  </si>
  <si>
    <t>ค่าซ่อมแซมยานพาหนะ</t>
  </si>
  <si>
    <t>ค่าอาหารทำการนอกเวลา</t>
  </si>
  <si>
    <t>ค่าวัสดุเครื่องจักรกลและเครื่องทุ่นแรง</t>
  </si>
  <si>
    <t>ค่าซ่อมแซมเครื่องจักรกลและเครื่องทุ่นแรง</t>
  </si>
  <si>
    <t>ค่าเบี้ยประชุม</t>
  </si>
  <si>
    <t>ค่าใช้จ่ายโครงการกรุงเทพมหานครเขตปลอดบุหรี่</t>
  </si>
  <si>
    <t xml:space="preserve">ค่าใช้จ่ายโครงการกรุงเทพฯ เมืองอาหารปลอดภัย </t>
  </si>
  <si>
    <t>05105-1</t>
  </si>
  <si>
    <t>ค่าวัสดุอุปกรณ์คอมพิวเตอร์</t>
  </si>
  <si>
    <t>ค่าวัสดุสำนักงานประเภทเครื่องเขียน แบบพิมพ์</t>
  </si>
  <si>
    <t>07199-12</t>
  </si>
  <si>
    <t>07199-13</t>
  </si>
  <si>
    <t>07199-11</t>
  </si>
  <si>
    <t>07102-1</t>
  </si>
  <si>
    <t xml:space="preserve">ค่าอาหารกลางวันและอาหารเสริม (นม) </t>
  </si>
  <si>
    <t xml:space="preserve">ค่าวัสดุอุปกรณ์การเรียนการสอน </t>
  </si>
  <si>
    <t>ค่ารับรอง</t>
  </si>
  <si>
    <t>ค่าพาหนะ เบี้ยเลี้ยง ที่พัก</t>
  </si>
  <si>
    <t>ค่าตอบแทนกรรมการชุมชน</t>
  </si>
  <si>
    <t>ค่าตอบแทนอาสาสมัครผู้ดูแลเด็ก</t>
  </si>
  <si>
    <t>05198-4</t>
  </si>
  <si>
    <t>05105-2</t>
  </si>
  <si>
    <t>05314-1</t>
  </si>
  <si>
    <t>ค่าวัสดุป้องกันอุบัติภัย</t>
  </si>
  <si>
    <t>ค่าจ้างเหมาล้างทำความสะอาดท่อระบายน้ำ</t>
  </si>
  <si>
    <t xml:space="preserve">ค่าอาหารทำการนอกเวลา </t>
  </si>
  <si>
    <t>07123-1</t>
  </si>
  <si>
    <t>05313-2</t>
  </si>
  <si>
    <t xml:space="preserve">ค่าวัสดุสำหรับหน่วยบริการเร่งด่วนกรุงเทพมหานคร (Best) </t>
  </si>
  <si>
    <t>ค่าวัสดุก่อสร้าง</t>
  </si>
  <si>
    <t>ค่าซ่อมแซมไฟฟ้าสาธารณะ</t>
  </si>
  <si>
    <t xml:space="preserve">ชุดปฏิบัติงานเทศกิจกรุงเทพมหานคร </t>
  </si>
  <si>
    <t>ค่าวัสดุอุปกรณ์ในการปลูกและบำรุงรักษาต้นไม้</t>
  </si>
  <si>
    <t>ค่าวัสดุอุปกรณ์ในการขนถ่ายสิ่งปฏิกูล</t>
  </si>
  <si>
    <t>ค่าตอบแทนเจ้าหน้าที่เก็บขนสิ่งปฏิกูลประเภทไขมัน</t>
  </si>
  <si>
    <t>ค่าตอบแทนเจ้าหน้าที่เก็บขนสิ่งปฏิกูล</t>
  </si>
  <si>
    <t>ค่าตอบแทนเจ้าหน้าที่เก็บขนมูลฝอย</t>
  </si>
  <si>
    <t>ค่าวัสดุในการรักษาความสะอาด</t>
  </si>
  <si>
    <t>05198-2</t>
  </si>
  <si>
    <t>05198-3</t>
  </si>
  <si>
    <t>ค่าไปรษณีย์</t>
  </si>
  <si>
    <t>07110-1</t>
  </si>
  <si>
    <t>05145-4</t>
  </si>
  <si>
    <t>05144-5</t>
  </si>
  <si>
    <t>05134-7</t>
  </si>
  <si>
    <t>05131-3</t>
  </si>
  <si>
    <t xml:space="preserve">ค่าจ้างทำความสะอาดอาคาร </t>
  </si>
  <si>
    <t>เงินสมทบกองทุนเงินทดแทน</t>
  </si>
  <si>
    <t>03293-1</t>
  </si>
  <si>
    <t>เงินสมทบกองทุนประกันสังคม</t>
  </si>
  <si>
    <t>03217-1</t>
  </si>
  <si>
    <t>เงินตอบแทนพิเศษของลูกจ้างประจำ</t>
  </si>
  <si>
    <t>03128-1</t>
  </si>
  <si>
    <t>เงินช่วยเหลือค่าครองชีพของลูกจ้างชั่วคราว</t>
  </si>
  <si>
    <t>02103-1</t>
  </si>
  <si>
    <t>เงินเพิ่มการครองชีพชั่วคราวของลูกจ้างชั่วคราว</t>
  </si>
  <si>
    <t>02102-1</t>
  </si>
  <si>
    <t>02101-1</t>
  </si>
  <si>
    <t>เงินช่วยเหลือค่าครองชีพของลูกจ้างประจำ</t>
  </si>
  <si>
    <t>01206-1</t>
  </si>
  <si>
    <t>เงินเพิ่มการครองชีพชั่วคราวของลูกจ้างประจำ</t>
  </si>
  <si>
    <t>01205-1</t>
  </si>
  <si>
    <t>เงินเพิ่มค่าจ้างประจำ</t>
  </si>
  <si>
    <t>01202-1</t>
  </si>
  <si>
    <t>ค่าจ้างประจำ</t>
  </si>
  <si>
    <t>01201-1</t>
  </si>
  <si>
    <t>เงินช่วยเหลือค่าครองชีพของข้าราชการ</t>
  </si>
  <si>
    <t>01109-1</t>
  </si>
  <si>
    <t>เงินเพิ่มการครองชีพชั่วคราวของข้าราชการ</t>
  </si>
  <si>
    <t>01108-1</t>
  </si>
  <si>
    <t>เงินค่าตอบแทนเป็นรายเดือนของข้าราชการ</t>
  </si>
  <si>
    <t>01107-1</t>
  </si>
  <si>
    <t>เงินประจำตำแหน่งของข้าราชการ</t>
  </si>
  <si>
    <t>01106-1</t>
  </si>
  <si>
    <t>เงินเลื่อนขั้นเลื่อนระดับ</t>
  </si>
  <si>
    <t>01102-1</t>
  </si>
  <si>
    <t>เงินเดือน</t>
  </si>
  <si>
    <t>01101-1</t>
  </si>
  <si>
    <t>1. งบบุคลากร</t>
  </si>
  <si>
    <r>
      <t>รายละเอียดงบประมาณจำแนกตามงบรายจ่าย</t>
    </r>
    <r>
      <rPr>
        <b/>
        <sz val="16"/>
        <color theme="0" tint="-0.34998626667073579"/>
        <rFont val="TH SarabunPSK"/>
        <family val="2"/>
      </rPr>
      <t xml:space="preserve"> </t>
    </r>
  </si>
  <si>
    <t>.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</si>
  <si>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ประชาสัมพันธ์และรับเรื่องร้องทุกข์, กิจการสภาเขต 
    </t>
    </r>
  </si>
  <si>
    <r>
      <t xml:space="preserve">กิจกรรมหลัก : </t>
    </r>
    <r>
      <rPr>
        <sz val="16"/>
        <rFont val="TH SarabunPSK"/>
        <family val="2"/>
      </rPr>
      <t>บริการทะเบียนและปฏิบัติหน้าที่ทางปกครอง, อาสาสมัครป้องกันภัยฝ่ายพลเรือน</t>
    </r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</si>
  <si>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บริการทะเบียนราษฎร์, บริการทะเบียนบัตรประจำตัวประชาชน, บริการทะเบียนทั่วไป</t>
    </r>
    <r>
      <rPr>
        <b/>
        <sz val="16"/>
        <rFont val="TH SarabunPSK"/>
        <family val="2"/>
      </rPr>
      <t xml:space="preserve">
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</si>
  <si>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บริหารงานคลัง, งบประมาณ การเงินและบัญชี, ตรวจสอบฎีกา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</si>
  <si>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เก็บขยะมูลฝอย, ขนถ่ายสิ่งปฏิกูล, ดูดไขมัน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</si>
  <si>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ตัดแต่งและดูแลบำรุงรักษาต้นไม้, เพาะชำและตกแต่งสถานที่, บริการรถน้ำ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</si>
  <si>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จัดประชุมคณะกรรมการระดับเขต, สอบสวนดำเนินคดี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</si>
  <si>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ตรวจและบังคับการ, บริการและปฏิบัติการกิจการพิเศษ, ควบคุมการใช้ยานพาหนะ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</si>
  <si>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ควบคุมการใช้ยานพาหนะ, สำรวจ ออกแบบ ประมาณราคา และควบคุมโครงการ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</si>
  <si>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 เปลี่ยนฝาท่อระบายน้ำ, ทำความสะอาดและขุดลอกท่อระบายน้ำ, ทำความสะอาดและขุดลอกคลอง, สูบระบายน้ำ</t>
    </r>
  </si>
  <si>
    <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</si>
  <si>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ส่งเสริมการปฏิบัติตามกฎหมายควบคุมผลิตภัณฑ์ยาสูบในพื้นที่</t>
    </r>
  </si>
  <si>
    <r>
      <t>กิจกรรมหลัก :</t>
    </r>
    <r>
      <rPr>
        <sz val="16"/>
        <rFont val="TH SarabunPSK"/>
        <family val="2"/>
      </rPr>
      <t xml:space="preserve"> จัดการสอน, สนับสนุนการสอนและพัฒนาวิชาชีพครู, สนับสนุนนักเรียนและพัฒนาผู้เรียน, บริหารจัดการสถานศึกษา</t>
    </r>
  </si>
  <si>
    <r>
      <t xml:space="preserve">วัตถุประสงค์ : </t>
    </r>
    <r>
      <rPr>
        <sz val="16"/>
        <color theme="1"/>
        <rFont val="TH SarabunPSK"/>
        <family val="2"/>
      </rPr>
      <t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</t>
    </r>
  </si>
  <si>
    <t>ในลักษณะงบดังกล่าว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</si>
  <si>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เพื่ออำนวยการ สั่งการสำนักงานเขต ดำเนินงานเกี่ยวกับส่วนราชการอื่นที่มิใช่ของส่วนราชการใดตามที่ได้รับมอบหมาย</t>
    </r>
  </si>
  <si>
    <t>และปฏิบัติงานร่วมกับหรือสนับสนุนการปฏิบัติงานของหน่วยงานอื่นที่เกี่ยวข้อง ปฏิบัติงานด้านความรับผิดชอบทางวินัย/ละเมิด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</si>
  <si>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1.1 </t>
    </r>
  </si>
  <si>
    <t>ปลอดอาชญากรรมและยาเสพติด เป้าประสงค์ที่ 1.1.2 เด็กและเยาวชนไม่เสพยาเสพติด ผู้เสพผู้ติดเข้าสู่ระบบการบำบัดรักษา</t>
  </si>
  <si>
    <t>และฟื้นฟูสมรรถภาพที่มีมาตรฐานและมีความเหมาะสม กลยุทธ์ที่ 1.1.2.1   เพิ่มระดับการมีส่วนร่วมของประชาชนในการป้องกัน</t>
  </si>
  <si>
    <t>และแก้ไขปัญหายาเสพติด (ตามแผนฯ กทม. หน้า 18)</t>
  </si>
  <si>
    <t>ร้อยละของชุมชนที่มีอาสาสมัคร</t>
  </si>
  <si>
    <t>ปัญหายาเสพติด</t>
  </si>
  <si>
    <t>ดำเนินการป้องกันและแก้ไข</t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</si>
  <si>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 xml:space="preserve">เพื่อรักษาความสงบเรียบร้อยในภารกิจของฝ่ายพลเรือน ทำหน้าที่เกี่ยวกับการปกครองท้องที่การทะเบียนปกครอง </t>
    </r>
  </si>
  <si>
    <t>การปฏิบัติหน้าที่ในทางปกครองและรักษาความสงบเรียบร้อยและหน้าที่ในทางอาญาตามอำนาจหน้าที่ของนายอำเภอ ดำเนินงาน</t>
  </si>
  <si>
    <t>เกี่ยวกับส่วนราชการอื่นที่มิใช่ของส่วนราชการใดตามที่ได้รับมอบหมาย และปฏิบัติงานร่วมกับหรือสนับสนุนการปฏิบัติงานของ</t>
  </si>
  <si>
    <t>หน่วยงานอื่นที่เกี่ยวข้อง รวมถึงการสนับสนุนการบริหารราชการส่วนภูมิภาคในการจัดตั้ง ยุบและเปลี่ยนแปลงเขตปกครอง และการ</t>
  </si>
  <si>
    <t>สอบสวนเปรียบเทียบแนวเขตที่มีปัญหาข้อขัดแย้ง งานป้องกันและบรรเทาสาธารณภัยงานด้านยาเสพติด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</si>
  <si>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เพื่อให้กรุงเทพมหานคร มีการพัฒนาระบบบัญชี จัดทำบัญชี และรายงานการเงินการคลังและรายงานผลการดำเนินงาน</t>
    </r>
  </si>
  <si>
    <t>ภาครัฐตามมาตรฐานการบัญชีภาครัฐของไทย ให้บริการประมวล วิเคราะห์ และสังเคราะห์ข้อมูลการเงินการคลังงบประมาณเพื่อ</t>
  </si>
  <si>
    <t>ประกอบการวางแผนและตัดสินใจของคณะผู้บริหารและส่วนราชการต่าง ๆ โดยจัดให้มีการรับเงินและจ่ายเงินจากคลัง จัดทำและ</t>
  </si>
  <si>
    <t>บริหารงบประมาณ บริหารเงินสดและเงินคงคลัง การรับและจ่ายเงินมีประสิทธิภาพ ถูกต้อง รวดเร็ว และดำรงรักษาสภาพคล่องทาง</t>
  </si>
  <si>
    <t>การเงินให้อยู่ในระดับที่เหมาะสม รวมทั้งมีระบบสนับสนุนกลางในการบริหารจัดการทรัพย์สินให้ถูกต้องตามระเบียบ และคลังพัสดุกลาง</t>
  </si>
  <si>
    <t xml:space="preserve">สำหรับเบิกจ่ายพัสดุให้แก่หน่วยงานต่าง ๆ </t>
  </si>
  <si>
    <t>เช่น เงินเดือนและค่าจ้างประจำ ค่าจ้างชั่วคราว ค่าตอบแทน ใช้สอยและวัสดุ งบเงินอุดหนุน งบรายจ่ายอื่น และงบกลาง ซึ่งเบิกจ่าย</t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</si>
  <si>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เพื่อจัดหารายได้นำส่งคลังกรุงเทพมหานครตามเป้าหมายอย่างมีประสิทธิภาพทั่วถึงและเป็นธรรม ภายใต้กรอบที่กฎหมาย</t>
    </r>
  </si>
  <si>
    <t>กำหนด โดยให้มีการจัดเก็บภาษีที่ดินและสิ่งปลูกสร้าง ภาษีป้าย อากรที่กฎหมายกำหนด ตลอดจนจัดเก็บค่าตอบแทน ค่าธรรมเนียม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</si>
  <si>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จัดกิจกรรมอบรมเพื่อพัฒนาศักยภาพอาสาสมัครกรุงเทพมหานครเฝ้าระวังภัยและยาเสพติดรายเดิม และรายใหม่เพิ่มขึ้น</t>
    </r>
  </si>
  <si>
    <t>ชุมชนละ 1 คน และจัดกิจกรรมของอาสาสมัครกรุงเทพมหานครเฝ้าระวังภัยและยาเสพติดเพื่อรณรงค์ ป้องกันและแก้ไขปัญหายาเสพติด</t>
  </si>
  <si>
    <t>ในพื้นที่กรุงเทพมหานคร</t>
  </si>
  <si>
    <t>ค่าเช่าทรัพย์สิน ที่ดิน ที่สาธารณะ     ที่ไม่ถือเป็นรายได้ของแผนงานใดแผนงานหนึ่งโดยเฉพาะ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</si>
  <si>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ประเมินและจัดเก็บภาษีโรงเรือนและที่ดิน, ประเมินและจัดเก็บภาษีที่ดินและสิ่งปลูกสร้าง, </t>
    </r>
  </si>
  <si>
    <t xml:space="preserve">ประเมินและจัดเก็บภาษีบำรุงท้องที่, ประเมินและจัดเก็บภาษีป้าย, จัดเก็บรายได้อื่น ๆ เช่น ค่าธรรมเนียม </t>
  </si>
  <si>
    <t xml:space="preserve">ร้อยละ </t>
  </si>
  <si>
    <t>(จาก</t>
  </si>
  <si>
    <t>จำนวน</t>
  </si>
  <si>
    <t>รายของปี</t>
  </si>
  <si>
    <t>ที่ผ่านมา)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</si>
  <si>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เพื่อให้การดำเนินงานภายในฝ่ายรักษาความสะอาดโดยรวม ได้รับการสนับสนุนให้ประสบความสำเร็จอย่างมีประสิทธิภาพ </t>
    </r>
  </si>
  <si>
    <t>โดยจัดให้ มีการอำนวยการ ประสานงาน สนับสนุนการบริหารงานทั่วไป</t>
  </si>
  <si>
    <r>
      <t xml:space="preserve">กิจกรรมหลัก : </t>
    </r>
    <r>
      <rPr>
        <sz val="16"/>
        <rFont val="TH SarabunPSK"/>
        <family val="2"/>
      </rPr>
      <t xml:space="preserve">อำนวยการ, บริหารงานทั่วไป, ดำเนินการแก้ไขปัญหาร้องทุกข์, บริหารงานบุคคลเบื้องต้น, ประสานงานร่วมกับหน่วยงานหรือ             </t>
    </r>
  </si>
  <si>
    <t>ส่วนราชการอื่น, จัดประชุม, ดูแลยานพาหนะ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</si>
  <si>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เพื่อให้ถนนและพื้นที่สัญจรมีความสะอาด ปราศจากมูลฝอย โดยจัดให้มีการกวาด ทำความสะอาดถนน บาทวิถี สะพานลอย</t>
    </r>
  </si>
  <si>
    <t>คนเดินข้าม อุปกรณ์ประกอบถนน และป้ายต่าง ๆ ให้บริการกวาด ทำความสะอาดชุมชน ส่วนราชการตามร้องขอ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</si>
  <si>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กวาด ล้าง ทำความสะอาดถนน ตรอก ซอย ในพื้นที่เขตและอุปกรณ์ประกอบถนน เช่น ป้ายต่าง ๆ สถานที่สำคัญ และสถานที่</t>
    </r>
  </si>
  <si>
    <t>จัดงานของส่วนราชการ และชุมชน ฯลฯ</t>
  </si>
  <si>
    <t>ความพึงพอใจผู้สัญจรในพื้นที่</t>
  </si>
  <si>
    <t>ระดับมาก-มากที่สุด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</si>
  <si>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เพื่อให้พื้นที่อยู่อาศัย พื้นที่ประกอบพาณิชยกรรม อุตสาหกรรม มีความสะอาดถูกสุขลักษณะ โดยจัดให้มีการเก็บขนมูลฝอย </t>
    </r>
  </si>
  <si>
    <t>จุดจัดเก็บตามบ้าน ตรอกซอย ตลาดสด ริมถนน บ้านริมคลองโดยทางน้ำ และบริการสูบสิ่งปฏิกูล ดูดไขมัน และขนถ่ายไปยังศูนย์กำจัดมูลฝอย</t>
  </si>
  <si>
    <t xml:space="preserve"> โดยจัดเก็บค่าธรรมเนียม</t>
  </si>
  <si>
    <t>รับบริการทะเบียน มูลนิธิ สมาคม</t>
  </si>
  <si>
    <t>ศาลเจ้า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</si>
  <si>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เพื่อให้บริการประชาชนด้านทะเบียนราษฎร ทะเบียนบัตรประจำตัวประชาชน และทะเบียนทั่วไป นอกจากนี้ยังมีหน้าที่</t>
    </r>
  </si>
  <si>
    <t>ผู้ว่าราชการกรุงเทพมหานคร สมาชิกสภากรุงเทพมหานคร และกรรมการชุมชน</t>
  </si>
  <si>
    <t>การจัดทำและปรับปรุงทะเบียน</t>
  </si>
  <si>
    <t>ประวัติบุคคลที่มิได้มีสัญชาติไทย</t>
  </si>
  <si>
    <t xml:space="preserve">ความพึงพอใจผู้รับบริการจุดเดียว </t>
  </si>
  <si>
    <t>เบ็ดเสร็จในระดับมาก-มากที่สุด</t>
  </si>
  <si>
    <t xml:space="preserve">จัดทำรายงานงบเดือนส่ง สตง. </t>
  </si>
  <si>
    <t>และสำนักงานตรวจสอบภายใน</t>
  </si>
  <si>
    <t>รับอุทธรณ์การประเมินและ</t>
  </si>
  <si>
    <t>คืนภาษีลดลง</t>
  </si>
  <si>
    <t>ประสานงานและร่วมปฏิบัติงาน</t>
  </si>
  <si>
    <t>กับหน่วยงานหรือองค์กรอื่น</t>
  </si>
  <si>
    <t>การจัดเก็บค่าธรรมเนียมเก็บขน</t>
  </si>
  <si>
    <t>มูลฝอยและขนถ่ายปฏิกูล</t>
  </si>
  <si>
    <t>ความพึงพอใจผู้รับบริการขนถ่าย</t>
  </si>
  <si>
    <t>สิ่งปฏิกูล ในระดับมาก-มากที่สุด</t>
  </si>
  <si>
    <t>วัตถุประสงค์ : เพื่อให้พื้นที่เขตมีภูมิทัศน์ที่สวยงามร่มรื่น มีสภาพแวดล้อมที่ดี โดยจัดให้มีการดูแลสวนหย่อม ต้นไม้เกาะกลาง และต้นไม้</t>
  </si>
  <si>
    <t>ริมทางเท้า ประดับตกแต่งถนนต้อนรับอาคันตุกะ และในวันสำคัญต่างๆ ให้บริการตัดแต่งต้นไม้แก่ประชาชน ส่วนราชการที่ร้องขอ โดยจัดเก็บ</t>
  </si>
  <si>
    <t>ค่าบริการ</t>
  </si>
  <si>
    <r>
      <t xml:space="preserve">วัตถุประสงค์ : </t>
    </r>
    <r>
      <rPr>
        <sz val="16"/>
        <rFont val="TH SarabunPSK"/>
        <family val="2"/>
      </rPr>
      <t xml:space="preserve">เพื่อกำหนดทิศทางในการบริหารงาน ควบคุมกำกับ และติดตามประเมินผลการปฏิบัติหน้าที่ของฝ่ายเทศกิจให้เป็นไปอย่างมี             </t>
    </r>
  </si>
  <si>
    <t>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</t>
  </si>
  <si>
    <t>ด้านธุรการ สนับสนุนการบริหารจัดการของสำนักงานเขตในส่วนที่เกี่ยวข้องกับงานนิติการ และสอบสวนดำเนินคดี ผู้กระทำผิด</t>
  </si>
  <si>
    <t>(จักรยานยนต์)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</si>
  <si>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เพื่อให้เขตพื้นที่มีความเป็นระเบียบ น่าอยู่อาศัย จัดระเบียบการทำกิจกรรมและการใช้ที่สาธารณะของผู้ประกอบการค้า </t>
    </r>
  </si>
  <si>
    <t xml:space="preserve">หาบเร่ และแผงลอยให้เป็นไปด้วยความเรียบร้อย ดูแลความเป็นระเบียบเรียบร้อยตามข้อบัญญัติฯ จัดชุดปฏิบัติการออกตรวจพื้นที่ ตักเตือน </t>
  </si>
  <si>
    <t>จับกุมในกรณีที่พบผู้กระทำความผิด  ให้บริการและปฏิบัติการพิเศษในการอำนวยความสะดวกในการจราจร ดูแลความปลอดภัย ตรวจพื้นที่</t>
  </si>
  <si>
    <t>จุดเสี่ยงภัย</t>
  </si>
  <si>
    <t>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</t>
  </si>
  <si>
    <t>งานด้านธุรการ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</si>
  <si>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เพื่อกำหนดทิศทางในการบริหารงาน ควบคุมกำกับ และติดตามประเมินผลการปฏิบัติหน้าที่ของฝ่ายโยธา ให้เป็นไปอย่าง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</si>
  <si>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เพื่อให้สิ่งก่อสร้างมีความปลอดภัย ถูกสุขลักษณะ ไม่ส่งผลกระทบต่อสิ่งแวดล้อม เพื่อให้การพัฒนาและการขยายตัวของเมือง</t>
    </r>
  </si>
  <si>
    <t>สอดคล้องกับศักยภาพของพื้นที่ ไม่ทำลายสิ่งแวดล้อม เป็นไปอย่างมีแบบแผน เพื่อให้อาคารสาธารณะที่เข้าเกณฑ์ควบคุมมีมาตรฐานและ</t>
  </si>
  <si>
    <t xml:space="preserve">ความปลอดภัยตามที่กฎหมายกำหนด ดูแลที่สาธารณประโยชน์มิให้ถูกรุกล้ำหรือเปลี่ยนแปลงสภาพ    </t>
  </si>
  <si>
    <r>
      <t>กิจกรรมหลัก :</t>
    </r>
    <r>
      <rPr>
        <sz val="16"/>
        <rFont val="TH SarabunPSK"/>
        <family val="2"/>
      </rPr>
      <t xml:space="preserve"> อนุญาตและควบคุมการก่อสร้าง, ตรวจสอบและควบคุมการใช้อาคาร, บังคับใช้กฎหมายอาคาร, อนุญาตตัดคันหิน ถมดิน ฯลฯ, </t>
    </r>
  </si>
  <si>
    <t>ตรวจสอบที่สาธารณะ</t>
  </si>
  <si>
    <t xml:space="preserve">ตรวจสอบอาคารด้านความปลอดภัย
</t>
  </si>
  <si>
    <t>อาคาร 9 ประเภท</t>
  </si>
  <si>
    <t>พิจารณาอนุญาตตัดคันหินทางเท้า</t>
  </si>
  <si>
    <t>เชื่อมท่อ เชื่อมทาง/ถมดิน/ขุดดิน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</si>
  <si>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เพื่อดูแลซ่อมแซม บำรุงรักษาทางเท้าและพื้นผิวถนนสายรองให้อยู่ในสภาพที่ดี เพื่อให้ประชาชนสามารถใช้สัญจรได้อย่าง</t>
    </r>
  </si>
  <si>
    <t xml:space="preserve">สะดวก ปลอดภัย ดูแลซ่อมแซมบำรุงรักษาป้ายชื่อถนน ซอยและคลองให้อยู่ในสภาพที่ดี ใช้การได้        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</si>
  <si>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ซ่อมแซมผิวจราจรด้วยแอสฟัลต์, ซ่อมแซมทางเท้าและป้าย, บำรุงรักษาซ่อมแซมไฟฟ้าสาธารณะ, บำรุงรักษา/บริการ</t>
    </r>
  </si>
  <si>
    <t>เครื่องจักรกล</t>
  </si>
  <si>
    <t>ซ่อมแซม บำรุงรักษา ป้ายบอกชื่อซอย</t>
  </si>
  <si>
    <t>คลอง ถนน และกระจกโค้ง และ</t>
  </si>
  <si>
    <t>สัญญาณจราจร</t>
  </si>
  <si>
    <t>ดำเนินตรวจสอบ/แก้ไขข้อ ร้องทุกข์,</t>
  </si>
  <si>
    <t>ร้องเรียน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</si>
  <si>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เพื่อให้น้ำฝน น้ำปล่อยทิ้งจากบ้านเรือน อาคาร และน้ำปล่อยทิ้งจากแหล่งอื่น ๆ ได้รับการจัดการอย่างเป็นระบบ มีประสิทธิภาพ       </t>
    </r>
  </si>
  <si>
    <t>และบรรเทาความเดือดร้อนจากปัญหาน้ำท่วม ไม่ส่งผลกระทบต่อประชาชน สิ่งแวดล้อมและระบบนิเวศน์ของเมือง โดยจัดให้มีการระบายน้ำ</t>
  </si>
  <si>
    <t>จากแหล่งกำเนิด ไปสู่โรงบำบัดหรือสู่แหล่งน้ำผิวดินผ่านระบบท่อระบายน้ำ ระบบรวบรวมน้ำเสีย คลอง บึงรับน้ำ ระบบบังคับน้ำ อุโมงค์</t>
  </si>
  <si>
    <t xml:space="preserve">ระบายน้ำ ระบบบ่อสูบน้ำ ป้องกันน้ำท่วมและบำรุงรักษาระบบท่อระบายน้ำ  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</si>
  <si>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เพื่อกำหนดทิศทางในการบริหารงาน ควบคุมกำกับ และติดตามการปฏิบัติหน้าที่ของฝ่ายพัฒนาชุมชนและสวัสดิการสังคม</t>
    </r>
  </si>
  <si>
    <t>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</t>
  </si>
  <si>
    <t>ที่เกี่ยวข้องกับงานด้านธุรการ</t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</si>
  <si>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ควบคุมการใช้ยานพาหนะ, บริการเบิกจ่ายเงินสวัสดิการ, ทะเบียนและรับจดแจ้ง, ประสานงาน            </t>
    </r>
  </si>
  <si>
    <t>และให้คำปรึกษา, สำรวจและเยี่ยมชุมชน</t>
  </si>
  <si>
    <t>ดำเนินตรวจสอบ/แก้ไขข้อร้องทุกข์,</t>
  </si>
  <si>
    <t>ความพึงพอใจผู้ใช้ทางสัญจร/จุดอ่อน</t>
  </si>
  <si>
    <t>น้ำท่วมในระดับมาก-มากที่สุด</t>
  </si>
  <si>
    <t>จัดประชุมคณะกรรมการสภา</t>
  </si>
  <si>
    <t>เยาวชนเขต</t>
  </si>
  <si>
    <t>จัดประชุมแผนพัฒนาคุณภาพชีวิต</t>
  </si>
  <si>
    <t>ผู้สูงอายุ</t>
  </si>
  <si>
    <t>จ่ายโครงการเงินอุดหนุนเพื่อ</t>
  </si>
  <si>
    <t>การเลี้ยงดูเด็กแรกเกิด</t>
  </si>
  <si>
    <t>จ่ายการจัดการศพผู้สูงอายุตาม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</si>
  <si>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เพื่อส่งเสริม สนับสนุนให้ประชาชนมีขีดความสามารถในการบริหารจัดการปัญหาชุมชน ตระหนักถึงคุณค่าทางศิลปวัฒนธรรม </t>
    </r>
  </si>
  <si>
    <t>ภูมิปัญญาท้องถิ่น เด็กและเยาวชนได้แลกเปลี่ยนความรู้ และประสบการณ์ เตรียมความพร้อมเด็กก่อนวัยเรียน สำหรับการเข้าสู่ระบบ</t>
  </si>
  <si>
    <t xml:space="preserve">การศึกษาภาคบังคับ รวมทั้งส่งเสริมการออกกำลังกาย เล่นกีฬาและแหล่งค้นหาความรู้    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</si>
  <si>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พัฒนาศักยภาพชุมชน, สภาเยาวชนกรุงเทพมหานคร, ศูนย์พัฒนาเด็กก่อนวัยเรียน, จัดกิจกรรมวันสำคัญและส่งเสริมวัฒนธรรม</t>
    </r>
  </si>
  <si>
    <t>ประเพณี, พิพิธภัณฑ์ท้องถิ่น, บ้านหนังสือ, กิจกรรมลานกีฬา, สอนแอโรบิค</t>
  </si>
  <si>
    <t>จัดกิจกรรมวันสำคัญและส่งเสริม</t>
  </si>
  <si>
    <t>วัฒนธรรมประเพณี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</si>
  <si>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</t>
    </r>
  </si>
  <si>
    <t xml:space="preserve">ที่ 3.1 ผู้สูงอายุ คนพิการ และผู้ด้อยโอกาสได้รับการดูแลอย่างครบวงจร เป้าประสงค์ที่ 3.1.3 มีระบบสวัสดิการสังคมที่เหมาะสมสำหรับผู้สูงอายุ </t>
  </si>
  <si>
    <t>ผู้พิการ และผู้ด้วยโอกาส กลยุทธ์ที่ 3.1.3.1 ผู้สูงอายุ ผู้พิการ และผู้ด้วยโอกาส ได้รับความช่วยเหลือเพิ่มขึ้น (ตามแผนฯ กทม. หน้า 111)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</si>
  <si>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ช่วยเหลือสงเคราะห์แก่ผู้ที่ประสบปัญหาความเดือดร้อน ตามระเบียบกรุงเทพมหานครว่าด้วยค่าใช้จ่ายในการจัดสวัสดิการ</t>
    </r>
  </si>
  <si>
    <t>และการสงเคราะห์ พ.ศ. 2557 โดยมีกลุ่มเป้าหมาย ดังนี้ กลุ่มเด็กด้อยโอกาส กลุ่มสตรี ครอบครัวและผู้ด้อยโอกาส กลุ่มผู้สูงอายุ และผู้พิการ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</si>
  <si>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เพื่อกำหนดทิศทางในการบริหารงาน ควบคุมกำกับ และติดตามประเมินผลการปฏิบัติหน้าที่ของฝ่ายสิ่งแวดล้อมและสุขาภิบาล</t>
    </r>
  </si>
  <si>
    <t>งานการออก/ต่อใบอนุญาต/หนังสือ</t>
  </si>
  <si>
    <t>รับรองการแจ้งตาม พรบ.การสาธารณสุข</t>
  </si>
  <si>
    <t>และกฎหมายที่เกี่ยวข้อง รวมถึงการ</t>
  </si>
  <si>
    <t>ตัวสัตว์เลี้ยง</t>
  </si>
  <si>
    <t>จดทะเบียนสุนัขและออกบัตรประจำ</t>
  </si>
  <si>
    <r>
      <t xml:space="preserve">กิจกรรมหลัก : </t>
    </r>
    <r>
      <rPr>
        <sz val="16"/>
        <rFont val="TH SarabunPSK"/>
        <family val="2"/>
      </rPr>
      <t>ออก/ต่อใบอนุญาต, ลงพื้นที่ตรวจ/ระงับเหตุรับแจ้ง, ลงพื้นที่ตรวจตามแผน, ส่งเสริมความรู้ผู้สัมผัสอาหาร, ดำเนินการบังคับ</t>
    </r>
  </si>
  <si>
    <t>ใช้กฎหมายสาธารณสุขและสิ่งแวดล้อม</t>
  </si>
  <si>
    <t>การตรวจสอบความปลอดภัยด้าน</t>
  </si>
  <si>
    <t>อาหาร (ตรวจคุณภาพอาหาร+เก็บ</t>
  </si>
  <si>
    <t>กรุงเทพมหานคร)</t>
  </si>
  <si>
    <t>ที่เป็นอันตรายต่อสุขภาพใน 13 กลุ่ม</t>
  </si>
  <si>
    <t xml:space="preserve">       ค่าใช้จ่ายในการจัดสวัสดิการ การสงเคราะห์ช่วยเหลือเด็ก สตรี ครอบครัว ผู้ด้อยโอกาส</t>
  </si>
  <si>
    <t xml:space="preserve">       ผู้สูงอายุและคนพิการ</t>
  </si>
  <si>
    <t xml:space="preserve">  งานบริหารทั่วไปฝ่ายสิ่งแวดล้อมและสุขาภิบาล</t>
  </si>
  <si>
    <t xml:space="preserve">  ค่าใช้จ่ายโครงการกรุงเทพฯ เมืองอาหารปลอดภัย</t>
  </si>
  <si>
    <t xml:space="preserve">  ค่าใช้จ่ายโครงการกรุงเทพมหานครเขตปลอดบุหรี่ </t>
  </si>
  <si>
    <t>การตรวจสุขลักษณะสถานที่จำหน่าย</t>
  </si>
  <si>
    <t xml:space="preserve">อาหาร สถานที่สะสมอาหาร ตลาด </t>
  </si>
  <si>
    <t>แผงลอยจำหน่ายอาหาร</t>
  </si>
  <si>
    <t>ตัวอย่างอาหารส่งห้องแลป+ตรวจ</t>
  </si>
  <si>
    <t>รับรองมาตรฐานอาหารปลอดภัยของ</t>
  </si>
  <si>
    <t>กิจการ 146 ประเภท</t>
  </si>
  <si>
    <t>ตรวจสอบ/ดำเนินการแก้ไข</t>
  </si>
  <si>
    <t>ข้อร้องเรียน/เหตุรำคาญ</t>
  </si>
  <si>
    <t>พิจารณาออก/ต่ออายุใบอนุญาต</t>
  </si>
  <si>
    <t>ต่อสุขภาพ</t>
  </si>
  <si>
    <t>สถานประกอบกิจการที่เป็นอันตราย</t>
  </si>
  <si>
    <t>ตรวจคุณภาพน้ำในแหล่งน้ำ</t>
  </si>
  <si>
    <t>สาธารณะ</t>
  </si>
  <si>
    <t xml:space="preserve">วัตถุประสงค์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1.5 เมืองสุขภาพดี </t>
  </si>
  <si>
    <t xml:space="preserve">(Healthy City) เป้าประสงค์ที่ 1.5.11 ประชาชนบริโภคอาหารที่มีความปลอดภัยจากเชื้อโรคและสารปนเปื้อนที่เป็นอันตรายต่อสุขภาพ </t>
  </si>
  <si>
    <t>กลยุทธ์ที่ 1.5.11.1 ส่งเสริมการตรวจเฝ้าระวังคุณภาพอาหาร (ตามแผนฯ กทม. หน้า 72)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</si>
  <si>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ดำเนินการตรวจประเมินสถานประกอบการอาหารและตรวจวิเคราะห์การปนเปื้อนเชื้อโรคและสารพิษในอาหารและน้ำ </t>
    </r>
  </si>
  <si>
    <t>เพื่อส่งเสริมให้สถานประกอบการอาหารมีการพัฒนาผ่านเกณฑ์มาตรฐานอาหารปลอดภัยของกรุงเทพมหานคร จัดกิจกรรมประชาสัมพันธ์</t>
  </si>
  <si>
    <t>ให้ความรู้ด้านสุขาภิบาลอาหารแก่ผู้ประกอบการอาหารในพื้นที่ดำเนินกิจกรรมเครือข่ายงานสุขาภิบาลอาหารในโรงเรียน และดำเนินกิจกรรม</t>
  </si>
  <si>
    <t>พัฒนาตลาดสะอาดได้มาตรฐานอาหารปลอดภัย</t>
  </si>
  <si>
    <t>ร้อยละของนักเรียนมีภูมิคุ้มกัน</t>
  </si>
  <si>
    <t>ยาเสพติด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</si>
  <si>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1.1 ปลอด</t>
    </r>
  </si>
  <si>
    <t>อาชญากรรมและยาเสพติด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</t>
  </si>
  <si>
    <t xml:space="preserve">ที่มีมาตรฐานและมีความเหมาะสม กลยุทธ์ที่ 1.1.2.2 สร้างความภาคภูมิใจในตนเองและความเข้มแข็งทางจิตใจแก่เด็ก เยาวชน (ตามแผนฯ </t>
  </si>
  <si>
    <t>กทม. หน้า 19)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</si>
  <si>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เพื่อลดความเสี่ยงในการแพร่โรค เหตุเดือดร้อนรำคาญ และความไม่ปลอดภัยที่เกิดจากเมลงและสัตว์นำโรค รวมทั้งให้</t>
    </r>
  </si>
  <si>
    <t xml:space="preserve">ประชาชนรู้จักป้องกันตนเองและหลีกเลี่ยงปัจจัยเสี่ยงที่จะเกิดโรคติดต่อตามฤดูกาล โรคเอดส์ โรคติดต่อทางเพศสัมพันธ์ วัณโรค ฯลฯ </t>
  </si>
  <si>
    <t>และส่งต่อผู้ติดเชื้อหรือผู้ป่วยเข้าสู่ระบบการรักษา</t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</si>
  <si>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ควบคุมพาหะและแหล่งนำโรค, รณรงค์การกำจัดและควบคุมลูกน้ำยุงลาย,  รณรงค์ป้องกันโรคติดต่อตามฤดูกาล, ประสาน</t>
    </r>
  </si>
  <si>
    <t xml:space="preserve">การฉีดวัคซีน/  ทำหมัน/จับสุนัข, ป้องกันและแก้ไขปัญหาเอดส์ วัณโรคและโรคติดต่อทางเพศสัมพันธ์ อำนวยการและบริหารงานทั่วไป, </t>
  </si>
  <si>
    <t>ควบคุมการใช้ยานพาหนะ</t>
  </si>
  <si>
    <t>การตรวจสอบสถานที่เลี้ยงสัตว์</t>
  </si>
  <si>
    <t>และปล่อยสัตว์</t>
  </si>
  <si>
    <t>รณรงค์ กำจัดและทำลายแหล่ง</t>
  </si>
  <si>
    <t>ลูกน้ำยุงลาย</t>
  </si>
  <si>
    <t>รณรงค์ป้องกันการติดเชื้อเอดส์และ</t>
  </si>
  <si>
    <t>โรคติดต่อทางเพศสัมพันธ์</t>
  </si>
  <si>
    <t>และโรคอุบัติใหม่ และแก้ไขเรื่อง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</si>
  <si>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เพื่อกำหนดทิศทางในการบริหารงาน ควบคุมกำกับ และติดตามประเมินผลการปฏิบัติหน้าที่ของฝ่ายการศึกษาให้เป็นไปอย่าง</t>
    </r>
  </si>
  <si>
    <t>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</t>
  </si>
  <si>
    <t>ด้านธุรการตลอดจนเพื่อให้การดำเนินงานของสถานศึกษา มีคุณภาพได้มาตรฐานสอดคล้องกันนโยบายผู้บริหาร และเด็กที่มีอายุครบเกณฑ์</t>
  </si>
  <si>
    <t>ทุกคนเข้ารับการศึกษาตามที่กฎหมายกำหนด</t>
  </si>
  <si>
    <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ควบคุมการใช้ยานพาหนะ, บริหารการศึกษา ได้แก่ การตรวจเยี่ยมสถานศึกษา การจัดประชุม</t>
    </r>
  </si>
  <si>
    <t>ผู้บริหารสถานศึกษา จัดประชุมครู จัดทำทะเบียนเด็กครบเกณฑ์ ติดตามเด็กครบเกณฑ์ให้เข้ารับการศึกษา และจัดหาสถานศึกษาให้แก่เด็ก</t>
  </si>
  <si>
    <t xml:space="preserve">ครบเกณฑ์ ดำเนินการเรื่องร้องทุกข์ </t>
  </si>
  <si>
    <t>จัดประชุมภายในฝ่ายการศึกษา</t>
  </si>
  <si>
    <t>สถานศึกษา</t>
  </si>
  <si>
    <t>และโรงเรียนในสังกัดตรวจเยี่ยม</t>
  </si>
  <si>
    <t>สนับสนุนอาหารกลางวันของ</t>
  </si>
  <si>
    <t>นักเรียนมัธยม</t>
  </si>
  <si>
    <t>การออกตรวจ ปฏิบัติราชการ</t>
  </si>
  <si>
    <t>นอกสถานที่</t>
  </si>
  <si>
    <t>พิจารณาอนุญาตดัดแปลงรื้อถอน</t>
  </si>
  <si>
    <t>ตรวจสอบ/แก้ไข เรื่องร้องทุกข์/</t>
  </si>
  <si>
    <t>ระวังแนวเขตและตรวจสอบ</t>
  </si>
  <si>
    <t>ที่สาธารณะ</t>
  </si>
  <si>
    <t xml:space="preserve">    1.1 เงินเดือน  </t>
  </si>
  <si>
    <t xml:space="preserve">    1.2 ค่าจ้างประจำ	</t>
  </si>
  <si>
    <t xml:space="preserve">    1.3 ค่าจ้างชั่วคราว	</t>
  </si>
  <si>
    <t>ส่วนใหญ่เป็นค่าจ้างเหมาดูแลทรัพย์สิน</t>
  </si>
  <si>
    <t>และรักษาความปลอดภัย</t>
  </si>
  <si>
    <t>ค่าบำรุงรักษาซ่อมแซมเครื่องปรับอากาศ ฯลฯ</t>
  </si>
  <si>
    <t xml:space="preserve">ส่วนใหญ่เป็นค่าวัสดุไฟฟ้า ประปา งานบ้าน </t>
  </si>
  <si>
    <t>งานครัว และงานสวน ค่าวัสดุน้ำมันเชื้อเพลิง</t>
  </si>
  <si>
    <t xml:space="preserve">และน้ำมันหล่อลื่น ค่าวัสดุสำนักงานประเภท
</t>
  </si>
  <si>
    <t>เครื่องเขียน แบบพิมพ์ ฯลฯ</t>
  </si>
  <si>
    <t>ค่าไฟฟ้า ค่าน้ำประปา</t>
  </si>
  <si>
    <t>ค่าไฟฟ้า ค่าน้ำประปา ค่าโทรศัพท์</t>
  </si>
  <si>
    <t xml:space="preserve">    1.2 ค่าสาธารณูปโภค		</t>
  </si>
  <si>
    <t xml:space="preserve">    2.1 ค่าครุภัณฑ์ ที่ดินและสิ่งก่อสร้าง</t>
  </si>
  <si>
    <t xml:space="preserve">    ค่าครุภัณฑ์ ที่ดินและสิ่งก่อสร้าง</t>
  </si>
  <si>
    <t xml:space="preserve">    ค่าครุภัณฑ์</t>
  </si>
  <si>
    <t xml:space="preserve">(1) เครื่องคอมพิวเตอร์ สำหรับงานสำนักงาน
</t>
  </si>
  <si>
    <t xml:space="preserve">พร้อมโปรแกรมระบบปฏิบัติการ (OS) </t>
  </si>
  <si>
    <t xml:space="preserve">แบบ GGWA ที่มีลิขสิทธิ์ถูกต้องตามกฎหมาย </t>
  </si>
  <si>
    <t xml:space="preserve">(2) เครื่องมัลติมีเดียโปรเจคเตอร์ ระดับ XGA 
</t>
  </si>
  <si>
    <t xml:space="preserve">     (จอแสดงภาพขนาดไม่น้อยกว่า 19 นิ้ว) </t>
  </si>
  <si>
    <t xml:space="preserve">     พร้อมโปรแกรมระบบปฏิบัติการ (OS) </t>
  </si>
  <si>
    <t xml:space="preserve">     แบบ GGWA ที่มีลิขสิทธิ์ถูกต้องตามกฎหมาย </t>
  </si>
  <si>
    <t xml:space="preserve">     4 เครื่อง </t>
  </si>
  <si>
    <t xml:space="preserve">     ขนาด 4,000 ANSI Lumens 1 เครื่อง</t>
  </si>
  <si>
    <t>(3) กล้องถ่ายภาพระบบดิจิตอล 
ความละเอียด</t>
  </si>
  <si>
    <t xml:space="preserve">     ไม่น้อยกว่า 24 ล้านพิกเซล 1 ตัว</t>
  </si>
  <si>
    <t xml:space="preserve">(4) โต๊ะทำงานระดับชำนาญการพิเศษ, </t>
  </si>
  <si>
    <t xml:space="preserve">     อำนวยการต้น 2 ชุด</t>
  </si>
  <si>
    <t xml:space="preserve">(5) โต๊ะทำงานระดับอำนวยการสูง, บริหารต้น </t>
  </si>
  <si>
    <t xml:space="preserve">     1 ชุด</t>
  </si>
  <si>
    <t>(1) ค่าใช้จ่ายในการฝึกอบรมอาสาสมัครป้องกันภัย</t>
  </si>
  <si>
    <t xml:space="preserve">     ฝ่ายพลเรือน (หลักสูตรทบทวน) </t>
  </si>
  <si>
    <t>(2) ค่าใช้จ่ายเกี่ยวกับการสนับสนุนกิจการอาสาสมัคร</t>
  </si>
  <si>
    <t xml:space="preserve">     ป้องกันภัยฝ่ายพลเรือน</t>
  </si>
  <si>
    <t>โครงการตามแผนยุทธศาสตร์</t>
  </si>
  <si>
    <t>ด้านการป้องกันและแก้ไขปัญหายาและสารเสพติด</t>
  </si>
  <si>
    <t>ค่าใช้จ่ายโครงการอาสาสมัครกรุงเทพมหานคร</t>
  </si>
  <si>
    <t>โครงการอาสาสมัครกรุงเทพมหานครด้านการป้องกัน</t>
  </si>
  <si>
    <t>และแก้ไขปัญหายาและสารเสพติด</t>
  </si>
  <si>
    <t>ค่าวัสดุ</t>
  </si>
  <si>
    <t xml:space="preserve">1. ค่าตอบแทน </t>
  </si>
  <si>
    <t>2. ค่าใช้สอย</t>
  </si>
  <si>
    <t>3. ค่าวัสดุ</t>
  </si>
  <si>
    <t>ค่าโทรศัพท์ ค่าไปรษณีย์</t>
  </si>
  <si>
    <t xml:space="preserve">     (จอแสดงภาพขนาดไม่น้อยกว่า 19 นิ้ว)
</t>
  </si>
  <si>
    <t xml:space="preserve">     พร้อมโปรแกรมระบบปฏิบัติการ (OS) 
</t>
  </si>
  <si>
    <t xml:space="preserve">     3 เครื่อง</t>
  </si>
  <si>
    <t xml:space="preserve">(2) เครื่องพิมพ์ Multifunction เลเซอร์ </t>
  </si>
  <si>
    <t xml:space="preserve">     หรือ LED ขาวดำ 1 เครื่อง </t>
  </si>
  <si>
    <t>1.1.3 ค่าวัสดุ</t>
  </si>
  <si>
    <t>ส่วนใหญ่เป็นค่าค่าจ้างเหมาบริการเป็นรายบุคคล</t>
  </si>
  <si>
    <t>ค่าซ่อมแซมยานพาหนะ ค่าซ่อมแซมครุภัณฑ์ ฯลฯ</t>
  </si>
  <si>
    <t xml:space="preserve">     6 เครื่อง</t>
  </si>
  <si>
    <t xml:space="preserve">(2) เครื่องถ่ายเอกสารระบบดิจิตอล (ขาว-ดำ) </t>
  </si>
  <si>
    <t xml:space="preserve">     ความเร็ว 20 แผ่น ต่อนาที 1 เครื่อง</t>
  </si>
  <si>
    <t>ส่วนใหญ่เป็นค่าวัสดุน้ำมันเชื้อเพลิงและน้ำมันหล่อลื่น</t>
  </si>
  <si>
    <t>ส่วนใหญ่เป็นค่าวัสดุน้ำมันเชื้อเพลิง</t>
  </si>
  <si>
    <t>และน้ำมันหล่อลื่น ค่าวัสดุยานพาหนะ</t>
  </si>
  <si>
    <t>ค่าเครื่องแบบชุดปฏิบัติงาน ฯลฯ</t>
  </si>
  <si>
    <t xml:space="preserve">เครื่องถ่ายเอกสารระบบดิจิตอล (ขาว - ดำ) 
</t>
  </si>
  <si>
    <t>ความเร็ว 20 แผ่นต่อนาที 1 เครื่อง</t>
  </si>
  <si>
    <t>งาน : รายจ่ายบุคลากร - รหัส 1300023</t>
  </si>
  <si>
    <t xml:space="preserve">       เนื้อที่ประมาณ 467 ตร.ม.</t>
  </si>
  <si>
    <t xml:space="preserve">    ค่าใช้สอย</t>
  </si>
  <si>
    <t>2. งบรายจ่ายอื่น</t>
  </si>
  <si>
    <t>(1) ค่าใช้จ่ายโครงการอาสาสมัครชักลากมูลฝอยในชุมชน</t>
  </si>
  <si>
    <t>(2) ค่าใช้จ่ายในการส่งเสริมการแปรรูปมูลฝอยอินทรีย์</t>
  </si>
  <si>
    <t xml:space="preserve">     เพื่อนำมาใช้ประโยชน์</t>
  </si>
  <si>
    <t xml:space="preserve">ค่าใช้จ่ายในการบำรุงรักษา ปรับปรุง </t>
  </si>
  <si>
    <t>และเพิ่มพื้นที่สีเขียว</t>
  </si>
  <si>
    <t>และน้ำมันหล่อลื่น ค่าเครื่องแต่งกาย</t>
  </si>
  <si>
    <t>ค่าวัสดุยานพาหนะ ฯลฯ</t>
  </si>
  <si>
    <t xml:space="preserve">เครื่องคอมพิวเตอร์ สำหรับงานสำนักงาน
</t>
  </si>
  <si>
    <t>(จอแสดงภาพขนาดไม่น้อยกว่า 19 นิ้ว)</t>
  </si>
  <si>
    <t>2 เครื่อง</t>
  </si>
  <si>
    <t>ค่าซ่อมแซมถนน ตรอก ซอย สะพาน</t>
  </si>
  <si>
    <t>และสิ่งสาธารณประโยชน์</t>
  </si>
  <si>
    <t xml:space="preserve">    ค่าที่ดินและสิ่งก่อสร้าง</t>
  </si>
  <si>
    <t xml:space="preserve">ปรับปรุงสะพานทางเดินเลียบคลองแจงร้อน
</t>
  </si>
  <si>
    <t xml:space="preserve">จากถนนราษฎร์บูรณะถึงซอยราษฎร์บูรณะ 37 </t>
  </si>
  <si>
    <t>- สร้างสะพานทางเดิน ค.ส.ล. กว้าง 1.40 ม.</t>
  </si>
  <si>
    <t xml:space="preserve">    </t>
  </si>
  <si>
    <t xml:space="preserve">- ติดตั้งราวเหล็กกันตก ตามแบบเลขที่ ขรณ.3/2565 </t>
  </si>
  <si>
    <t>- รื้อราวเหล็กกันตกเดิมพร้อมกองเก็บ ยาวประมาณ 380 ม.</t>
  </si>
  <si>
    <t>- รื้อราวกันตกสเตนเลสพร้อมกองเก็บ ยาวประมาณ 8 ม.</t>
  </si>
  <si>
    <t>- ติดตั้งราวเหล็กกันตกสเตนเลสเดิม ยาวประมาณ 8 ม.</t>
  </si>
  <si>
    <t>- ทุบรื้อสะพานทางเดินพร้อมขนทิ้ง ยาวประมาณ 214 ม.</t>
  </si>
  <si>
    <t>3. งบรายจ่ายอื่น</t>
  </si>
  <si>
    <t>ค่าใช้จ่ายในการซ่อมแซมบำรุงรักษาถนน ตรอก ซอย</t>
  </si>
  <si>
    <t xml:space="preserve"> และสิ่งสาธารณประโยชน์ </t>
  </si>
  <si>
    <t>ค่าวัสดุยานพาหนะ ค่าวัสดุอุปกรณ์ทำความสะอาด</t>
  </si>
  <si>
    <t>ท่อระบายน้ำ ฯลฯ</t>
  </si>
  <si>
    <t>ค่าไฟฟ้ ค่าน้ำประปา</t>
  </si>
  <si>
    <t xml:space="preserve">ขุดลอกลำกระโดงสาธารณประโยชน์จากชุมชนสุขสวัสดิ์ 36 
</t>
  </si>
  <si>
    <t>ถึงคลองราษฎร์บูรณะ</t>
  </si>
  <si>
    <t xml:space="preserve">   ยาวประมาณ 760 ม. ลึกจากระดับท้องคลองเดิม</t>
  </si>
  <si>
    <t xml:space="preserve">   ปริมาณดินประมาณ 1,045 ลบ.ม.</t>
  </si>
  <si>
    <t xml:space="preserve">     (จอแสดงภาพขนาดไม่น้อยกว่า 19 นิ้ว)</t>
  </si>
  <si>
    <t xml:space="preserve">     4 เครื่อง</t>
  </si>
  <si>
    <t xml:space="preserve">(2) เครื่องถ่ายเอกสารระบบดิจิตอล (ขาว-ดำ) 
</t>
  </si>
  <si>
    <t xml:space="preserve">     ความเร็ว 20 แผ่นต่อนาที 1 เครื่อง</t>
  </si>
  <si>
    <t>ค่าจ้างเหมาบริการเป็นรายบุคคล</t>
  </si>
  <si>
    <t>(1) ค่าใช้จ่ายในการสนับสนุนการดำเนินงานของ</t>
  </si>
  <si>
    <t xml:space="preserve">     คณะกรรมการชุมชน</t>
  </si>
  <si>
    <t>(2) ค่าใช้จ่ายในการส่งเสริมกิจกรรมสโมสรกีฬาและลานกีฬา</t>
  </si>
  <si>
    <t>(3) ค่าใช้จ่ายในการบริหารจัดการพิพิธภัณฑ์ท้องถิ่น</t>
  </si>
  <si>
    <t xml:space="preserve">     กรุงเทพมหานคร</t>
  </si>
  <si>
    <t>(4) ค่าใช้จ่ายในการจ้างอาสาสมัครเจ้าหน้าที่ปฏิบัติงาน</t>
  </si>
  <si>
    <t xml:space="preserve">     ด้านพัฒนาสังคม</t>
  </si>
  <si>
    <t>(5) ค่าใช้จ่ายในการจัดกิจกรรมการออกกำลังกาย</t>
  </si>
  <si>
    <t xml:space="preserve">(6) ค่าใช้จ่ายในการสนับสนุนเจ้าหน้าที่เพื่อปฏิบัติงานด้านเด็ก </t>
  </si>
  <si>
    <t xml:space="preserve">     สตรี ผู้สูงอายุ คนพิการ และผู้ด้อยโอกาส</t>
  </si>
  <si>
    <t>(7) ค่าใช้จ่ายในการดำเนินงานศูนย์บริการและถ่ายทอด</t>
  </si>
  <si>
    <t xml:space="preserve">     เทคโนโลยีการเกษตร</t>
  </si>
  <si>
    <t xml:space="preserve">(8) ค่าใช้จ่ายในการส่งเสริมกิจการสภาเด็กและเยาวชน </t>
  </si>
  <si>
    <t xml:space="preserve">  (9) ค่าใช้จ่ายศูนย์ประสานงานธนาคารสมอง</t>
  </si>
  <si>
    <t xml:space="preserve">       ของกรุงเทพมหานคร</t>
  </si>
  <si>
    <t>(10) ค่าใช้จ่ายในการจัดงานวันสำคัญ อนุรักษ์สืบสาน</t>
  </si>
  <si>
    <t xml:space="preserve">       วัฒนธรรมประเพณี</t>
  </si>
  <si>
    <t xml:space="preserve">(11) ค่าใช้จ่ายในการฝึกอบรมวิชาชีพเสริมรายได้ </t>
  </si>
  <si>
    <t xml:space="preserve">(12) ค่าใช้จ่ายโครงการรู้ใช้ รู้เก็บ คนกรุงเทพฯ ชีวิตมั่นคง </t>
  </si>
  <si>
    <t>(13) ค่าใช้จ่ายในการจ้างงานคนพิการเพื่อปฏิบัติงาน</t>
  </si>
  <si>
    <t>โครงการตามแผนยุทธศาสตร์บูรณาการ</t>
  </si>
  <si>
    <t>แผนงานบูรณาการพัฒนาคุณภาพชีวิตกลุ่มเปราะบางในพื้นที่กรุงเทพมหานคร</t>
  </si>
  <si>
    <t xml:space="preserve">ค่าใช้จ่ายในการจัดสวัสดิการ การสงเคราะห์ช่วยเหลือเด็ก </t>
  </si>
  <si>
    <t>สตรี ครอบครัว ผู้ด้อยโอกาส ผู้สูงอายุและคนพิการ</t>
  </si>
  <si>
    <t>ค่าวัสดุอุปกรณ์คอมพิวเตอร์ ฯลฯ</t>
  </si>
  <si>
    <t>1 เครื่อง</t>
  </si>
  <si>
    <t>เครื่องคอมพิวเตอร์ สำหรับงานสำนักงาน</t>
  </si>
  <si>
    <t>ค่าจ้างเหมาบริการเป็นรายบุคคลโครงการจ้างเจ้าหน้าที่</t>
  </si>
  <si>
    <t xml:space="preserve">เพื่อพัฒนาคุณภาพงานสุขาภิบาลอาหารในกรุงเทพมหานคร </t>
  </si>
  <si>
    <t xml:space="preserve">ค่าจ้างเหมาบริการเป็นรายบุคคลโครงการจ้างเจ้าหน้าที่
</t>
  </si>
  <si>
    <t xml:space="preserve">เพื่อปฏิบัติงานในโครงการกรุงเทพฯ เมืองอาหารปลอดภัย </t>
  </si>
  <si>
    <t>เพื่อปฏิบัติงานในโครงการตรวจสอบหาสารเคมีกำจัดศัตรูพืช</t>
  </si>
  <si>
    <t>ตกค้างในผักสด</t>
  </si>
  <si>
    <t>ค่าใช้จ่ายโครงการกรุงเทพฯ เมืองแห่งสุขาภิบาล</t>
  </si>
  <si>
    <t>สิ่งแวดล้อมที่ดี  สะอาด ปลอดภัย</t>
  </si>
  <si>
    <t xml:space="preserve">โครงการกรุงเทพฯ เมืองอาหารปลอดภัย </t>
  </si>
  <si>
    <t xml:space="preserve">โครงการกรุงเทพมหานครเขตปลอดบุหรี่ </t>
  </si>
  <si>
    <t>ค่าใช้จ่ายในการบูรณาการความร่วมมือในการพัฒนา</t>
  </si>
  <si>
    <t>ประสิทธิภาพการแก้ไขปัญหาโรคไข้เลือดออก</t>
  </si>
  <si>
    <t>และน้ำมันหล่อลื่น ค่าวัสดุสำนักงาน</t>
  </si>
  <si>
    <t>ประเภทเครื่องเขียน แบบพิมพ์ ค่าวัสดุ</t>
  </si>
  <si>
    <t>เครื่องคอมพิวเตอร์ ฯลฯ</t>
  </si>
  <si>
    <t>ส่วนใหญ่เป็นค่าจ้างเหมายามรักษาความปลอดภัย</t>
  </si>
  <si>
    <t xml:space="preserve">ในโรงเรียนสังกัดกรุงเทพมหานคร </t>
  </si>
  <si>
    <t>ค่าซ่อมแซมโรงเรียน ค่าจ้างทำความสะอาดอาคาร</t>
  </si>
  <si>
    <t>ในโรงเรียนสังกัดกรุงเทพมหานคร ฯลฯ</t>
  </si>
  <si>
    <t xml:space="preserve">ส่วนใหญ่เป็นค่าวัสดุ อุปกรณ์  เครื่องใช้ส่วนตัว 
</t>
  </si>
  <si>
    <t>ของเด็กอนุบาล ค่าสารกรองเครื่องกรองน้ำ</t>
  </si>
  <si>
    <t>ค่าเครื่องหมายสัญลักษณ์ของสถานศึกษา</t>
  </si>
  <si>
    <t>สังกัดกรุงเทพมหานคร ฯลฯ</t>
  </si>
  <si>
    <t>(1) เครื่องปรับอากาศ แบบแยกส่วน (ราคา</t>
  </si>
  <si>
    <t xml:space="preserve">     รวมค่าติดตั้ง) แบบตั้งพื้นหรือแบบแขวนขนาด </t>
  </si>
  <si>
    <t xml:space="preserve">(2) พัดลมอุตสาหกรรมแบบตั้งพื้น ขนาด 24 นิ้ว </t>
  </si>
  <si>
    <t xml:space="preserve">(3) โทรทัศน์ แอล อี ดี (LED TV) แบบ Smart TV </t>
  </si>
  <si>
    <t xml:space="preserve">     ระดับความละเอียดจอภาพ 3840 x 2160 พิกเซล</t>
  </si>
  <si>
    <t xml:space="preserve">(4) เครื่องพิมพ์สำเนาระบบดิจิตอล </t>
  </si>
  <si>
    <t xml:space="preserve">     ความละเอียด 300 x 400 จุดต่อตารางนิ้ว </t>
  </si>
  <si>
    <t>(1) ทุนอาหารกลางวันนักเรียน</t>
  </si>
  <si>
    <t>(2) ค่าอาหารเช้าของนักเรียนในโรงเรียน</t>
  </si>
  <si>
    <t xml:space="preserve">     สังกัดกรุงเทพมหานคร</t>
  </si>
  <si>
    <t>(1) ปรับปรุงโรงเรียนวัดบางปะกอก</t>
  </si>
  <si>
    <t>(2) ปรับปรุงโรงเรียนวัดแจงร้อน</t>
  </si>
  <si>
    <t>(3) ปรับปรุงโรงเรียนรัตนจีนะอุทิศ</t>
  </si>
  <si>
    <t xml:space="preserve">     - ปรับปรุงพื้นทางเดินอาคารเรียน 5 </t>
  </si>
  <si>
    <t xml:space="preserve">       พร้อมบ่อพักและท่อระบายน้ำ</t>
  </si>
  <si>
    <t xml:space="preserve">     - ปรับปรุงรั้วกำแพงด้านหลังสนามเปตอง</t>
  </si>
  <si>
    <t xml:space="preserve">       ถึงบริเวณครัว</t>
  </si>
  <si>
    <t xml:space="preserve">     ตามแบบเลขที่ ขรณ.4/2565</t>
  </si>
  <si>
    <t>(4) ปรับปรุงโรงเรียนวัดสน</t>
  </si>
  <si>
    <t xml:space="preserve">     - ปรับปรุงทาสีอาคาร 1 เนื้อที่ประมาณ 2,550 ตร.ม.</t>
  </si>
  <si>
    <t xml:space="preserve">     - ปรับปรุงทาสีอาคาร 2 เนื้อที่ประมาณ 2,160 ตร.ม.</t>
  </si>
  <si>
    <t xml:space="preserve">     - ปรับปรุงทาสีอาคาร 3 เนื้อที่ประมาณ 4,677 ตร.ม.</t>
  </si>
  <si>
    <t xml:space="preserve">     ตามแบบเลขที่ ขรณ.8/2565</t>
  </si>
  <si>
    <t>(5) ปรับปรุงโรงเรียนวัดสารอด</t>
  </si>
  <si>
    <t xml:space="preserve">     ตามแบบเลขที่ ขรณ.9/2565</t>
  </si>
  <si>
    <t>(10) ค่าใช้จ่ายในการสอนภาษาจีน</t>
  </si>
  <si>
    <t>(11) ค่าใช้จ่ายโครงการภาษาอังกฤษเพื่อทักษะชีวิต</t>
  </si>
  <si>
    <t xml:space="preserve">  (1) ค่าใช้จ่ายในการประชุมครู</t>
  </si>
  <si>
    <t xml:space="preserve">  (2) ค่าใช้จ่ายในการฝึกอบรมนายหมู่ลูกเสือสามัญ </t>
  </si>
  <si>
    <t xml:space="preserve">       สามัญรุ่นใหญ่ และหัวหน้าหน่วยยุวกาชาด</t>
  </si>
  <si>
    <t xml:space="preserve">  (3) ค่าใช้จ่ายตามโครงการเรียนฟรี เรียนดี อย่างมีคุณภาพ</t>
  </si>
  <si>
    <t xml:space="preserve">       โรงเรียนสังกัดกรุงเทพมหานคร</t>
  </si>
  <si>
    <t xml:space="preserve">  (4) ค่าใช้จ่ายในการพัฒนาคุณภาพการดำเนินงาน</t>
  </si>
  <si>
    <t xml:space="preserve">       ศูนย์วิชาการเขต</t>
  </si>
  <si>
    <t xml:space="preserve">  (5) ค่าใช้จ่ายในการจัดประชุมสัมมนาคณะกรรมการ</t>
  </si>
  <si>
    <t xml:space="preserve">       สถานศึกษาขั้นพื้นฐานโรงเรียนสังกัดกรุงเทพมหานคร </t>
  </si>
  <si>
    <t xml:space="preserve">       ผู้ปกครองเพื่อพัฒนาโรงเรียนสังกัดกรุงเทพมหานคร </t>
  </si>
  <si>
    <t xml:space="preserve">  (6) ค่าใช้จ่ายในการสัมมนาประธานกรรมการ
  เครือข่าย</t>
  </si>
  <si>
    <t xml:space="preserve">  (7) ค่าใช้จ่ายในการส่งเสริมสนับสนุน
ให้นักเรียน</t>
  </si>
  <si>
    <t xml:space="preserve">       สร้างสรรค์ผลงานเพื่อการเรียนรู้</t>
  </si>
  <si>
    <t xml:space="preserve">  (8) ค่าใช้จ่ายโครงการเกษตรปลอดสารพิษ</t>
  </si>
  <si>
    <t xml:space="preserve">  (9) ค่าใช้จ่ายโครงการว่ายน้ำเป็น เล่นน้ำได้ปลอดภัย</t>
  </si>
  <si>
    <t>(12) ค่าใช้จ่ายในการสนับสนุนการสอนในศูนย์ศึกษา</t>
  </si>
  <si>
    <t xml:space="preserve">       พระพุทธศาสนาวันอาทิตย์</t>
  </si>
  <si>
    <t>(13) ค่าใช้จ่ายในการพัฒนาคุณภาพเครือข่าย
โรงเรียน</t>
  </si>
  <si>
    <t xml:space="preserve">       สังกัดกรุงเทพมหานคร</t>
  </si>
  <si>
    <t>(14) ค่าใช้จ่ายในพิธีทบทวนคำปฏิญาณ
และสวนสนาม</t>
  </si>
  <si>
    <t xml:space="preserve">       ลูกเสือกรุงเทพมหานคร</t>
  </si>
  <si>
    <t>(15) ค่าใช้จ่ายในพิธีปฏิญาณตน
และสวนสนามยุวกาชาด</t>
  </si>
  <si>
    <t xml:space="preserve">       กรุงเทพมหานคร</t>
  </si>
  <si>
    <t xml:space="preserve">(16) ค่าใช้จ่ายในการส่งเสริมกีฬานักเรียน
</t>
  </si>
  <si>
    <t>(17) ค่าใช้จ่ายในการเปิดโลกกว้างสร้างเส้นทางสู่อาชีพ</t>
  </si>
  <si>
    <t>(1) ชดใช้เงินยืมสะสม ปีงบประมาณ 2564</t>
  </si>
  <si>
    <t xml:space="preserve">      เพื่อทดรองจ่ายเป็นเงินเดือน ค่าจ้าง </t>
  </si>
  <si>
    <t xml:space="preserve">     และเงินอื่นที่เบิกจ่ายในลักษณะเดียวกัน</t>
  </si>
  <si>
    <t xml:space="preserve">      และเงินอื่นที่เบิกจ่ายในลักษณะเดียวกัน</t>
  </si>
  <si>
    <t xml:space="preserve">      สำหรับงวดเดือนกรกฎาคม 2564</t>
  </si>
  <si>
    <t>(2) ชดใช้เงินยืมสะสม ปีงบประมาณ 2564</t>
  </si>
  <si>
    <t xml:space="preserve">     เพื่อทดรองจ่ายเป็นเงินเดือน ค่าจ้าง </t>
  </si>
  <si>
    <t xml:space="preserve">     สำหรับงวดเดือนสิงหาคม 2564</t>
  </si>
  <si>
    <t xml:space="preserve">    1.4 ค่าตอบแทน ใช้สอยและวัสดุ	</t>
  </si>
  <si>
    <t xml:space="preserve">    1.1 ค่าตอบแทน ใช้สอยและวัสดุ</t>
  </si>
  <si>
    <t>ค่าตอบแทน ใช้สอยและวัสดุ</t>
  </si>
  <si>
    <t xml:space="preserve">    ค่าตอบแทน ใช้สอยและวัสดุ</t>
  </si>
  <si>
    <t>- การปรับปรุง ซ่อมแซม ถนน ตรอก ซอย สะพานและสิ่งสาธารณประโยชน์ที่อยู่ในความ</t>
  </si>
  <si>
    <t xml:space="preserve">  รับผิดชอบของสำนักงานเขตเพื่อความปลอดภัยในชีวิตและทรัพย์สินของประชาชน</t>
  </si>
  <si>
    <t xml:space="preserve">มีความสะดวก และปลอดภัยในชีวิต  </t>
  </si>
  <si>
    <t xml:space="preserve">ผลสัมฤทธิ์ : ประชาชนในพื้นที่มีคุณภาพชีวิตที่ดี ได้รับบริการอย่างทั่วถึง เป็นธรรม </t>
  </si>
  <si>
    <t xml:space="preserve">          สำนักงานเขตราษฎร์บูรณะ มีพันธกิจหลักในการพัฒนาปรับปรุงการให้บริการของหน่วยงานให้ตรงตาม</t>
  </si>
  <si>
    <t xml:space="preserve">ความต้องการของประชาชนผู้รับบริการ เฝ้าระวัง ตรวจตราและแก้ไขจุดเสี่ยงภัยที่อาจเกิดอันตรายกับประชาชน </t>
  </si>
  <si>
    <t>ส่งเสริมให้เกิดการคัดแยกขยะมูลฝอยที่แหล่งกำเนิดเป็นการจัดการขยะตั้งแต่ต้นทางให้เกิดการลดปริมาณขยะ และใช้</t>
  </si>
  <si>
    <t>ทรัพยากรอย่างคุ้มค่าปรับปรุงและฟื้นฟูแหล่งท่องเที่ยวในพื้นที่เขต และจัดกิจกรรมส่งเสริมการท่องเที่ยว สำนักงานเขต</t>
  </si>
  <si>
    <t xml:space="preserve">มีอำนาจหน้าที่เกี่ยวกับการปกครอง การทะเบียน การจัดให้มีและบำรุงรักษาทางบก ทางน้ำ และทางระบายน้ำ </t>
  </si>
  <si>
    <t xml:space="preserve">การจัดให้มีและควบคุมตลาด ท่าเทียบเรือ ท่าข้าม และที่จอดรถ การสาธารณูปโภค และการก่อสร้างอื่น ๆ </t>
  </si>
  <si>
    <t>การสาธารณูปการ การส่งเสริม และการประกอบอาชีพ การส่งเสริมการลงทุน การส่งเสริมการท่องเที่ยว การจัด</t>
  </si>
  <si>
    <t xml:space="preserve">การศึกษา การพัฒนาคุณภาพชีวิต การบำรุงรักษาศิลปะจารีตประเพณี ภูมิปัญญาท้องถิ่น และวัฒนธรรมอันดีของท้องถิ่น </t>
  </si>
  <si>
    <t>การจัดให้มีพิพิธภัณฑ์ การปรับปรุงแหล่งชุมชนแออัดและการจัดการเกี่ยวกับที่อยู่อาศัย การจัดให้มี และบำรุงรักษา</t>
  </si>
  <si>
    <t xml:space="preserve">สถานที่พักผ่อนหย่อนใจ การส่งเสริมกีฬา การออกกำลังกายเพื่อสุขภาพ การส่งเสริมประชาธิปไตย ความเสมอภาค </t>
  </si>
  <si>
    <t>และสิทธิเสรีภาพของประชาชน การส่งเสริมการมีส่วนร่วมของราษฎรการรักษาความสะอาดและความเป็นระเบียบ</t>
  </si>
  <si>
    <t xml:space="preserve">เรียบร้อย และการอนามัย โรงมหรสพ และสาธารณสถานอื่น ๆ การคุ้มครองดูแลบำรุงรักษา และการใช้ประโยชน์ที่ดิน </t>
  </si>
  <si>
    <t>การจัดเก็บรายได้ การบังคับการให้เป็นไปตามข้อบัญญัติกรุงเทพมหานครหรือกฎหมายอื่นที่กำหนดให้เป็นอำนาจหน้าที่</t>
  </si>
  <si>
    <t>ของกรุงเทพมหานคร</t>
  </si>
  <si>
    <t xml:space="preserve">   ยาวประมาณ 396 ม.</t>
  </si>
  <si>
    <t xml:space="preserve">   ตามแบบเลขที่ ขรณ.3/2565 ยาวประมาณ 214 ม.</t>
  </si>
  <si>
    <t xml:space="preserve">- ขุดลอกลำกระโดงกว้างประมาณ 2.50 - 3 ม. </t>
  </si>
  <si>
    <t>ที่เกี่ยวข้องกับงานธุรการทั่วไป ใบอนุญาตและหนังสือรับรองการแจ้งตาม พรบ. การสาธารณสุขและกฎหมายที่เกี่ยวข้อง รวมถึงการ</t>
  </si>
  <si>
    <t>จดทะเบียนสุนัขและออกบัตรประจำตัวสัตว์เลี้ยง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</si>
  <si>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ประชาชนได้บริโภคอาหารปรุงสำเร็จที่ปลอดภัยปราศจากการปนเปื้อนสารเคมีอันตรายและเชื้อโรคในระบบ</t>
    </r>
  </si>
  <si>
    <t>ทางเดินอาหาร สถานที่ประกอบอาหารได้มาตรฐานผ่านเกณฑ์ด้านสุขาภิบาลอาหาร ผู้สัมผัสอาหารมีจิตสำนึกในการประกอบ ปรุงและ</t>
  </si>
  <si>
    <t>จำหน่ายอาหารที่ถูกสุขลักษณะ ผู้บริโภคมีความรู้ความเข้าใจในการเลือกซื้ออาหารให้ถูกสุขลักษณะ ลดความเสี่ยงภัยอันตรายที่เกิดจาก</t>
  </si>
  <si>
    <t xml:space="preserve">สารเคมีและวัตถุอันตราย ประชาชนมีสุขอนามัยที่ดีปลอดภัยจากโรคและสิ่งคุกคามที่เป็นอันตรายต่อสุขภาพอันเกิดจากปัจจัยด้านสิ่งแวดล้อม </t>
  </si>
  <si>
    <t>คุ้มครองผู้บริโภคในเรื่องสลากอาหาร เครื่องชั่ง ตวง วัด สถานที่จำหน่ายแอลกอฮอล์และบุหรี่ ป้องกันการแพร่โรคพิษสุนัขบ้า อันเกิดจาก</t>
  </si>
  <si>
    <t>การเลี้ยงสัตว์ ปล่อยสัตว์ออกนอกสถานที่เลี้ยง รวมทั้งปัญหาคุณภาพน้ำในแหล่งน้ำสาธารณะและประสานงานกับหน่วยงานที่เกี่ยวข้อง</t>
  </si>
  <si>
    <t>ในการดำเนินการแก้ไขปัญหาในแต่ละพื้นที่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</si>
  <si>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เพื่อให้นักเรียนทุกคนได้รับการสอนที่ได้มาตรฐานตามหลักสูตรที่สถานศึกษากำหนด อันเป็นการสนับสนุนให้นักเรียน</t>
    </r>
  </si>
  <si>
    <t>นำศักยภาพที่มีอยู่มาใช้ได้อย่างเต็มความสามารถ และประสบความสำเร็จตามเกณฑ์การศึกษาที่ตั้งไว้ เพื่อพัฒนา ติดตามและประเมินผล</t>
  </si>
  <si>
    <t>หลักสูตรและเทคนิคการสอน ทั้งที่มีอยู่แล้วและที่ปรับปรุงใหม่ ให้สามารถบรรลุมาตรฐานการศึกษาที่กำหนดไว้ เพื่อให้นักเรียนได้รับ</t>
  </si>
  <si>
    <t>การช่วยเหลือทางสวัสดิการตามความจำเป็น และได้ทำกิจกรรมเสริมหลักสูตรซึ่งเป็นการช่วยให้นักเรียนสามารถพัฒนาทางสังคมและจิตใจ</t>
  </si>
  <si>
    <t>ตามมาตรฐานการศึกษาที่กำหนดไว้ เพื่อบำรุงรักษาสถานศึกษาให้อยู่ในสภาพที่ปลอดภัยและใช้งานได้อย่างเต็มประสิทธิภาพ</t>
  </si>
  <si>
    <t>ค่าจ้างเหมาบริการเป็นรายบุคคล ฯ</t>
  </si>
  <si>
    <t>ส่วนใหญ่เป็นค่าวัสดุสำนักงานประเภทเครื่องเขียน</t>
  </si>
  <si>
    <t>แบบพิมพ์ ค่าวัสดุน้ำมันเชื้อเพลิงและน้ำมันหล่อลื่น</t>
  </si>
  <si>
    <t xml:space="preserve">ส่วนใหญ่เป็นค่าวัสดุสำนักงานประเภทเครื่องเขียน </t>
  </si>
  <si>
    <t>และน้ำมันหล่อลื่น ค่าวัสดุสำนักงานประเภทเครื่องเขียน</t>
  </si>
  <si>
    <t>แบบพิมพ์ ค่าวัสดุอุปกรณ์คอมพิวเตอร์ ฯลฯ</t>
  </si>
  <si>
    <t xml:space="preserve">    1. ค่าตอบแทน </t>
  </si>
  <si>
    <t xml:space="preserve">    2. ค่าใช้สอย</t>
  </si>
  <si>
    <t xml:space="preserve">    3.  ค่าวัสดุ</t>
  </si>
  <si>
    <t xml:space="preserve">    2. ค่าวัสดุ</t>
  </si>
  <si>
    <t xml:space="preserve">    3. ค่าวัสดุ</t>
  </si>
  <si>
    <t xml:space="preserve">    1. ค่าใช้สอย</t>
  </si>
  <si>
    <t xml:space="preserve">   ถึงระดับขุดลอกเฉลี่ย 0.50 ม. ระดับขุดลอก -0.50 ม. รทก.</t>
  </si>
  <si>
    <t xml:space="preserve">    3. ค่าวัสดุ  </t>
  </si>
  <si>
    <t xml:space="preserve">     30,000 บีทียู 1 เครื่อง</t>
  </si>
  <si>
    <t xml:space="preserve">      (โรงเรียนรัตนจีนะอุทิศ)</t>
  </si>
  <si>
    <t xml:space="preserve">     10 เครื่อง </t>
  </si>
  <si>
    <t xml:space="preserve">     (โรงเรียนวัดแจงร้อน)</t>
  </si>
  <si>
    <t xml:space="preserve">     ขนาด 50 นิ้ว 2 เครื่อง </t>
  </si>
  <si>
    <t xml:space="preserve">     (โรงเรียนวัดสารอด)</t>
  </si>
  <si>
    <t xml:space="preserve">     1 เครื่อง </t>
  </si>
  <si>
    <t xml:space="preserve">     (โรงเรียนวัดบางปะกอก)</t>
  </si>
  <si>
    <t xml:space="preserve">     - ปรับปรุงห้องครัว  ตามแบบเลขที่</t>
  </si>
  <si>
    <t xml:space="preserve">       ขรณ.7/2565 จำนวน 1 แห่ง</t>
  </si>
  <si>
    <t xml:space="preserve">     - ปรับปรุงหลังคาโรงอาหาร ตามแบบเลขที่</t>
  </si>
  <si>
    <t xml:space="preserve">       ขรณ.6/2565 จำนวน 1 แห่ง</t>
  </si>
  <si>
    <t xml:space="preserve">     - ปรับปรุงห้องครัว จำนวน 1 แห่ง </t>
  </si>
  <si>
    <t xml:space="preserve">     - รื้อสกัดพื้นเดิม เนื้อที่ประมาณ 1,230 ตร.ม. </t>
  </si>
  <si>
    <t xml:space="preserve">     ปรับปรุงสนามกีฬาอเนกประสงค์  ตามแบบเลขที่</t>
  </si>
  <si>
    <t xml:space="preserve">      ขรณ.9/2565</t>
  </si>
  <si>
    <t xml:space="preserve">     ปรับปรุงทางระบายน้ำสนามกีฬาอเนกประสงค์ </t>
  </si>
  <si>
    <t xml:space="preserve">       ยาวประมาณ 128 ม.</t>
  </si>
  <si>
    <t xml:space="preserve">     - เทพื้น ค.ส.ล. หนา 0.15 ม. เนื้อที่ประมาณ 1,230 ตร.ม.</t>
  </si>
  <si>
    <t xml:space="preserve">     - พื้นสนามเรซินฮาร์ดคอร์ท (Hard Court) หนา 2 มม.</t>
  </si>
  <si>
    <t xml:space="preserve">     - รื้อฝาทางระบายน้ำเดิม พร้อมกองเก็บ ยาวประมาณ 50 ม.</t>
  </si>
  <si>
    <t xml:space="preserve">     - ปรับระดับขอบบ่อทางระบายน้ำเดิม ยาวประมาณ 50 ม.</t>
  </si>
  <si>
    <t xml:space="preserve">     - สร้างทางระบายน้ำพร้อมฝาตะแกรงเหล็ก กว้าง 0.30 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</si>
</sst>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2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9"/>
      <color indexed="81"/>
      <name val="Tahoma"/>
      <family val="2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IT๙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0" tint="-0.34998626667073579"/>
      <name val="TH SarabunPSK"/>
      <family val="2"/>
    </font>
    <font>
      <strike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0070C0"/>
      <name val="TH SarabunPSK"/>
      <family val="2"/>
    </font>
    <font>
      <sz val="16"/>
      <color rgb="FF7030A0"/>
      <name val="TH SarabunPSK"/>
      <family val="2"/>
    </font>
    <font>
      <sz val="16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6D7F39"/>
      </bottom>
      <diagonal/>
    </border>
    <border>
      <left/>
      <right/>
      <top style="thin">
        <color rgb="FF6D7F3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ashed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4">
    <xf numFmtId="0" fontId="0" fillId="0" borderId="0" xfId="0"/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6" fillId="0" borderId="9" xfId="0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49" fontId="6" fillId="0" borderId="6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49" fontId="7" fillId="0" borderId="10" xfId="0" applyNumberFormat="1" applyFont="1" applyBorder="1" applyAlignment="1">
      <alignment vertical="top"/>
    </xf>
    <xf numFmtId="0" fontId="7" fillId="0" borderId="8" xfId="0" applyFont="1" applyBorder="1" applyAlignment="1">
      <alignment vertical="top" wrapText="1"/>
    </xf>
    <xf numFmtId="49" fontId="7" fillId="0" borderId="8" xfId="0" applyNumberFormat="1" applyFont="1" applyBorder="1" applyAlignment="1">
      <alignment vertical="top"/>
    </xf>
    <xf numFmtId="0" fontId="8" fillId="0" borderId="6" xfId="0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/>
    </xf>
    <xf numFmtId="0" fontId="7" fillId="0" borderId="9" xfId="0" applyFont="1" applyBorder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49" fontId="8" fillId="4" borderId="6" xfId="0" applyNumberFormat="1" applyFont="1" applyFill="1" applyBorder="1" applyAlignment="1">
      <alignment horizontal="left" vertical="top"/>
    </xf>
    <xf numFmtId="49" fontId="8" fillId="4" borderId="9" xfId="0" applyNumberFormat="1" applyFont="1" applyFill="1" applyBorder="1" applyAlignment="1">
      <alignment horizontal="left" vertical="top"/>
    </xf>
    <xf numFmtId="49" fontId="8" fillId="5" borderId="6" xfId="0" applyNumberFormat="1" applyFont="1" applyFill="1" applyBorder="1" applyAlignment="1">
      <alignment horizontal="left" vertical="top"/>
    </xf>
    <xf numFmtId="0" fontId="7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 wrapText="1"/>
    </xf>
    <xf numFmtId="49" fontId="8" fillId="5" borderId="9" xfId="0" applyNumberFormat="1" applyFont="1" applyFill="1" applyBorder="1" applyAlignment="1">
      <alignment horizontal="left" vertical="top"/>
    </xf>
    <xf numFmtId="0" fontId="8" fillId="5" borderId="13" xfId="0" applyFont="1" applyFill="1" applyBorder="1" applyAlignment="1">
      <alignment horizontal="left" vertical="top" wrapText="1"/>
    </xf>
    <xf numFmtId="49" fontId="7" fillId="5" borderId="6" xfId="0" applyNumberFormat="1" applyFont="1" applyFill="1" applyBorder="1" applyAlignment="1">
      <alignment horizontal="left" vertical="top"/>
    </xf>
    <xf numFmtId="0" fontId="7" fillId="5" borderId="6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49" fontId="6" fillId="3" borderId="7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left" vertical="top"/>
    </xf>
    <xf numFmtId="49" fontId="8" fillId="3" borderId="9" xfId="0" applyNumberFormat="1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 wrapText="1"/>
    </xf>
    <xf numFmtId="49" fontId="8" fillId="3" borderId="8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top" wrapText="1"/>
    </xf>
    <xf numFmtId="49" fontId="8" fillId="6" borderId="9" xfId="0" applyNumberFormat="1" applyFont="1" applyFill="1" applyBorder="1" applyAlignment="1">
      <alignment horizontal="left" vertical="top"/>
    </xf>
    <xf numFmtId="0" fontId="8" fillId="6" borderId="9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/>
    </xf>
    <xf numFmtId="49" fontId="7" fillId="6" borderId="9" xfId="0" applyNumberFormat="1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 wrapText="1"/>
    </xf>
    <xf numFmtId="49" fontId="8" fillId="6" borderId="6" xfId="0" applyNumberFormat="1" applyFont="1" applyFill="1" applyBorder="1" applyAlignment="1">
      <alignment horizontal="left" vertical="top"/>
    </xf>
    <xf numFmtId="0" fontId="8" fillId="6" borderId="9" xfId="0" applyFont="1" applyFill="1" applyBorder="1" applyAlignment="1">
      <alignment horizontal="left" vertical="top"/>
    </xf>
    <xf numFmtId="49" fontId="6" fillId="7" borderId="6" xfId="0" applyNumberFormat="1" applyFont="1" applyFill="1" applyBorder="1" applyAlignment="1">
      <alignment horizontal="center" vertical="top"/>
    </xf>
    <xf numFmtId="0" fontId="6" fillId="7" borderId="6" xfId="0" applyFont="1" applyFill="1" applyBorder="1" applyAlignment="1">
      <alignment horizontal="left" vertical="top" wrapText="1"/>
    </xf>
    <xf numFmtId="49" fontId="6" fillId="7" borderId="6" xfId="0" applyNumberFormat="1" applyFont="1" applyFill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49" fontId="8" fillId="2" borderId="6" xfId="0" applyNumberFormat="1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65" fontId="10" fillId="0" borderId="0" xfId="1" applyNumberFormat="1" applyFont="1" applyBorder="1" applyAlignment="1">
      <alignment vertical="top"/>
    </xf>
    <xf numFmtId="0" fontId="10" fillId="0" borderId="0" xfId="0" applyFont="1" applyAlignment="1">
      <alignment horizontal="center" vertical="top"/>
    </xf>
    <xf numFmtId="165" fontId="12" fillId="0" borderId="0" xfId="1" applyNumberFormat="1" applyFont="1" applyBorder="1" applyAlignment="1">
      <alignment horizontal="right" vertical="top"/>
    </xf>
    <xf numFmtId="49" fontId="10" fillId="0" borderId="0" xfId="0" applyNumberFormat="1" applyFont="1" applyAlignment="1">
      <alignment wrapText="1"/>
    </xf>
    <xf numFmtId="49" fontId="13" fillId="0" borderId="0" xfId="0" applyNumberFormat="1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/>
    <xf numFmtId="0" fontId="6" fillId="8" borderId="1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6" fillId="8" borderId="8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left" vertical="center" indent="1"/>
    </xf>
    <xf numFmtId="0" fontId="7" fillId="0" borderId="14" xfId="0" applyFont="1" applyFill="1" applyBorder="1" applyAlignment="1">
      <alignment horizontal="center" vertical="center"/>
    </xf>
    <xf numFmtId="0" fontId="14" fillId="0" borderId="11" xfId="0" quotePrefix="1" applyFont="1" applyFill="1" applyBorder="1" applyAlignment="1">
      <alignment horizontal="left" vertical="center" indent="1"/>
    </xf>
    <xf numFmtId="0" fontId="14" fillId="0" borderId="8" xfId="0" quotePrefix="1" applyFont="1" applyFill="1" applyBorder="1" applyAlignment="1">
      <alignment horizontal="left" vertical="center" indent="1"/>
    </xf>
    <xf numFmtId="0" fontId="14" fillId="0" borderId="14" xfId="0" quotePrefix="1" applyFont="1" applyFill="1" applyBorder="1" applyAlignment="1">
      <alignment horizontal="left" vertical="center" indent="1"/>
    </xf>
    <xf numFmtId="165" fontId="7" fillId="0" borderId="0" xfId="0" applyNumberFormat="1" applyFont="1"/>
    <xf numFmtId="0" fontId="7" fillId="0" borderId="0" xfId="0" applyFont="1" applyAlignment="1">
      <alignment horizontal="left"/>
    </xf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9" fillId="0" borderId="0" xfId="0" applyFont="1"/>
    <xf numFmtId="0" fontId="8" fillId="0" borderId="0" xfId="0" applyFont="1"/>
    <xf numFmtId="165" fontId="9" fillId="0" borderId="0" xfId="1" applyNumberFormat="1" applyFont="1" applyAlignment="1">
      <alignment horizontal="right"/>
    </xf>
    <xf numFmtId="0" fontId="9" fillId="0" borderId="0" xfId="0" applyFont="1" applyAlignment="1">
      <alignment horizontal="left" indent="2"/>
    </xf>
    <xf numFmtId="165" fontId="6" fillId="0" borderId="0" xfId="1" applyNumberFormat="1" applyFont="1" applyAlignment="1">
      <alignment horizontal="right"/>
    </xf>
    <xf numFmtId="0" fontId="6" fillId="0" borderId="0" xfId="0" applyFont="1" applyAlignment="1">
      <alignment horizontal="left" indent="2"/>
    </xf>
    <xf numFmtId="165" fontId="6" fillId="0" borderId="0" xfId="0" applyNumberFormat="1" applyFont="1" applyAlignment="1">
      <alignment horizontal="left" indent="2"/>
    </xf>
    <xf numFmtId="165" fontId="7" fillId="0" borderId="0" xfId="0" applyNumberFormat="1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top"/>
    </xf>
    <xf numFmtId="165" fontId="6" fillId="0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vertical="top"/>
    </xf>
    <xf numFmtId="165" fontId="8" fillId="0" borderId="0" xfId="1" applyNumberFormat="1" applyFont="1" applyFill="1" applyAlignment="1">
      <alignment vertical="top"/>
    </xf>
    <xf numFmtId="165" fontId="8" fillId="0" borderId="0" xfId="1" applyNumberFormat="1" applyFont="1" applyFill="1" applyAlignment="1">
      <alignment vertical="top" wrapText="1"/>
    </xf>
    <xf numFmtId="165" fontId="8" fillId="0" borderId="0" xfId="1" applyNumberFormat="1" applyFont="1" applyFill="1" applyAlignment="1">
      <alignment horizontal="right" vertical="top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center"/>
    </xf>
    <xf numFmtId="0" fontId="6" fillId="0" borderId="15" xfId="3" applyFont="1" applyBorder="1" applyAlignment="1">
      <alignment vertical="top"/>
    </xf>
    <xf numFmtId="0" fontId="7" fillId="0" borderId="15" xfId="3" applyFont="1" applyBorder="1" applyAlignment="1">
      <alignment horizontal="center" vertical="top"/>
    </xf>
    <xf numFmtId="0" fontId="7" fillId="0" borderId="15" xfId="3" applyFont="1" applyBorder="1" applyAlignment="1">
      <alignment vertical="top"/>
    </xf>
    <xf numFmtId="0" fontId="7" fillId="0" borderId="19" xfId="3" applyFont="1" applyBorder="1" applyAlignment="1">
      <alignment horizontal="center" vertical="top" wrapText="1"/>
    </xf>
    <xf numFmtId="0" fontId="7" fillId="0" borderId="18" xfId="3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165" fontId="8" fillId="0" borderId="1" xfId="1" applyNumberFormat="1" applyFont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horizontal="center" vertical="top" wrapText="1"/>
    </xf>
    <xf numFmtId="0" fontId="9" fillId="0" borderId="21" xfId="0" applyFont="1" applyBorder="1" applyAlignment="1">
      <alignment vertical="top"/>
    </xf>
    <xf numFmtId="0" fontId="8" fillId="0" borderId="21" xfId="0" applyFont="1" applyBorder="1" applyAlignment="1">
      <alignment horizontal="center" vertical="top"/>
    </xf>
    <xf numFmtId="0" fontId="8" fillId="0" borderId="21" xfId="0" applyFont="1" applyBorder="1" applyAlignment="1">
      <alignment vertical="top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23" xfId="3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right" vertical="top" wrapText="1"/>
    </xf>
    <xf numFmtId="165" fontId="9" fillId="0" borderId="1" xfId="1" applyNumberFormat="1" applyFont="1" applyBorder="1"/>
    <xf numFmtId="0" fontId="9" fillId="0" borderId="1" xfId="0" applyFont="1" applyFill="1" applyBorder="1" applyAlignment="1">
      <alignment horizontal="right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9" fillId="0" borderId="5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8" fillId="0" borderId="25" xfId="0" applyFont="1" applyBorder="1" applyAlignment="1">
      <alignment horizontal="center" vertical="top"/>
    </xf>
    <xf numFmtId="0" fontId="8" fillId="0" borderId="18" xfId="3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top" wrapText="1"/>
    </xf>
    <xf numFmtId="165" fontId="8" fillId="0" borderId="11" xfId="6" applyNumberFormat="1" applyFont="1" applyFill="1" applyBorder="1" applyAlignment="1">
      <alignment vertical="top" wrapText="1"/>
    </xf>
    <xf numFmtId="165" fontId="8" fillId="0" borderId="25" xfId="6" applyNumberFormat="1" applyFont="1" applyFill="1" applyBorder="1" applyAlignment="1">
      <alignment vertical="top" wrapText="1"/>
    </xf>
    <xf numFmtId="0" fontId="8" fillId="0" borderId="14" xfId="0" applyFont="1" applyBorder="1" applyAlignment="1">
      <alignment horizontal="left" vertical="top" wrapText="1"/>
    </xf>
    <xf numFmtId="165" fontId="8" fillId="0" borderId="14" xfId="6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43" fontId="9" fillId="0" borderId="1" xfId="6" applyFont="1" applyFill="1" applyBorder="1" applyAlignment="1">
      <alignment vertical="top" wrapText="1"/>
    </xf>
    <xf numFmtId="165" fontId="9" fillId="0" borderId="1" xfId="6" applyNumberFormat="1" applyFont="1" applyFill="1" applyBorder="1" applyAlignment="1">
      <alignment vertical="top" wrapText="1"/>
    </xf>
    <xf numFmtId="43" fontId="9" fillId="0" borderId="25" xfId="6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top" wrapText="1"/>
    </xf>
    <xf numFmtId="165" fontId="8" fillId="0" borderId="11" xfId="1" applyNumberFormat="1" applyFont="1" applyFill="1" applyBorder="1" applyAlignment="1">
      <alignment horizontal="right" vertical="top" wrapText="1"/>
    </xf>
    <xf numFmtId="0" fontId="8" fillId="0" borderId="1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horizontal="center" vertical="top" wrapText="1"/>
    </xf>
    <xf numFmtId="165" fontId="8" fillId="0" borderId="14" xfId="1" applyNumberFormat="1" applyFont="1" applyFill="1" applyBorder="1" applyAlignment="1">
      <alignment horizontal="righ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8" fillId="0" borderId="11" xfId="0" applyFont="1" applyFill="1" applyBorder="1" applyAlignment="1">
      <alignment horizontal="center" vertical="top" wrapText="1"/>
    </xf>
    <xf numFmtId="0" fontId="7" fillId="0" borderId="23" xfId="3" applyFont="1" applyFill="1" applyBorder="1" applyAlignment="1">
      <alignment horizontal="center" vertical="top" wrapText="1"/>
    </xf>
    <xf numFmtId="0" fontId="7" fillId="0" borderId="18" xfId="3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right" vertical="top" wrapText="1"/>
    </xf>
    <xf numFmtId="165" fontId="7" fillId="0" borderId="11" xfId="1" applyNumberFormat="1" applyFont="1" applyFill="1" applyBorder="1" applyAlignment="1">
      <alignment horizontal="right" vertical="top" wrapText="1"/>
    </xf>
    <xf numFmtId="165" fontId="7" fillId="0" borderId="14" xfId="1" applyNumberFormat="1" applyFont="1" applyFill="1" applyBorder="1" applyAlignment="1">
      <alignment horizontal="right" vertical="top" wrapText="1"/>
    </xf>
    <xf numFmtId="43" fontId="8" fillId="0" borderId="11" xfId="1" applyFont="1" applyFill="1" applyBorder="1" applyAlignment="1">
      <alignment horizontal="right" vertical="top" wrapText="1"/>
    </xf>
    <xf numFmtId="43" fontId="8" fillId="0" borderId="14" xfId="1" applyFont="1" applyFill="1" applyBorder="1" applyAlignment="1">
      <alignment horizontal="right" vertical="top" wrapText="1"/>
    </xf>
    <xf numFmtId="0" fontId="8" fillId="4" borderId="0" xfId="0" applyFont="1" applyFill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165" fontId="8" fillId="0" borderId="11" xfId="1" applyNumberFormat="1" applyFont="1" applyFill="1" applyBorder="1" applyAlignment="1">
      <alignment horizontal="center" vertical="top" wrapText="1"/>
    </xf>
    <xf numFmtId="165" fontId="8" fillId="0" borderId="14" xfId="1" applyNumberFormat="1" applyFont="1" applyFill="1" applyBorder="1" applyAlignment="1">
      <alignment horizontal="center" vertical="top" wrapText="1"/>
    </xf>
    <xf numFmtId="166" fontId="6" fillId="0" borderId="4" xfId="0" applyNumberFormat="1" applyFont="1" applyFill="1" applyBorder="1" applyAlignment="1">
      <alignment horizontal="right"/>
    </xf>
    <xf numFmtId="43" fontId="7" fillId="0" borderId="1" xfId="1" applyFont="1" applyFill="1" applyBorder="1" applyAlignment="1">
      <alignment horizontal="right" vertical="top" wrapText="1"/>
    </xf>
    <xf numFmtId="0" fontId="18" fillId="0" borderId="0" xfId="0" applyFont="1" applyAlignment="1">
      <alignment vertical="top"/>
    </xf>
    <xf numFmtId="0" fontId="9" fillId="0" borderId="0" xfId="0" applyFont="1" applyAlignment="1">
      <alignment horizontal="right" vertical="top" wrapText="1"/>
    </xf>
    <xf numFmtId="165" fontId="8" fillId="0" borderId="1" xfId="1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8" fillId="0" borderId="1" xfId="0" applyFont="1" applyFill="1" applyBorder="1" applyAlignment="1">
      <alignment horizontal="justify" vertical="top" wrapText="1"/>
    </xf>
    <xf numFmtId="43" fontId="8" fillId="0" borderId="1" xfId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8" fillId="0" borderId="25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165" fontId="8" fillId="0" borderId="11" xfId="1" applyNumberFormat="1" applyFont="1" applyFill="1" applyBorder="1" applyAlignment="1">
      <alignment vertical="top" wrapText="1"/>
    </xf>
    <xf numFmtId="165" fontId="8" fillId="0" borderId="25" xfId="1" applyNumberFormat="1" applyFont="1" applyFill="1" applyBorder="1" applyAlignment="1">
      <alignment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165" fontId="8" fillId="0" borderId="8" xfId="1" applyNumberFormat="1" applyFont="1" applyFill="1" applyBorder="1" applyAlignment="1">
      <alignment vertical="top" wrapText="1"/>
    </xf>
    <xf numFmtId="165" fontId="8" fillId="0" borderId="14" xfId="1" applyNumberFormat="1" applyFont="1" applyFill="1" applyBorder="1" applyAlignment="1">
      <alignment vertical="top" wrapText="1"/>
    </xf>
    <xf numFmtId="43" fontId="9" fillId="0" borderId="1" xfId="1" applyFont="1" applyFill="1" applyBorder="1" applyAlignment="1">
      <alignment vertical="top" wrapText="1"/>
    </xf>
    <xf numFmtId="43" fontId="9" fillId="0" borderId="25" xfId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165" fontId="8" fillId="0" borderId="8" xfId="1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0" fontId="19" fillId="0" borderId="21" xfId="0" applyFont="1" applyBorder="1" applyAlignment="1">
      <alignment horizontal="center" vertical="top"/>
    </xf>
    <xf numFmtId="0" fontId="19" fillId="0" borderId="21" xfId="0" applyFont="1" applyBorder="1" applyAlignment="1">
      <alignment vertical="top"/>
    </xf>
    <xf numFmtId="0" fontId="19" fillId="0" borderId="0" xfId="0" applyFont="1" applyAlignment="1">
      <alignment vertical="top"/>
    </xf>
    <xf numFmtId="0" fontId="8" fillId="0" borderId="11" xfId="0" applyFont="1" applyFill="1" applyBorder="1" applyAlignment="1">
      <alignment horizontal="right" vertical="top" wrapText="1"/>
    </xf>
    <xf numFmtId="0" fontId="8" fillId="0" borderId="8" xfId="0" applyFont="1" applyFill="1" applyBorder="1" applyAlignment="1">
      <alignment horizontal="right" vertical="top" wrapText="1"/>
    </xf>
    <xf numFmtId="0" fontId="8" fillId="0" borderId="14" xfId="0" applyFont="1" applyFill="1" applyBorder="1" applyAlignment="1">
      <alignment horizontal="right" vertical="top" wrapText="1"/>
    </xf>
    <xf numFmtId="165" fontId="9" fillId="0" borderId="1" xfId="1" applyNumberFormat="1" applyFont="1" applyFill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43" fontId="9" fillId="0" borderId="0" xfId="1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6" fillId="0" borderId="0" xfId="3" applyFont="1" applyBorder="1" applyAlignment="1">
      <alignment horizontal="left" vertical="top" wrapText="1"/>
    </xf>
    <xf numFmtId="0" fontId="6" fillId="0" borderId="16" xfId="3" applyFont="1" applyBorder="1" applyAlignment="1">
      <alignment horizontal="left" vertical="top"/>
    </xf>
    <xf numFmtId="0" fontId="7" fillId="0" borderId="0" xfId="3" applyFont="1" applyBorder="1" applyAlignment="1">
      <alignment horizontal="left" vertical="top"/>
    </xf>
    <xf numFmtId="0" fontId="6" fillId="0" borderId="0" xfId="3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165" fontId="8" fillId="0" borderId="8" xfId="6" applyNumberFormat="1" applyFont="1" applyFill="1" applyBorder="1" applyAlignment="1">
      <alignment vertical="top" wrapText="1"/>
    </xf>
    <xf numFmtId="0" fontId="6" fillId="0" borderId="20" xfId="3" applyFont="1" applyBorder="1" applyAlignment="1">
      <alignment horizontal="left" vertical="top" wrapText="1"/>
    </xf>
    <xf numFmtId="0" fontId="6" fillId="0" borderId="20" xfId="3" applyFont="1" applyBorder="1" applyAlignment="1">
      <alignment horizontal="center" vertical="top" wrapText="1"/>
    </xf>
    <xf numFmtId="165" fontId="9" fillId="0" borderId="1" xfId="1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11" xfId="0" applyFont="1" applyFill="1" applyBorder="1" applyAlignment="1">
      <alignment vertical="top"/>
    </xf>
    <xf numFmtId="0" fontId="8" fillId="0" borderId="11" xfId="0" applyFont="1" applyFill="1" applyBorder="1" applyAlignment="1">
      <alignment horizontal="center" vertical="top"/>
    </xf>
    <xf numFmtId="165" fontId="7" fillId="0" borderId="11" xfId="1" applyNumberFormat="1" applyFont="1" applyFill="1" applyBorder="1" applyAlignment="1">
      <alignment horizontal="right" vertical="top"/>
    </xf>
    <xf numFmtId="0" fontId="8" fillId="0" borderId="8" xfId="0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/>
    </xf>
    <xf numFmtId="165" fontId="7" fillId="0" borderId="8" xfId="1" applyNumberFormat="1" applyFont="1" applyFill="1" applyBorder="1" applyAlignment="1">
      <alignment horizontal="right" vertical="top"/>
    </xf>
    <xf numFmtId="0" fontId="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horizontal="center" vertical="top"/>
    </xf>
    <xf numFmtId="165" fontId="7" fillId="0" borderId="14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left" vertical="top"/>
    </xf>
    <xf numFmtId="0" fontId="8" fillId="0" borderId="1" xfId="0" applyFont="1" applyFill="1" applyBorder="1" applyAlignment="1">
      <alignment vertical="top"/>
    </xf>
    <xf numFmtId="165" fontId="8" fillId="0" borderId="11" xfId="1" applyNumberFormat="1" applyFont="1" applyFill="1" applyBorder="1" applyAlignment="1">
      <alignment horizontal="right" vertical="top"/>
    </xf>
    <xf numFmtId="165" fontId="8" fillId="0" borderId="14" xfId="1" applyNumberFormat="1" applyFont="1" applyFill="1" applyBorder="1" applyAlignment="1">
      <alignment horizontal="right" vertical="top"/>
    </xf>
    <xf numFmtId="165" fontId="9" fillId="0" borderId="1" xfId="1" applyNumberFormat="1" applyFont="1" applyBorder="1" applyAlignment="1">
      <alignment horizontal="right" vertical="top"/>
    </xf>
    <xf numFmtId="0" fontId="8" fillId="0" borderId="11" xfId="1" applyNumberFormat="1" applyFont="1" applyFill="1" applyBorder="1" applyAlignment="1">
      <alignment vertical="top"/>
    </xf>
    <xf numFmtId="0" fontId="8" fillId="0" borderId="14" xfId="1" applyNumberFormat="1" applyFont="1" applyFill="1" applyBorder="1" applyAlignment="1">
      <alignment vertical="top"/>
    </xf>
    <xf numFmtId="165" fontId="9" fillId="0" borderId="1" xfId="1" applyNumberFormat="1" applyFont="1" applyBorder="1" applyAlignment="1">
      <alignment vertical="top"/>
    </xf>
    <xf numFmtId="0" fontId="8" fillId="0" borderId="14" xfId="0" applyFont="1" applyFill="1" applyBorder="1" applyAlignment="1">
      <alignment horizontal="left" vertical="top"/>
    </xf>
    <xf numFmtId="165" fontId="8" fillId="0" borderId="8" xfId="1" applyNumberFormat="1" applyFont="1" applyFill="1" applyBorder="1" applyAlignment="1">
      <alignment horizontal="right" vertical="top"/>
    </xf>
    <xf numFmtId="0" fontId="6" fillId="0" borderId="0" xfId="3" applyFont="1" applyBorder="1" applyAlignment="1">
      <alignment horizontal="center" vertical="top" wrapText="1"/>
    </xf>
    <xf numFmtId="165" fontId="9" fillId="0" borderId="0" xfId="1" applyNumberFormat="1" applyFont="1" applyFill="1" applyBorder="1" applyAlignment="1">
      <alignment horizontal="center" vertical="top" wrapText="1"/>
    </xf>
    <xf numFmtId="165" fontId="8" fillId="0" borderId="0" xfId="1" applyNumberFormat="1" applyFont="1" applyFill="1" applyBorder="1" applyAlignment="1">
      <alignment horizontal="center" vertical="top" wrapText="1"/>
    </xf>
    <xf numFmtId="0" fontId="8" fillId="0" borderId="1" xfId="1" applyNumberFormat="1" applyFont="1" applyFill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165" fontId="6" fillId="0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 vertical="top" wrapText="1"/>
    </xf>
    <xf numFmtId="165" fontId="7" fillId="0" borderId="27" xfId="1" applyNumberFormat="1" applyFont="1" applyBorder="1" applyAlignment="1">
      <alignment horizontal="center" vertical="center"/>
    </xf>
    <xf numFmtId="43" fontId="7" fillId="0" borderId="27" xfId="1" applyFont="1" applyBorder="1" applyAlignment="1">
      <alignment vertical="center"/>
    </xf>
    <xf numFmtId="43" fontId="7" fillId="0" borderId="0" xfId="1" applyFont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165" fontId="6" fillId="0" borderId="26" xfId="0" applyNumberFormat="1" applyFont="1" applyBorder="1" applyAlignment="1">
      <alignment horizontal="center" wrapText="1"/>
    </xf>
    <xf numFmtId="165" fontId="6" fillId="0" borderId="26" xfId="0" applyNumberFormat="1" applyFont="1" applyBorder="1" applyAlignment="1">
      <alignment wrapText="1"/>
    </xf>
    <xf numFmtId="0" fontId="20" fillId="0" borderId="0" xfId="0" applyFont="1" applyAlignment="1">
      <alignment horizontal="center" wrapText="1"/>
    </xf>
    <xf numFmtId="0" fontId="20" fillId="0" borderId="27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5"/>
    </xf>
    <xf numFmtId="165" fontId="8" fillId="0" borderId="0" xfId="1" applyNumberFormat="1" applyFont="1" applyAlignment="1"/>
    <xf numFmtId="165" fontId="8" fillId="0" borderId="0" xfId="1" applyNumberFormat="1" applyFont="1"/>
    <xf numFmtId="0" fontId="21" fillId="0" borderId="0" xfId="0" applyFont="1" applyAlignment="1">
      <alignment vertical="top"/>
    </xf>
    <xf numFmtId="165" fontId="21" fillId="0" borderId="0" xfId="1" applyNumberFormat="1" applyFont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left" vertical="top"/>
    </xf>
    <xf numFmtId="165" fontId="22" fillId="0" borderId="0" xfId="1" applyNumberFormat="1" applyFont="1" applyAlignment="1">
      <alignment vertical="top"/>
    </xf>
    <xf numFmtId="0" fontId="8" fillId="0" borderId="0" xfId="0" applyFont="1" applyAlignment="1">
      <alignment horizontal="left"/>
    </xf>
    <xf numFmtId="0" fontId="6" fillId="0" borderId="26" xfId="0" applyFont="1" applyBorder="1" applyAlignment="1">
      <alignment horizontal="left" wrapText="1"/>
    </xf>
    <xf numFmtId="165" fontId="6" fillId="0" borderId="26" xfId="1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3" fontId="7" fillId="0" borderId="0" xfId="1" applyFont="1" applyAlignment="1">
      <alignment vertical="top"/>
    </xf>
    <xf numFmtId="43" fontId="6" fillId="0" borderId="0" xfId="1" applyFont="1" applyAlignment="1">
      <alignment vertical="top"/>
    </xf>
    <xf numFmtId="165" fontId="7" fillId="0" borderId="0" xfId="1" applyNumberFormat="1" applyFont="1" applyAlignment="1">
      <alignment vertical="top"/>
    </xf>
    <xf numFmtId="0" fontId="6" fillId="0" borderId="26" xfId="0" applyFont="1" applyBorder="1" applyAlignment="1">
      <alignment horizontal="left"/>
    </xf>
    <xf numFmtId="165" fontId="6" fillId="0" borderId="26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165" fontId="7" fillId="0" borderId="0" xfId="1" applyNumberFormat="1" applyFont="1"/>
    <xf numFmtId="165" fontId="7" fillId="0" borderId="27" xfId="1" applyNumberFormat="1" applyFont="1" applyBorder="1" applyAlignment="1">
      <alignment horizontal="center"/>
    </xf>
    <xf numFmtId="165" fontId="6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horizontal="center"/>
    </xf>
    <xf numFmtId="165" fontId="6" fillId="0" borderId="26" xfId="0" applyNumberFormat="1" applyFont="1" applyBorder="1" applyAlignment="1">
      <alignment horizontal="left" wrapText="1"/>
    </xf>
    <xf numFmtId="165" fontId="8" fillId="0" borderId="11" xfId="1" applyNumberFormat="1" applyFont="1" applyFill="1" applyBorder="1" applyAlignment="1">
      <alignment vertical="top"/>
    </xf>
    <xf numFmtId="165" fontId="8" fillId="0" borderId="14" xfId="1" applyNumberFormat="1" applyFont="1" applyFill="1" applyBorder="1" applyAlignment="1">
      <alignment vertical="top"/>
    </xf>
    <xf numFmtId="0" fontId="8" fillId="0" borderId="14" xfId="0" applyFont="1" applyBorder="1" applyAlignment="1">
      <alignment horizontal="center" vertical="top"/>
    </xf>
    <xf numFmtId="0" fontId="8" fillId="0" borderId="11" xfId="1" applyNumberFormat="1" applyFont="1" applyFill="1" applyBorder="1" applyAlignment="1">
      <alignment horizontal="left" vertical="top"/>
    </xf>
    <xf numFmtId="165" fontId="8" fillId="0" borderId="11" xfId="1" applyNumberFormat="1" applyFont="1" applyFill="1" applyBorder="1" applyAlignment="1">
      <alignment horizontal="center" vertical="top"/>
    </xf>
    <xf numFmtId="0" fontId="8" fillId="0" borderId="14" xfId="1" applyNumberFormat="1" applyFont="1" applyFill="1" applyBorder="1" applyAlignment="1">
      <alignment horizontal="left" vertical="top"/>
    </xf>
    <xf numFmtId="165" fontId="8" fillId="0" borderId="14" xfId="1" applyNumberFormat="1" applyFont="1" applyFill="1" applyBorder="1" applyAlignment="1">
      <alignment horizontal="center" vertical="top"/>
    </xf>
    <xf numFmtId="165" fontId="7" fillId="0" borderId="8" xfId="1" applyNumberFormat="1" applyFont="1" applyFill="1" applyBorder="1" applyAlignment="1">
      <alignment horizontal="right" vertical="top" wrapText="1"/>
    </xf>
    <xf numFmtId="165" fontId="9" fillId="0" borderId="0" xfId="1" applyNumberFormat="1" applyFont="1" applyAlignment="1">
      <alignment horizontal="right" vertical="top"/>
    </xf>
    <xf numFmtId="165" fontId="6" fillId="0" borderId="1" xfId="1" applyNumberFormat="1" applyFont="1" applyBorder="1" applyAlignment="1">
      <alignment vertical="top"/>
    </xf>
    <xf numFmtId="0" fontId="16" fillId="0" borderId="0" xfId="0" applyFont="1" applyAlignment="1">
      <alignment horizontal="left" vertical="top"/>
    </xf>
    <xf numFmtId="0" fontId="9" fillId="0" borderId="0" xfId="0" applyFont="1" applyAlignment="1"/>
    <xf numFmtId="0" fontId="6" fillId="0" borderId="0" xfId="0" applyFont="1" applyAlignment="1"/>
    <xf numFmtId="165" fontId="7" fillId="0" borderId="0" xfId="1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165" fontId="7" fillId="0" borderId="0" xfId="1" applyNumberFormat="1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165" fontId="7" fillId="0" borderId="0" xfId="1" applyNumberFormat="1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165" fontId="7" fillId="0" borderId="0" xfId="1" applyNumberFormat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/>
    <xf numFmtId="0" fontId="7" fillId="0" borderId="0" xfId="0" quotePrefix="1" applyFont="1"/>
    <xf numFmtId="0" fontId="6" fillId="0" borderId="0" xfId="0" applyFont="1" applyAlignment="1">
      <alignment vertical="top"/>
    </xf>
    <xf numFmtId="165" fontId="0" fillId="0" borderId="0" xfId="1" applyNumberFormat="1" applyFont="1" applyAlignment="1">
      <alignment vertical="top"/>
    </xf>
    <xf numFmtId="0" fontId="8" fillId="0" borderId="0" xfId="0" applyFont="1" applyAlignment="1"/>
    <xf numFmtId="165" fontId="8" fillId="0" borderId="11" xfId="1" applyNumberFormat="1" applyFont="1" applyFill="1" applyBorder="1" applyAlignment="1">
      <alignment horizontal="left" vertical="top"/>
    </xf>
    <xf numFmtId="165" fontId="9" fillId="0" borderId="1" xfId="1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vertical="top"/>
    </xf>
    <xf numFmtId="0" fontId="6" fillId="0" borderId="0" xfId="0" applyFont="1" applyBorder="1"/>
    <xf numFmtId="0" fontId="7" fillId="0" borderId="0" xfId="0" applyFont="1" applyFill="1" applyAlignment="1"/>
    <xf numFmtId="0" fontId="12" fillId="0" borderId="0" xfId="0" applyFont="1" applyAlignment="1">
      <alignment horizontal="left"/>
    </xf>
    <xf numFmtId="49" fontId="10" fillId="0" borderId="0" xfId="0" quotePrefix="1" applyNumberFormat="1" applyFont="1" applyAlignment="1"/>
    <xf numFmtId="49" fontId="10" fillId="0" borderId="0" xfId="0" applyNumberFormat="1" applyFont="1" applyAlignment="1"/>
    <xf numFmtId="0" fontId="6" fillId="0" borderId="0" xfId="0" applyFont="1" applyBorder="1" applyAlignment="1">
      <alignment horizontal="left" wrapText="1"/>
    </xf>
    <xf numFmtId="165" fontId="6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wrapText="1"/>
    </xf>
    <xf numFmtId="0" fontId="6" fillId="0" borderId="26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left" wrapText="1"/>
    </xf>
    <xf numFmtId="0" fontId="9" fillId="0" borderId="26" xfId="0" applyFont="1" applyBorder="1" applyAlignment="1">
      <alignment horizont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 indent="2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165" fontId="9" fillId="0" borderId="24" xfId="1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8" fillId="0" borderId="17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top"/>
    </xf>
    <xf numFmtId="0" fontId="8" fillId="0" borderId="1" xfId="3" applyFont="1" applyBorder="1"/>
    <xf numFmtId="165" fontId="9" fillId="0" borderId="24" xfId="6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165" fontId="9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165" fontId="6" fillId="0" borderId="0" xfId="1" applyNumberFormat="1" applyFont="1" applyAlignment="1">
      <alignment horizontal="center"/>
    </xf>
    <xf numFmtId="165" fontId="23" fillId="0" borderId="0" xfId="1" applyNumberFormat="1" applyFont="1" applyAlignment="1">
      <alignment horizontal="center"/>
    </xf>
    <xf numFmtId="165" fontId="9" fillId="0" borderId="0" xfId="1" applyNumberFormat="1" applyFont="1" applyFill="1" applyAlignment="1">
      <alignment horizontal="right" vertical="top"/>
    </xf>
    <xf numFmtId="0" fontId="9" fillId="0" borderId="0" xfId="0" applyFont="1" applyAlignment="1">
      <alignment horizontal="left" wrapText="1"/>
    </xf>
    <xf numFmtId="165" fontId="7" fillId="0" borderId="0" xfId="1" applyNumberFormat="1" applyFont="1" applyAlignment="1">
      <alignment vertical="top"/>
    </xf>
    <xf numFmtId="165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</cellXfs>
  <cellStyles count="7">
    <cellStyle name="Comma 2" xfId="5" xr:uid="{00000000-0005-0000-0000-000001000000}"/>
    <cellStyle name="Normal 2" xfId="3" xr:uid="{00000000-0005-0000-0000-000003000000}"/>
    <cellStyle name="Normal 3" xfId="2" xr:uid="{00000000-0005-0000-0000-000004000000}"/>
    <cellStyle name="Percent 2" xfId="4" xr:uid="{00000000-0005-0000-0000-000005000000}"/>
    <cellStyle name="จุลภาค" xfId="1" builtinId="3"/>
    <cellStyle name="จุลภาค 2" xfId="6" xr:uid="{00000000-0005-0000-0000-000006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250.6\OneDrive\%23BMA\03_Working_Details\&#3605;&#3633;&#3623;&#3629;&#3618;&#3656;&#3634;&#3591;&#3648;&#3621;&#3656;&#3617;\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showGridLines="0" view="pageBreakPreview" zoomScale="110" zoomScaleNormal="100" zoomScaleSheetLayoutView="110" workbookViewId="0">
      <selection sqref="A1:XFD25"/>
    </sheetView>
  </sheetViews>
  <sheetFormatPr defaultRowHeight="15"/>
  <cols>
    <col min="1" max="1" width="65.7109375" customWidth="1"/>
    <col min="2" max="2" width="11.7109375" bestFit="1" customWidth="1"/>
  </cols>
  <sheetData>
    <row r="1" spans="1:3" ht="24">
      <c r="A1" s="94"/>
      <c r="B1" s="108"/>
      <c r="C1" s="109"/>
    </row>
    <row r="2" spans="1:3" ht="21.75">
      <c r="A2" s="83" t="s">
        <v>1348</v>
      </c>
    </row>
    <row r="3" spans="1:3" ht="21.75">
      <c r="A3" s="83" t="s">
        <v>1349</v>
      </c>
    </row>
    <row r="4" spans="1:3" ht="21.75">
      <c r="A4" s="83" t="s">
        <v>1350</v>
      </c>
    </row>
    <row r="5" spans="1:3" ht="21.75">
      <c r="A5" s="83" t="s">
        <v>1351</v>
      </c>
    </row>
    <row r="6" spans="1:3" ht="21.75">
      <c r="A6" s="83" t="s">
        <v>1352</v>
      </c>
    </row>
    <row r="7" spans="1:3" ht="21.75">
      <c r="A7" s="83" t="s">
        <v>1353</v>
      </c>
    </row>
    <row r="8" spans="1:3" ht="21.75">
      <c r="A8" s="83" t="s">
        <v>1354</v>
      </c>
    </row>
    <row r="9" spans="1:3" ht="21.75">
      <c r="A9" s="84" t="s">
        <v>1355</v>
      </c>
    </row>
    <row r="10" spans="1:3" ht="21.75">
      <c r="A10" s="83" t="s">
        <v>1356</v>
      </c>
    </row>
    <row r="11" spans="1:3" ht="21.75">
      <c r="A11" s="83" t="s">
        <v>1357</v>
      </c>
    </row>
    <row r="12" spans="1:3" ht="21.75">
      <c r="A12" s="83" t="s">
        <v>1358</v>
      </c>
    </row>
    <row r="13" spans="1:3" ht="21.75">
      <c r="A13" s="83" t="s">
        <v>1359</v>
      </c>
    </row>
    <row r="14" spans="1:3" ht="21.75">
      <c r="A14" s="83" t="s">
        <v>1360</v>
      </c>
    </row>
    <row r="15" spans="1:3" ht="21.75">
      <c r="A15" s="83" t="s">
        <v>1361</v>
      </c>
    </row>
    <row r="16" spans="1:3" ht="21.75">
      <c r="A16" s="83"/>
    </row>
    <row r="17" spans="1:3" ht="21.75">
      <c r="A17" s="85" t="s">
        <v>460</v>
      </c>
      <c r="B17" s="85" t="s">
        <v>461</v>
      </c>
      <c r="C17" s="85" t="s">
        <v>462</v>
      </c>
    </row>
    <row r="18" spans="1:3" ht="21.75">
      <c r="A18" s="368" t="s">
        <v>1347</v>
      </c>
      <c r="B18" s="86"/>
      <c r="C18" s="85"/>
    </row>
    <row r="19" spans="1:3" ht="21.75">
      <c r="A19" s="368" t="s">
        <v>1346</v>
      </c>
      <c r="B19" s="86"/>
      <c r="C19" s="85"/>
    </row>
    <row r="20" spans="1:3" ht="21.75">
      <c r="A20" s="369" t="s">
        <v>463</v>
      </c>
      <c r="B20" s="87">
        <v>800</v>
      </c>
      <c r="C20" s="88" t="s">
        <v>464</v>
      </c>
    </row>
    <row r="21" spans="1:3" ht="21.75">
      <c r="A21" s="369" t="s">
        <v>465</v>
      </c>
      <c r="B21" s="89" t="s">
        <v>466</v>
      </c>
      <c r="C21" s="88" t="s">
        <v>467</v>
      </c>
    </row>
    <row r="22" spans="1:3" ht="21.75">
      <c r="A22" s="370" t="s">
        <v>468</v>
      </c>
      <c r="B22" s="87">
        <v>284</v>
      </c>
      <c r="C22" s="88" t="s">
        <v>469</v>
      </c>
    </row>
    <row r="23" spans="1:3" ht="21.75">
      <c r="A23" s="370" t="s">
        <v>470</v>
      </c>
      <c r="B23" s="87">
        <v>100</v>
      </c>
      <c r="C23" s="88" t="s">
        <v>467</v>
      </c>
    </row>
    <row r="24" spans="1:3" ht="21.75">
      <c r="A24" s="370" t="s">
        <v>1344</v>
      </c>
      <c r="B24" s="87">
        <v>6</v>
      </c>
      <c r="C24" s="88" t="s">
        <v>469</v>
      </c>
    </row>
    <row r="25" spans="1:3" ht="21.75">
      <c r="A25" s="90" t="s">
        <v>1345</v>
      </c>
      <c r="B25" s="87"/>
      <c r="C25" s="88"/>
    </row>
    <row r="26" spans="1:3" ht="21.75">
      <c r="A26" s="90" t="s">
        <v>471</v>
      </c>
      <c r="B26" s="87">
        <v>35700</v>
      </c>
      <c r="C26" s="88" t="s">
        <v>472</v>
      </c>
    </row>
    <row r="27" spans="1:3" ht="21.75">
      <c r="A27" s="90" t="s">
        <v>473</v>
      </c>
      <c r="B27" s="87">
        <v>15900</v>
      </c>
      <c r="C27" s="88" t="s">
        <v>474</v>
      </c>
    </row>
    <row r="28" spans="1:3" ht="21.75">
      <c r="A28" s="90" t="s">
        <v>475</v>
      </c>
      <c r="B28" s="87">
        <v>4097</v>
      </c>
      <c r="C28" s="88" t="s">
        <v>474</v>
      </c>
    </row>
    <row r="29" spans="1:3" ht="18.75">
      <c r="A29" s="91"/>
      <c r="B29" s="92"/>
      <c r="C29" s="93"/>
    </row>
  </sheetData>
  <printOptions horizontalCentered="1"/>
  <pageMargins left="1.1811023622047245" right="0.59055118110236227" top="0.98425196850393704" bottom="0.5905511811023622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2"/>
  <sheetViews>
    <sheetView showGridLines="0" view="pageBreakPreview" topLeftCell="A10" zoomScaleNormal="100" zoomScaleSheetLayoutView="100" workbookViewId="0">
      <selection activeCell="F5" sqref="F5"/>
    </sheetView>
  </sheetViews>
  <sheetFormatPr defaultColWidth="6.140625" defaultRowHeight="24"/>
  <cols>
    <col min="1" max="1" width="3.42578125" style="94" customWidth="1"/>
    <col min="2" max="2" width="27.7109375" style="94" customWidth="1"/>
    <col min="3" max="3" width="2" style="94" customWidth="1"/>
    <col min="4" max="4" width="27.42578125" style="94" customWidth="1"/>
    <col min="5" max="5" width="2.140625" style="94" customWidth="1"/>
    <col min="6" max="6" width="28.42578125" style="94" customWidth="1"/>
    <col min="7" max="7" width="4.7109375" style="94" customWidth="1"/>
    <col min="8" max="16384" width="6.140625" style="94"/>
  </cols>
  <sheetData>
    <row r="1" spans="1:7">
      <c r="A1" s="376" t="s">
        <v>459</v>
      </c>
      <c r="B1" s="376"/>
      <c r="C1" s="376"/>
      <c r="D1" s="376"/>
      <c r="E1" s="376"/>
      <c r="F1" s="376"/>
      <c r="G1" s="376"/>
    </row>
    <row r="2" spans="1:7">
      <c r="A2" s="375" t="s">
        <v>476</v>
      </c>
      <c r="B2" s="375"/>
      <c r="C2" s="375"/>
      <c r="D2" s="375"/>
      <c r="E2" s="375"/>
      <c r="F2" s="375"/>
      <c r="G2" s="375"/>
    </row>
    <row r="3" spans="1:7" ht="26.1" customHeight="1"/>
    <row r="4" spans="1:7" ht="20.100000000000001" customHeight="1">
      <c r="D4" s="95" t="s">
        <v>477</v>
      </c>
    </row>
    <row r="5" spans="1:7" s="96" customFormat="1" ht="21.6" customHeight="1">
      <c r="D5" s="97" t="s">
        <v>478</v>
      </c>
    </row>
    <row r="6" spans="1:7" s="96" customFormat="1" ht="21.6" customHeight="1">
      <c r="D6" s="98" t="s">
        <v>479</v>
      </c>
    </row>
    <row r="7" spans="1:7" ht="6" customHeight="1"/>
    <row r="8" spans="1:7" ht="8.1" customHeight="1">
      <c r="D8" s="99"/>
    </row>
    <row r="9" spans="1:7" s="96" customFormat="1" ht="20.100000000000001" customHeight="1">
      <c r="B9" s="95" t="s">
        <v>106</v>
      </c>
      <c r="D9" s="95" t="s">
        <v>103</v>
      </c>
      <c r="F9" s="95" t="s">
        <v>480</v>
      </c>
    </row>
    <row r="10" spans="1:7" ht="20.100000000000001" customHeight="1">
      <c r="B10" s="104" t="s">
        <v>481</v>
      </c>
      <c r="D10" s="104" t="s">
        <v>481</v>
      </c>
      <c r="F10" s="104" t="s">
        <v>481</v>
      </c>
    </row>
    <row r="11" spans="1:7" s="100" customFormat="1" ht="20.100000000000001" customHeight="1">
      <c r="B11" s="105" t="s">
        <v>482</v>
      </c>
      <c r="D11" s="105" t="s">
        <v>483</v>
      </c>
      <c r="F11" s="105" t="s">
        <v>484</v>
      </c>
    </row>
    <row r="12" spans="1:7" s="100" customFormat="1" ht="20.100000000000001" customHeight="1">
      <c r="B12" s="106" t="s">
        <v>485</v>
      </c>
      <c r="D12" s="106" t="s">
        <v>486</v>
      </c>
      <c r="F12" s="106" t="s">
        <v>486</v>
      </c>
    </row>
    <row r="13" spans="1:7" s="100" customFormat="1" ht="20.100000000000001" customHeight="1">
      <c r="B13" s="106" t="s">
        <v>487</v>
      </c>
      <c r="D13" s="106" t="s">
        <v>488</v>
      </c>
      <c r="F13" s="106" t="s">
        <v>488</v>
      </c>
    </row>
    <row r="14" spans="1:7" s="100" customFormat="1" ht="20.100000000000001" customHeight="1">
      <c r="B14" s="107" t="s">
        <v>489</v>
      </c>
      <c r="D14" s="107" t="s">
        <v>489</v>
      </c>
      <c r="F14" s="107" t="s">
        <v>489</v>
      </c>
    </row>
    <row r="15" spans="1:7" ht="12.75" customHeight="1"/>
    <row r="16" spans="1:7" s="96" customFormat="1" ht="19.5" customHeight="1">
      <c r="B16" s="377" t="s">
        <v>108</v>
      </c>
      <c r="D16" s="95" t="s">
        <v>490</v>
      </c>
      <c r="F16" s="377" t="s">
        <v>104</v>
      </c>
    </row>
    <row r="17" spans="2:6" ht="17.100000000000001" customHeight="1">
      <c r="B17" s="378"/>
      <c r="D17" s="101" t="s">
        <v>491</v>
      </c>
      <c r="F17" s="378"/>
    </row>
    <row r="18" spans="2:6" ht="20.100000000000001" customHeight="1">
      <c r="B18" s="104" t="s">
        <v>481</v>
      </c>
      <c r="D18" s="104" t="s">
        <v>481</v>
      </c>
      <c r="F18" s="104" t="s">
        <v>481</v>
      </c>
    </row>
    <row r="19" spans="2:6" s="100" customFormat="1" ht="20.100000000000001" customHeight="1">
      <c r="B19" s="105" t="s">
        <v>492</v>
      </c>
      <c r="D19" s="105" t="s">
        <v>493</v>
      </c>
      <c r="F19" s="105" t="s">
        <v>492</v>
      </c>
    </row>
    <row r="20" spans="2:6" s="100" customFormat="1" ht="20.100000000000001" customHeight="1">
      <c r="B20" s="106" t="s">
        <v>494</v>
      </c>
      <c r="D20" s="106" t="s">
        <v>699</v>
      </c>
      <c r="F20" s="106" t="s">
        <v>495</v>
      </c>
    </row>
    <row r="21" spans="2:6" s="100" customFormat="1" ht="20.100000000000001" customHeight="1">
      <c r="B21" s="106" t="s">
        <v>488</v>
      </c>
      <c r="D21" s="106" t="s">
        <v>700</v>
      </c>
      <c r="F21" s="106" t="s">
        <v>487</v>
      </c>
    </row>
    <row r="22" spans="2:6" s="100" customFormat="1" ht="20.100000000000001" customHeight="1">
      <c r="B22" s="107" t="s">
        <v>489</v>
      </c>
      <c r="D22" s="107" t="s">
        <v>489</v>
      </c>
      <c r="F22" s="107" t="s">
        <v>489</v>
      </c>
    </row>
    <row r="23" spans="2:6" ht="12.75" customHeight="1"/>
    <row r="24" spans="2:6" s="96" customFormat="1" ht="20.100000000000001" customHeight="1">
      <c r="B24" s="377" t="s">
        <v>107</v>
      </c>
      <c r="D24" s="95" t="s">
        <v>496</v>
      </c>
      <c r="F24" s="377" t="s">
        <v>109</v>
      </c>
    </row>
    <row r="25" spans="2:6" ht="20.100000000000001" customHeight="1">
      <c r="B25" s="378"/>
      <c r="D25" s="101" t="s">
        <v>497</v>
      </c>
      <c r="F25" s="378"/>
    </row>
    <row r="26" spans="2:6" ht="20.100000000000001" customHeight="1">
      <c r="B26" s="104" t="s">
        <v>481</v>
      </c>
      <c r="D26" s="104" t="s">
        <v>481</v>
      </c>
      <c r="F26" s="104" t="s">
        <v>481</v>
      </c>
    </row>
    <row r="27" spans="2:6" s="100" customFormat="1" ht="20.100000000000001" customHeight="1">
      <c r="B27" s="105" t="s">
        <v>498</v>
      </c>
      <c r="D27" s="105" t="s">
        <v>499</v>
      </c>
      <c r="F27" s="105" t="s">
        <v>493</v>
      </c>
    </row>
    <row r="28" spans="2:6" s="100" customFormat="1" ht="20.100000000000001" customHeight="1">
      <c r="B28" s="106" t="s">
        <v>697</v>
      </c>
      <c r="D28" s="106" t="s">
        <v>494</v>
      </c>
      <c r="F28" s="106" t="s">
        <v>500</v>
      </c>
    </row>
    <row r="29" spans="2:6" s="100" customFormat="1" ht="20.100000000000001" customHeight="1">
      <c r="B29" s="106" t="s">
        <v>698</v>
      </c>
      <c r="D29" s="106" t="s">
        <v>501</v>
      </c>
      <c r="F29" s="106" t="s">
        <v>501</v>
      </c>
    </row>
    <row r="30" spans="2:6" s="100" customFormat="1" ht="20.100000000000001" customHeight="1">
      <c r="B30" s="107" t="s">
        <v>489</v>
      </c>
      <c r="D30" s="107" t="s">
        <v>489</v>
      </c>
      <c r="F30" s="107" t="s">
        <v>489</v>
      </c>
    </row>
    <row r="31" spans="2:6" ht="6" customHeight="1"/>
    <row r="32" spans="2:6" s="96" customFormat="1" ht="11.45" customHeight="1">
      <c r="B32" s="102"/>
    </row>
    <row r="33" spans="1:6" s="96" customFormat="1" ht="20.100000000000001" customHeight="1">
      <c r="B33" s="102"/>
      <c r="D33" s="95" t="s">
        <v>102</v>
      </c>
      <c r="F33" s="102"/>
    </row>
    <row r="34" spans="1:6" ht="20.100000000000001" customHeight="1">
      <c r="B34" s="102"/>
      <c r="D34" s="104" t="s">
        <v>481</v>
      </c>
      <c r="F34" s="102"/>
    </row>
    <row r="35" spans="1:6" s="100" customFormat="1" ht="20.100000000000001" customHeight="1">
      <c r="A35" s="94"/>
      <c r="B35" s="102"/>
      <c r="D35" s="105" t="s">
        <v>484</v>
      </c>
      <c r="E35" s="94"/>
      <c r="F35" s="96"/>
    </row>
    <row r="36" spans="1:6" s="100" customFormat="1" ht="20.100000000000001" customHeight="1">
      <c r="A36" s="94"/>
      <c r="B36" s="96"/>
      <c r="D36" s="106" t="s">
        <v>502</v>
      </c>
      <c r="E36" s="94"/>
      <c r="F36" s="96"/>
    </row>
    <row r="37" spans="1:6" s="100" customFormat="1" ht="20.100000000000001" customHeight="1">
      <c r="A37" s="94"/>
      <c r="B37" s="96"/>
      <c r="D37" s="106" t="s">
        <v>503</v>
      </c>
      <c r="E37" s="94"/>
      <c r="F37" s="96"/>
    </row>
    <row r="38" spans="1:6" s="100" customFormat="1" ht="20.100000000000001" customHeight="1">
      <c r="A38" s="94"/>
      <c r="B38" s="96"/>
      <c r="D38" s="107" t="s">
        <v>489</v>
      </c>
      <c r="E38" s="94"/>
      <c r="F38" s="96"/>
    </row>
    <row r="39" spans="1:6" ht="6" customHeight="1">
      <c r="B39" s="96"/>
      <c r="F39" s="96"/>
    </row>
    <row r="40" spans="1:6" s="96" customFormat="1" ht="20.100000000000001" customHeight="1">
      <c r="B40" s="102"/>
      <c r="D40" s="94"/>
    </row>
    <row r="41" spans="1:6" s="96" customFormat="1" ht="20.100000000000001" customHeight="1">
      <c r="B41" s="102"/>
      <c r="D41" s="94"/>
      <c r="F41" s="102"/>
    </row>
    <row r="42" spans="1:6" ht="20.100000000000001" customHeight="1">
      <c r="B42" s="96"/>
      <c r="F42" s="96"/>
    </row>
    <row r="43" spans="1:6" ht="6" customHeight="1"/>
    <row r="44" spans="1:6" s="100" customFormat="1" ht="14.1" customHeight="1">
      <c r="B44" s="103"/>
      <c r="D44" s="94"/>
      <c r="F44" s="103"/>
    </row>
    <row r="45" spans="1:6" s="100" customFormat="1" ht="14.1" customHeight="1">
      <c r="B45" s="103"/>
      <c r="D45" s="94"/>
      <c r="F45" s="103"/>
    </row>
    <row r="46" spans="1:6" s="100" customFormat="1" ht="14.1" customHeight="1">
      <c r="B46" s="103"/>
      <c r="D46" s="94"/>
      <c r="F46" s="103"/>
    </row>
    <row r="47" spans="1:6" s="100" customFormat="1" ht="14.1" customHeight="1">
      <c r="B47" s="103"/>
      <c r="D47" s="94"/>
      <c r="F47" s="103"/>
    </row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</sheetData>
  <mergeCells count="6">
    <mergeCell ref="A1:G1"/>
    <mergeCell ref="A2:G2"/>
    <mergeCell ref="B16:B17"/>
    <mergeCell ref="F16:F17"/>
    <mergeCell ref="B24:B25"/>
    <mergeCell ref="F24:F25"/>
  </mergeCells>
  <printOptions horizontalCentered="1"/>
  <pageMargins left="0.59055118110236227" right="0.19685039370078741" top="0.98425196850393704" bottom="0.39370078740157483" header="0.31496062992125984" footer="0.31496062992125984"/>
  <pageSetup scale="95" firstPageNumber="190" orientation="portrait" useFirstPageNumber="1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B5A9A-35A4-444D-B6AA-1416EC5A204E}">
  <dimension ref="A1:J95"/>
  <sheetViews>
    <sheetView showGridLines="0" view="pageLayout" topLeftCell="A66" zoomScale="80" zoomScaleNormal="100" zoomScalePageLayoutView="80" workbookViewId="0">
      <selection activeCell="E78" sqref="E78"/>
    </sheetView>
  </sheetViews>
  <sheetFormatPr defaultColWidth="8.7109375" defaultRowHeight="24"/>
  <cols>
    <col min="1" max="1" width="12.7109375" style="94" customWidth="1"/>
    <col min="2" max="2" width="13.7109375" style="94" customWidth="1"/>
    <col min="3" max="3" width="12.7109375" style="94" customWidth="1"/>
    <col min="4" max="4" width="13" style="94" customWidth="1"/>
    <col min="5" max="5" width="12.85546875" style="94" customWidth="1"/>
    <col min="6" max="6" width="13.28515625" style="94" bestFit="1" customWidth="1"/>
    <col min="7" max="7" width="15.140625" style="94" bestFit="1" customWidth="1"/>
    <col min="8" max="8" width="14.7109375" style="94" bestFit="1" customWidth="1"/>
    <col min="9" max="9" width="15.7109375" style="94" bestFit="1" customWidth="1"/>
    <col min="10" max="10" width="1" style="94" customWidth="1"/>
    <col min="11" max="11" width="23.140625" style="94" customWidth="1"/>
    <col min="12" max="16384" width="8.7109375" style="94"/>
  </cols>
  <sheetData>
    <row r="1" spans="1:10" s="116" customFormat="1">
      <c r="A1" s="375" t="s">
        <v>459</v>
      </c>
      <c r="B1" s="375"/>
      <c r="C1" s="375"/>
      <c r="D1" s="375"/>
      <c r="E1" s="375"/>
      <c r="F1" s="375"/>
      <c r="G1" s="375"/>
      <c r="H1" s="375"/>
      <c r="I1" s="375"/>
    </row>
    <row r="2" spans="1:10" s="116" customFormat="1">
      <c r="A2" s="376"/>
      <c r="B2" s="376"/>
      <c r="C2" s="376"/>
      <c r="D2" s="376"/>
      <c r="E2" s="376"/>
      <c r="F2" s="376"/>
      <c r="G2" s="376"/>
      <c r="H2" s="376"/>
      <c r="I2" s="376"/>
      <c r="J2" s="376"/>
    </row>
    <row r="3" spans="1:10" ht="22.5" customHeight="1">
      <c r="A3" s="112" t="s">
        <v>784</v>
      </c>
      <c r="B3" s="112"/>
      <c r="C3" s="112"/>
      <c r="D3" s="112"/>
      <c r="E3" s="112"/>
      <c r="F3" s="112"/>
    </row>
    <row r="4" spans="1:10" ht="15.95" customHeight="1" thickBot="1">
      <c r="I4" s="114" t="s">
        <v>738</v>
      </c>
    </row>
    <row r="5" spans="1:10" s="294" customFormat="1" ht="25.5" thickTop="1" thickBot="1">
      <c r="A5" s="380" t="s">
        <v>783</v>
      </c>
      <c r="B5" s="380"/>
      <c r="C5" s="380"/>
      <c r="D5" s="380"/>
      <c r="E5" s="380"/>
      <c r="F5" s="295"/>
      <c r="G5" s="296" t="s">
        <v>513</v>
      </c>
      <c r="H5" s="296" t="s">
        <v>514</v>
      </c>
      <c r="I5" s="297" t="s">
        <v>729</v>
      </c>
    </row>
    <row r="6" spans="1:10" ht="21" customHeight="1" thickTop="1">
      <c r="A6" s="96" t="s">
        <v>782</v>
      </c>
      <c r="B6" s="96"/>
      <c r="C6" s="96"/>
      <c r="D6" s="96"/>
      <c r="E6" s="96"/>
      <c r="G6" s="298">
        <v>293458600</v>
      </c>
      <c r="H6" s="299"/>
      <c r="I6" s="122">
        <f>SUM(G6:H6)</f>
        <v>293458600</v>
      </c>
    </row>
    <row r="7" spans="1:10" ht="21" customHeight="1">
      <c r="A7" s="96" t="s">
        <v>781</v>
      </c>
      <c r="B7" s="96"/>
      <c r="C7" s="96"/>
      <c r="D7" s="96"/>
      <c r="E7" s="96"/>
      <c r="F7" s="96"/>
      <c r="G7" s="300">
        <v>0</v>
      </c>
      <c r="H7" s="300"/>
      <c r="I7" s="122">
        <f>SUM(F7:G7)</f>
        <v>0</v>
      </c>
    </row>
    <row r="8" spans="1:10" ht="21" customHeight="1">
      <c r="A8" s="96" t="s">
        <v>780</v>
      </c>
      <c r="B8" s="96"/>
      <c r="C8" s="96"/>
      <c r="D8" s="96"/>
      <c r="E8" s="96"/>
      <c r="F8" s="96"/>
      <c r="G8" s="300">
        <v>0</v>
      </c>
      <c r="H8" s="300"/>
      <c r="I8" s="122">
        <f>SUM(F8:H8)</f>
        <v>0</v>
      </c>
    </row>
    <row r="9" spans="1:10" ht="21" customHeight="1">
      <c r="A9" s="96" t="s">
        <v>741</v>
      </c>
      <c r="B9" s="96"/>
      <c r="C9" s="96"/>
      <c r="D9" s="96"/>
      <c r="E9" s="96"/>
      <c r="G9" s="301">
        <v>26189400</v>
      </c>
      <c r="H9" s="300"/>
      <c r="I9" s="122">
        <f>SUM(G9:H9)</f>
        <v>26189400</v>
      </c>
    </row>
    <row r="10" spans="1:10" ht="12.75" customHeight="1" thickBot="1">
      <c r="A10" s="96"/>
      <c r="B10" s="96"/>
      <c r="C10" s="96"/>
      <c r="D10" s="96"/>
      <c r="E10" s="96"/>
      <c r="F10" s="96"/>
      <c r="G10" s="96"/>
      <c r="H10" s="96"/>
      <c r="I10" s="122"/>
    </row>
    <row r="11" spans="1:10" ht="25.5" thickTop="1" thickBot="1">
      <c r="A11" s="381" t="s">
        <v>779</v>
      </c>
      <c r="B11" s="381"/>
      <c r="C11" s="381"/>
      <c r="D11" s="381"/>
      <c r="E11" s="381"/>
      <c r="F11" s="302"/>
      <c r="G11" s="303">
        <f>SUM(G6:G10)</f>
        <v>319648000</v>
      </c>
      <c r="H11" s="303">
        <f>SUM(H6:H10)</f>
        <v>0</v>
      </c>
      <c r="I11" s="303">
        <f>SUM(I6:I10)</f>
        <v>319648000</v>
      </c>
    </row>
    <row r="12" spans="1:10" ht="16.5" customHeight="1" thickTop="1"/>
    <row r="13" spans="1:10">
      <c r="A13" s="112" t="s">
        <v>778</v>
      </c>
      <c r="B13" s="112"/>
      <c r="C13" s="112"/>
      <c r="D13" s="112"/>
      <c r="E13" s="110"/>
      <c r="F13" s="110"/>
    </row>
    <row r="14" spans="1:10" ht="21.95" customHeight="1">
      <c r="A14" s="120" t="s">
        <v>777</v>
      </c>
      <c r="B14" s="120"/>
      <c r="C14" s="120"/>
      <c r="D14" s="120"/>
      <c r="E14" s="121"/>
      <c r="F14" s="120"/>
      <c r="G14" s="119">
        <f>G6-G15</f>
        <v>292795800</v>
      </c>
      <c r="H14" s="130" t="s">
        <v>512</v>
      </c>
    </row>
    <row r="15" spans="1:10" s="116" customFormat="1" ht="21.95" customHeight="1">
      <c r="A15" s="118" t="s">
        <v>776</v>
      </c>
      <c r="B15" s="118"/>
      <c r="C15" s="118"/>
      <c r="D15" s="118"/>
      <c r="E15" s="118"/>
      <c r="F15" s="118"/>
      <c r="G15" s="117">
        <f>G16+G17</f>
        <v>662800</v>
      </c>
      <c r="H15" s="131" t="s">
        <v>512</v>
      </c>
    </row>
    <row r="16" spans="1:10" s="116" customFormat="1" ht="21.95" customHeight="1">
      <c r="B16" s="118" t="s">
        <v>775</v>
      </c>
      <c r="D16" s="118"/>
      <c r="E16" s="118"/>
      <c r="F16" s="118"/>
      <c r="G16" s="117">
        <f>SUM(G23,G44,G45)</f>
        <v>223800</v>
      </c>
      <c r="H16" s="131" t="s">
        <v>512</v>
      </c>
    </row>
    <row r="17" spans="1:9" s="116" customFormat="1" ht="21.95" customHeight="1">
      <c r="B17" s="118" t="s">
        <v>774</v>
      </c>
      <c r="D17" s="118"/>
      <c r="E17" s="118"/>
      <c r="F17" s="118"/>
      <c r="G17" s="117">
        <f>SUM(G40:G40)</f>
        <v>439000</v>
      </c>
      <c r="H17" s="131" t="s">
        <v>512</v>
      </c>
    </row>
    <row r="18" spans="1:9" ht="26.1" customHeight="1" thickBot="1">
      <c r="I18" s="114" t="s">
        <v>738</v>
      </c>
    </row>
    <row r="19" spans="1:9" ht="25.5" thickTop="1" thickBot="1">
      <c r="A19" s="382" t="s">
        <v>773</v>
      </c>
      <c r="B19" s="382"/>
      <c r="C19" s="382"/>
      <c r="D19" s="382"/>
      <c r="E19" s="382"/>
      <c r="F19" s="296"/>
      <c r="G19" s="296" t="s">
        <v>513</v>
      </c>
      <c r="H19" s="296" t="s">
        <v>514</v>
      </c>
      <c r="I19" s="296" t="s">
        <v>729</v>
      </c>
    </row>
    <row r="20" spans="1:9" ht="24.75" thickTop="1">
      <c r="A20" s="379" t="s">
        <v>722</v>
      </c>
      <c r="B20" s="379"/>
      <c r="C20" s="379"/>
      <c r="D20" s="304"/>
      <c r="E20" s="305"/>
      <c r="F20" s="306"/>
      <c r="G20" s="130"/>
      <c r="H20" s="130"/>
      <c r="I20" s="130"/>
    </row>
    <row r="21" spans="1:9" s="116" customFormat="1">
      <c r="A21" s="307" t="s">
        <v>772</v>
      </c>
      <c r="B21" s="308"/>
      <c r="C21" s="308"/>
      <c r="D21" s="308"/>
      <c r="E21" s="309"/>
      <c r="F21" s="309"/>
      <c r="G21" s="310">
        <v>168025700</v>
      </c>
      <c r="H21" s="310"/>
      <c r="I21" s="310">
        <f t="shared" ref="I21:I48" si="0">SUM(G21:H21)</f>
        <v>168025700</v>
      </c>
    </row>
    <row r="22" spans="1:9" s="116" customFormat="1">
      <c r="A22" s="307" t="s">
        <v>771</v>
      </c>
      <c r="B22" s="308"/>
      <c r="C22" s="308"/>
      <c r="D22" s="308"/>
      <c r="E22" s="309"/>
      <c r="F22" s="309"/>
      <c r="G22" s="310">
        <v>12531240</v>
      </c>
      <c r="H22" s="310"/>
      <c r="I22" s="310">
        <f t="shared" si="0"/>
        <v>12531240</v>
      </c>
    </row>
    <row r="23" spans="1:9" s="311" customFormat="1">
      <c r="A23" s="385" t="s">
        <v>770</v>
      </c>
      <c r="B23" s="385"/>
      <c r="C23" s="385"/>
      <c r="D23" s="385"/>
      <c r="E23" s="385"/>
      <c r="F23" s="385"/>
      <c r="G23" s="312">
        <v>52900</v>
      </c>
      <c r="H23" s="312"/>
      <c r="I23" s="312">
        <f t="shared" si="0"/>
        <v>52900</v>
      </c>
    </row>
    <row r="24" spans="1:9" s="116" customFormat="1">
      <c r="A24" s="307" t="s">
        <v>769</v>
      </c>
      <c r="B24" s="308"/>
      <c r="C24" s="308"/>
      <c r="D24" s="308"/>
      <c r="E24" s="309"/>
      <c r="F24" s="309"/>
      <c r="G24" s="310">
        <v>25000</v>
      </c>
      <c r="H24" s="310"/>
      <c r="I24" s="310">
        <f t="shared" si="0"/>
        <v>25000</v>
      </c>
    </row>
    <row r="25" spans="1:9" s="116" customFormat="1">
      <c r="A25" s="307" t="s">
        <v>768</v>
      </c>
      <c r="B25" s="308"/>
      <c r="C25" s="308"/>
      <c r="D25" s="308"/>
      <c r="E25" s="309"/>
      <c r="F25" s="309"/>
      <c r="G25" s="310">
        <v>931000</v>
      </c>
      <c r="H25" s="310"/>
      <c r="I25" s="310">
        <f t="shared" si="0"/>
        <v>931000</v>
      </c>
    </row>
    <row r="26" spans="1:9" s="116" customFormat="1">
      <c r="A26" s="307" t="s">
        <v>767</v>
      </c>
      <c r="B26" s="308"/>
      <c r="C26" s="308"/>
      <c r="D26" s="308"/>
      <c r="E26" s="309"/>
      <c r="F26" s="309"/>
      <c r="G26" s="310">
        <v>915330</v>
      </c>
      <c r="H26" s="310"/>
      <c r="I26" s="310">
        <f t="shared" si="0"/>
        <v>915330</v>
      </c>
    </row>
    <row r="27" spans="1:9" s="116" customFormat="1">
      <c r="A27" s="307" t="s">
        <v>766</v>
      </c>
      <c r="B27" s="308"/>
      <c r="C27" s="308"/>
      <c r="D27" s="308"/>
      <c r="E27" s="309"/>
      <c r="F27" s="309"/>
      <c r="G27" s="310">
        <v>2009260</v>
      </c>
      <c r="H27" s="310"/>
      <c r="I27" s="310">
        <f t="shared" si="0"/>
        <v>2009260</v>
      </c>
    </row>
    <row r="28" spans="1:9" s="116" customFormat="1">
      <c r="A28" s="307" t="s">
        <v>765</v>
      </c>
      <c r="B28" s="308"/>
      <c r="C28" s="308"/>
      <c r="D28" s="308"/>
      <c r="E28" s="309"/>
      <c r="F28" s="309"/>
      <c r="G28" s="310">
        <v>21346000</v>
      </c>
      <c r="H28" s="310"/>
      <c r="I28" s="310">
        <f t="shared" si="0"/>
        <v>21346000</v>
      </c>
    </row>
    <row r="29" spans="1:9" s="116" customFormat="1">
      <c r="A29" s="307" t="s">
        <v>764</v>
      </c>
      <c r="B29" s="308"/>
      <c r="C29" s="308"/>
      <c r="D29" s="308"/>
      <c r="E29" s="309"/>
      <c r="F29" s="309"/>
      <c r="G29" s="310">
        <v>497700</v>
      </c>
      <c r="H29" s="310"/>
      <c r="I29" s="310">
        <f t="shared" si="0"/>
        <v>497700</v>
      </c>
    </row>
    <row r="30" spans="1:9" s="116" customFormat="1">
      <c r="A30" s="307" t="s">
        <v>763</v>
      </c>
      <c r="B30" s="308"/>
      <c r="C30" s="308"/>
      <c r="D30" s="308"/>
      <c r="E30" s="309"/>
      <c r="F30" s="309"/>
      <c r="G30" s="310">
        <v>3603900</v>
      </c>
      <c r="H30" s="310"/>
      <c r="I30" s="310">
        <f t="shared" si="0"/>
        <v>3603900</v>
      </c>
    </row>
    <row r="31" spans="1:9" s="116" customFormat="1">
      <c r="A31" s="307" t="s">
        <v>762</v>
      </c>
      <c r="B31" s="308"/>
      <c r="C31" s="308"/>
      <c r="D31" s="308"/>
      <c r="E31" s="309"/>
      <c r="F31" s="309"/>
      <c r="G31" s="310">
        <v>5411300</v>
      </c>
      <c r="H31" s="310"/>
      <c r="I31" s="310">
        <f t="shared" si="0"/>
        <v>5411300</v>
      </c>
    </row>
    <row r="32" spans="1:9" s="116" customFormat="1">
      <c r="A32" s="307" t="s">
        <v>761</v>
      </c>
      <c r="B32" s="308"/>
      <c r="C32" s="308"/>
      <c r="D32" s="308"/>
      <c r="E32" s="309"/>
      <c r="F32" s="309"/>
      <c r="G32" s="310">
        <v>4356320</v>
      </c>
      <c r="H32" s="310"/>
      <c r="I32" s="310">
        <f t="shared" si="0"/>
        <v>4356320</v>
      </c>
    </row>
    <row r="33" spans="1:9" s="116" customFormat="1">
      <c r="A33" s="307" t="s">
        <v>760</v>
      </c>
      <c r="B33" s="308"/>
      <c r="C33" s="308"/>
      <c r="D33" s="308"/>
      <c r="E33" s="309"/>
      <c r="F33" s="309"/>
      <c r="G33" s="310">
        <v>78200</v>
      </c>
      <c r="H33" s="310"/>
      <c r="I33" s="310">
        <f t="shared" si="0"/>
        <v>78200</v>
      </c>
    </row>
    <row r="34" spans="1:9" s="116" customFormat="1">
      <c r="A34" s="307" t="s">
        <v>759</v>
      </c>
      <c r="B34" s="308"/>
      <c r="C34" s="308"/>
      <c r="D34" s="308"/>
      <c r="E34" s="309"/>
      <c r="F34" s="309"/>
      <c r="G34" s="310">
        <v>1483700</v>
      </c>
      <c r="H34" s="310"/>
      <c r="I34" s="310">
        <f t="shared" si="0"/>
        <v>1483700</v>
      </c>
    </row>
    <row r="35" spans="1:9" s="116" customFormat="1">
      <c r="A35" s="307" t="s">
        <v>758</v>
      </c>
      <c r="B35" s="308"/>
      <c r="C35" s="308"/>
      <c r="D35" s="308"/>
      <c r="E35" s="309"/>
      <c r="F35" s="309"/>
      <c r="G35" s="310">
        <v>21000</v>
      </c>
      <c r="H35" s="310"/>
      <c r="I35" s="310">
        <f t="shared" si="0"/>
        <v>21000</v>
      </c>
    </row>
    <row r="36" spans="1:9" s="116" customFormat="1">
      <c r="A36" s="307" t="s">
        <v>757</v>
      </c>
      <c r="B36" s="308"/>
      <c r="C36" s="308"/>
      <c r="D36" s="308"/>
      <c r="E36" s="309"/>
      <c r="F36" s="309"/>
      <c r="G36" s="310">
        <v>6367800</v>
      </c>
      <c r="H36" s="310"/>
      <c r="I36" s="310">
        <f t="shared" si="0"/>
        <v>6367800</v>
      </c>
    </row>
    <row r="37" spans="1:9" s="116" customFormat="1">
      <c r="A37" s="307" t="s">
        <v>756</v>
      </c>
      <c r="B37" s="308"/>
      <c r="C37" s="308"/>
      <c r="D37" s="308"/>
      <c r="E37" s="309"/>
      <c r="F37" s="309"/>
      <c r="G37" s="310">
        <v>3421300</v>
      </c>
      <c r="H37" s="310"/>
      <c r="I37" s="310">
        <f t="shared" si="0"/>
        <v>3421300</v>
      </c>
    </row>
    <row r="38" spans="1:9" s="116" customFormat="1">
      <c r="A38" s="307" t="s">
        <v>755</v>
      </c>
      <c r="B38" s="308"/>
      <c r="C38" s="308"/>
      <c r="D38" s="308"/>
      <c r="E38" s="309"/>
      <c r="F38" s="309"/>
      <c r="G38" s="310">
        <v>1573440</v>
      </c>
      <c r="H38" s="310"/>
      <c r="I38" s="310">
        <f t="shared" si="0"/>
        <v>1573440</v>
      </c>
    </row>
    <row r="39" spans="1:9" s="116" customFormat="1">
      <c r="A39" s="307" t="s">
        <v>754</v>
      </c>
      <c r="B39" s="308"/>
      <c r="C39" s="308"/>
      <c r="D39" s="308"/>
      <c r="E39" s="309"/>
      <c r="F39" s="309"/>
      <c r="G39" s="310">
        <v>9978800</v>
      </c>
      <c r="H39" s="310"/>
      <c r="I39" s="310">
        <f t="shared" si="0"/>
        <v>9978800</v>
      </c>
    </row>
    <row r="40" spans="1:9" s="313" customFormat="1">
      <c r="A40" s="314" t="s">
        <v>1065</v>
      </c>
      <c r="B40" s="314"/>
      <c r="C40" s="314"/>
      <c r="D40" s="314"/>
      <c r="E40" s="314"/>
      <c r="F40" s="314"/>
      <c r="G40" s="315">
        <v>439000</v>
      </c>
      <c r="H40" s="315"/>
      <c r="I40" s="315">
        <f t="shared" si="0"/>
        <v>439000</v>
      </c>
    </row>
    <row r="41" spans="1:9" s="313" customFormat="1">
      <c r="A41" s="314" t="s">
        <v>1066</v>
      </c>
      <c r="B41" s="314"/>
      <c r="C41" s="314"/>
      <c r="D41" s="314"/>
      <c r="E41" s="314"/>
      <c r="F41" s="314"/>
      <c r="G41" s="315"/>
      <c r="H41" s="315"/>
      <c r="I41" s="315"/>
    </row>
    <row r="42" spans="1:9" s="116" customFormat="1">
      <c r="A42" s="316" t="s">
        <v>1067</v>
      </c>
      <c r="B42" s="316"/>
      <c r="C42" s="316"/>
      <c r="D42" s="316"/>
      <c r="E42" s="309"/>
      <c r="F42" s="309"/>
      <c r="G42" s="310">
        <v>640610</v>
      </c>
      <c r="H42" s="310"/>
      <c r="I42" s="310">
        <f t="shared" si="0"/>
        <v>640610</v>
      </c>
    </row>
    <row r="43" spans="1:9" s="116" customFormat="1">
      <c r="A43" s="307" t="s">
        <v>751</v>
      </c>
      <c r="B43" s="308"/>
      <c r="C43" s="308"/>
      <c r="D43" s="308"/>
      <c r="E43" s="309"/>
      <c r="F43" s="309"/>
      <c r="G43" s="310">
        <v>795100</v>
      </c>
      <c r="H43" s="310"/>
      <c r="I43" s="310">
        <f t="shared" si="0"/>
        <v>795100</v>
      </c>
    </row>
    <row r="44" spans="1:9" s="311" customFormat="1">
      <c r="A44" s="386" t="s">
        <v>1068</v>
      </c>
      <c r="B44" s="386"/>
      <c r="C44" s="386"/>
      <c r="D44" s="386"/>
      <c r="E44" s="386"/>
      <c r="F44" s="386"/>
      <c r="G44" s="312">
        <v>70900</v>
      </c>
      <c r="H44" s="312"/>
      <c r="I44" s="312">
        <f t="shared" si="0"/>
        <v>70900</v>
      </c>
    </row>
    <row r="45" spans="1:9" s="311" customFormat="1">
      <c r="A45" s="386" t="s">
        <v>1069</v>
      </c>
      <c r="B45" s="386"/>
      <c r="C45" s="386"/>
      <c r="D45" s="386"/>
      <c r="E45" s="386"/>
      <c r="F45" s="386"/>
      <c r="G45" s="312">
        <v>100000</v>
      </c>
      <c r="H45" s="312"/>
      <c r="I45" s="312">
        <f t="shared" si="0"/>
        <v>100000</v>
      </c>
    </row>
    <row r="46" spans="1:9" s="116" customFormat="1">
      <c r="A46" s="307" t="s">
        <v>750</v>
      </c>
      <c r="B46" s="308"/>
      <c r="C46" s="308"/>
      <c r="D46" s="308"/>
      <c r="E46" s="309"/>
      <c r="F46" s="309"/>
      <c r="G46" s="310">
        <v>130500</v>
      </c>
      <c r="H46" s="310"/>
      <c r="I46" s="310">
        <f t="shared" si="0"/>
        <v>130500</v>
      </c>
    </row>
    <row r="47" spans="1:9" s="116" customFormat="1">
      <c r="A47" s="307" t="s">
        <v>749</v>
      </c>
      <c r="B47" s="308"/>
      <c r="C47" s="308"/>
      <c r="D47" s="308"/>
      <c r="E47" s="309"/>
      <c r="F47" s="309"/>
      <c r="G47" s="310">
        <v>640500</v>
      </c>
      <c r="H47" s="310"/>
      <c r="I47" s="310">
        <f t="shared" si="0"/>
        <v>640500</v>
      </c>
    </row>
    <row r="48" spans="1:9" s="116" customFormat="1" ht="24.75" thickBot="1">
      <c r="A48" s="307" t="s">
        <v>748</v>
      </c>
      <c r="B48" s="308"/>
      <c r="C48" s="308"/>
      <c r="D48" s="308"/>
      <c r="E48" s="309"/>
      <c r="F48" s="309"/>
      <c r="G48" s="310">
        <v>48012100</v>
      </c>
      <c r="H48" s="310"/>
      <c r="I48" s="310">
        <f t="shared" si="0"/>
        <v>48012100</v>
      </c>
    </row>
    <row r="49" spans="1:9" ht="25.5" thickTop="1" thickBot="1">
      <c r="A49" s="381" t="s">
        <v>747</v>
      </c>
      <c r="B49" s="381"/>
      <c r="C49" s="381"/>
      <c r="D49" s="381"/>
      <c r="E49" s="381"/>
      <c r="F49" s="317"/>
      <c r="G49" s="318">
        <f>SUM(G21:G48)</f>
        <v>293458600</v>
      </c>
      <c r="H49" s="318">
        <f>SUM(H21:H48)</f>
        <v>0</v>
      </c>
      <c r="I49" s="318">
        <f>SUM(I21:I48)</f>
        <v>293458600</v>
      </c>
    </row>
    <row r="50" spans="1:9" ht="24.75" thickTop="1">
      <c r="A50" s="371"/>
      <c r="B50" s="371"/>
      <c r="C50" s="371"/>
      <c r="D50" s="371"/>
      <c r="E50" s="371"/>
      <c r="F50" s="371"/>
      <c r="G50" s="372"/>
      <c r="H50" s="372"/>
      <c r="I50" s="372"/>
    </row>
    <row r="51" spans="1:9" ht="22.5" customHeight="1">
      <c r="A51" s="112" t="s">
        <v>746</v>
      </c>
      <c r="B51" s="112"/>
      <c r="C51" s="112"/>
      <c r="D51" s="112"/>
      <c r="E51" s="112"/>
      <c r="F51" s="112"/>
    </row>
    <row r="52" spans="1:9" ht="15.95" customHeight="1" thickBot="1">
      <c r="I52" s="114" t="s">
        <v>738</v>
      </c>
    </row>
    <row r="53" spans="1:9" ht="25.5" thickTop="1" thickBot="1">
      <c r="A53" s="296" t="s">
        <v>95</v>
      </c>
      <c r="B53" s="296"/>
      <c r="C53" s="296"/>
      <c r="D53" s="296"/>
      <c r="E53" s="296"/>
      <c r="F53" s="296"/>
      <c r="G53" s="296" t="s">
        <v>513</v>
      </c>
      <c r="H53" s="296" t="s">
        <v>514</v>
      </c>
      <c r="I53" s="296" t="s">
        <v>729</v>
      </c>
    </row>
    <row r="54" spans="1:9" ht="21" customHeight="1" thickTop="1">
      <c r="G54" s="96"/>
      <c r="H54" s="96"/>
      <c r="I54" s="96"/>
    </row>
    <row r="55" spans="1:9" ht="21" customHeight="1">
      <c r="G55" s="96"/>
      <c r="H55" s="96"/>
      <c r="I55" s="96"/>
    </row>
    <row r="56" spans="1:9" ht="21" customHeight="1">
      <c r="A56" s="96"/>
      <c r="B56" s="96"/>
      <c r="C56" s="96"/>
      <c r="D56" s="96"/>
      <c r="E56" s="96"/>
      <c r="F56" s="96"/>
      <c r="G56" s="96"/>
      <c r="H56" s="96"/>
      <c r="I56" s="96"/>
    </row>
    <row r="57" spans="1:9" ht="8.1" customHeight="1" thickBot="1"/>
    <row r="58" spans="1:9" ht="25.5" thickTop="1" thickBot="1">
      <c r="A58" s="381" t="s">
        <v>745</v>
      </c>
      <c r="B58" s="381"/>
      <c r="C58" s="381"/>
      <c r="D58" s="381"/>
      <c r="E58" s="381"/>
      <c r="F58" s="317"/>
      <c r="G58" s="296"/>
      <c r="H58" s="296"/>
      <c r="I58" s="296"/>
    </row>
    <row r="59" spans="1:9" ht="24.75" thickTop="1">
      <c r="A59" s="319"/>
      <c r="B59" s="319"/>
      <c r="C59" s="319"/>
      <c r="D59" s="319"/>
      <c r="E59" s="319"/>
      <c r="F59" s="319"/>
      <c r="G59" s="130"/>
      <c r="H59" s="130"/>
      <c r="I59" s="130"/>
    </row>
    <row r="60" spans="1:9">
      <c r="A60" s="319"/>
      <c r="B60" s="319"/>
      <c r="C60" s="319"/>
      <c r="D60" s="319"/>
      <c r="E60" s="319"/>
      <c r="F60" s="319"/>
      <c r="G60" s="130"/>
      <c r="H60" s="130"/>
      <c r="I60" s="130"/>
    </row>
    <row r="61" spans="1:9" ht="22.5" customHeight="1">
      <c r="A61" s="112" t="s">
        <v>744</v>
      </c>
      <c r="B61" s="112"/>
      <c r="C61" s="112"/>
      <c r="D61" s="112"/>
      <c r="E61" s="112"/>
      <c r="F61" s="112"/>
    </row>
    <row r="62" spans="1:9" ht="15.95" customHeight="1" thickBot="1">
      <c r="I62" s="114" t="s">
        <v>738</v>
      </c>
    </row>
    <row r="63" spans="1:9" ht="25.5" thickTop="1" thickBot="1">
      <c r="A63" s="296" t="s">
        <v>95</v>
      </c>
      <c r="B63" s="296"/>
      <c r="C63" s="296"/>
      <c r="D63" s="296"/>
      <c r="E63" s="296"/>
      <c r="F63" s="296"/>
      <c r="G63" s="296" t="s">
        <v>513</v>
      </c>
      <c r="H63" s="296" t="s">
        <v>514</v>
      </c>
      <c r="I63" s="296" t="s">
        <v>729</v>
      </c>
    </row>
    <row r="64" spans="1:9" ht="21" customHeight="1" thickTop="1">
      <c r="G64" s="96"/>
      <c r="H64" s="96"/>
      <c r="I64" s="96"/>
    </row>
    <row r="65" spans="1:9" ht="21" customHeight="1">
      <c r="G65" s="96"/>
      <c r="H65" s="96"/>
      <c r="I65" s="96"/>
    </row>
    <row r="66" spans="1:9" ht="8.1" customHeight="1" thickBot="1"/>
    <row r="67" spans="1:9" ht="25.5" thickTop="1" thickBot="1">
      <c r="A67" s="381" t="s">
        <v>743</v>
      </c>
      <c r="B67" s="381"/>
      <c r="C67" s="381"/>
      <c r="D67" s="381"/>
      <c r="E67" s="381"/>
      <c r="F67" s="317"/>
      <c r="G67" s="296"/>
      <c r="H67" s="296"/>
      <c r="I67" s="296"/>
    </row>
    <row r="68" spans="1:9" ht="20.100000000000001" customHeight="1" thickTop="1"/>
    <row r="69" spans="1:9" ht="20.100000000000001" customHeight="1"/>
    <row r="70" spans="1:9" ht="22.5" customHeight="1">
      <c r="A70" s="112" t="s">
        <v>742</v>
      </c>
      <c r="B70" s="112"/>
      <c r="C70" s="112"/>
      <c r="D70" s="112"/>
      <c r="E70" s="112"/>
      <c r="F70" s="112"/>
    </row>
    <row r="71" spans="1:9" ht="15.95" customHeight="1" thickBot="1">
      <c r="I71" s="114" t="s">
        <v>738</v>
      </c>
    </row>
    <row r="72" spans="1:9" ht="25.5" thickTop="1" thickBot="1">
      <c r="A72" s="296" t="s">
        <v>95</v>
      </c>
      <c r="B72" s="296"/>
      <c r="C72" s="296"/>
      <c r="D72" s="296"/>
      <c r="E72" s="296"/>
      <c r="F72" s="296"/>
      <c r="G72" s="296" t="s">
        <v>513</v>
      </c>
      <c r="H72" s="296" t="s">
        <v>514</v>
      </c>
      <c r="I72" s="296" t="s">
        <v>729</v>
      </c>
    </row>
    <row r="73" spans="1:9" ht="24.75" thickTop="1">
      <c r="A73" s="383"/>
      <c r="B73" s="383"/>
      <c r="C73" s="383"/>
      <c r="D73" s="383"/>
      <c r="E73" s="383"/>
      <c r="F73" s="383"/>
      <c r="G73" s="320"/>
      <c r="H73" s="96"/>
      <c r="I73" s="321"/>
    </row>
    <row r="74" spans="1:9">
      <c r="A74" s="384" t="s">
        <v>741</v>
      </c>
      <c r="B74" s="384"/>
      <c r="C74" s="384"/>
      <c r="D74" s="384"/>
      <c r="E74" s="384"/>
      <c r="F74" s="384"/>
      <c r="G74" s="322">
        <v>26189400</v>
      </c>
      <c r="H74" s="96"/>
      <c r="I74" s="321">
        <f>SUM(G74:H74)</f>
        <v>26189400</v>
      </c>
    </row>
    <row r="75" spans="1:9" ht="24.75" thickBot="1">
      <c r="A75" s="150"/>
      <c r="B75" s="150"/>
      <c r="C75" s="150"/>
      <c r="D75" s="150"/>
      <c r="E75" s="150"/>
      <c r="F75" s="150"/>
      <c r="G75" s="320"/>
      <c r="H75" s="96"/>
      <c r="I75" s="321"/>
    </row>
    <row r="76" spans="1:9" ht="25.5" thickTop="1" thickBot="1">
      <c r="A76" s="323" t="s">
        <v>740</v>
      </c>
      <c r="B76" s="317"/>
      <c r="C76" s="317"/>
      <c r="D76" s="317"/>
      <c r="E76" s="317"/>
      <c r="F76" s="317"/>
      <c r="G76" s="324">
        <f>SUM(G73:G74)</f>
        <v>26189400</v>
      </c>
      <c r="H76" s="324">
        <f>SUM(H73:H74)</f>
        <v>0</v>
      </c>
      <c r="I76" s="324">
        <f>SUM(I73:I74)</f>
        <v>26189400</v>
      </c>
    </row>
    <row r="77" spans="1:9" ht="24.75" thickTop="1">
      <c r="A77" s="111"/>
      <c r="B77" s="319"/>
      <c r="C77" s="319"/>
      <c r="D77" s="319"/>
      <c r="E77" s="319"/>
      <c r="F77" s="319"/>
      <c r="G77" s="325"/>
      <c r="H77" s="325"/>
      <c r="I77" s="325"/>
    </row>
    <row r="78" spans="1:9">
      <c r="A78" s="115" t="s">
        <v>739</v>
      </c>
      <c r="B78" s="112"/>
      <c r="C78" s="112"/>
      <c r="D78" s="112"/>
      <c r="E78" s="112"/>
      <c r="F78" s="112"/>
    </row>
    <row r="79" spans="1:9" ht="15.95" customHeight="1" thickBot="1">
      <c r="I79" s="114" t="s">
        <v>738</v>
      </c>
    </row>
    <row r="80" spans="1:9" s="113" customFormat="1" ht="63.95" customHeight="1" thickTop="1" thickBot="1">
      <c r="A80" s="326" t="s">
        <v>737</v>
      </c>
      <c r="B80" s="326" t="s">
        <v>736</v>
      </c>
      <c r="C80" s="327" t="s">
        <v>735</v>
      </c>
      <c r="D80" s="326" t="s">
        <v>734</v>
      </c>
      <c r="E80" s="327" t="s">
        <v>733</v>
      </c>
      <c r="F80" s="326" t="s">
        <v>732</v>
      </c>
      <c r="G80" s="327" t="s">
        <v>731</v>
      </c>
      <c r="H80" s="327" t="s">
        <v>730</v>
      </c>
      <c r="I80" s="327" t="s">
        <v>729</v>
      </c>
    </row>
    <row r="81" spans="1:9" ht="21" customHeight="1" thickTop="1">
      <c r="A81" s="115" t="s">
        <v>728</v>
      </c>
      <c r="B81" s="328">
        <v>135496000</v>
      </c>
      <c r="C81" s="328">
        <v>29880100</v>
      </c>
      <c r="D81" s="328">
        <v>2649600</v>
      </c>
      <c r="E81" s="328"/>
      <c r="F81" s="329"/>
      <c r="G81" s="328"/>
      <c r="H81" s="328"/>
      <c r="I81" s="330">
        <f>SUM(B81:H81)</f>
        <v>168025700</v>
      </c>
    </row>
    <row r="82" spans="1:9" ht="21" customHeight="1">
      <c r="A82" s="331" t="s">
        <v>727</v>
      </c>
      <c r="B82" s="328"/>
      <c r="C82" s="328"/>
      <c r="D82" s="332">
        <v>68016800</v>
      </c>
      <c r="E82" s="332">
        <v>9517800</v>
      </c>
      <c r="F82" s="333"/>
      <c r="G82" s="328"/>
      <c r="H82" s="328"/>
      <c r="I82" s="330">
        <f>SUM(B82:H82)</f>
        <v>77534600</v>
      </c>
    </row>
    <row r="83" spans="1:9" ht="21" customHeight="1">
      <c r="A83" s="331" t="s">
        <v>726</v>
      </c>
      <c r="B83" s="328"/>
      <c r="C83" s="328"/>
      <c r="D83" s="328"/>
      <c r="E83" s="328"/>
      <c r="F83" s="301">
        <v>8124700</v>
      </c>
      <c r="G83" s="328"/>
      <c r="H83" s="328"/>
      <c r="I83" s="330">
        <f>SUM(B83:H83)</f>
        <v>8124700</v>
      </c>
    </row>
    <row r="84" spans="1:9" ht="21" customHeight="1">
      <c r="A84" s="331" t="s">
        <v>725</v>
      </c>
      <c r="B84" s="328"/>
      <c r="C84" s="328"/>
      <c r="D84" s="328"/>
      <c r="E84" s="328"/>
      <c r="F84" s="333"/>
      <c r="G84" s="332">
        <v>18503600</v>
      </c>
      <c r="H84" s="328"/>
      <c r="I84" s="330">
        <f>SUM(B84:H84)</f>
        <v>18503600</v>
      </c>
    </row>
    <row r="85" spans="1:9" ht="21" customHeight="1">
      <c r="A85" s="331" t="s">
        <v>724</v>
      </c>
      <c r="B85" s="328"/>
      <c r="C85" s="328"/>
      <c r="D85" s="328"/>
      <c r="E85" s="328"/>
      <c r="F85" s="333"/>
      <c r="G85" s="328"/>
      <c r="H85" s="301">
        <v>47459400</v>
      </c>
      <c r="I85" s="330">
        <f>SUM(B85:H85)</f>
        <v>47459400</v>
      </c>
    </row>
    <row r="86" spans="1:9" ht="8.1" customHeight="1" thickBot="1"/>
    <row r="87" spans="1:9" ht="49.5" thickTop="1" thickBot="1">
      <c r="A87" s="317" t="s">
        <v>723</v>
      </c>
      <c r="B87" s="334">
        <f t="shared" ref="B87:I87" si="1">SUM(B81:B86)</f>
        <v>135496000</v>
      </c>
      <c r="C87" s="334">
        <f t="shared" si="1"/>
        <v>29880100</v>
      </c>
      <c r="D87" s="334">
        <f t="shared" si="1"/>
        <v>70666400</v>
      </c>
      <c r="E87" s="334">
        <f t="shared" si="1"/>
        <v>9517800</v>
      </c>
      <c r="F87" s="334">
        <f t="shared" si="1"/>
        <v>8124700</v>
      </c>
      <c r="G87" s="334">
        <f t="shared" si="1"/>
        <v>18503600</v>
      </c>
      <c r="H87" s="334">
        <f t="shared" si="1"/>
        <v>47459400</v>
      </c>
      <c r="I87" s="334">
        <f t="shared" si="1"/>
        <v>319648000</v>
      </c>
    </row>
    <row r="88" spans="1:9" ht="16.5" customHeight="1" thickTop="1"/>
    <row r="90" spans="1:9">
      <c r="A90" s="111"/>
      <c r="B90" s="319"/>
      <c r="C90" s="319"/>
      <c r="D90" s="319"/>
      <c r="E90" s="319"/>
      <c r="F90" s="319"/>
      <c r="G90" s="325"/>
      <c r="H90" s="325"/>
      <c r="I90" s="325"/>
    </row>
    <row r="91" spans="1:9">
      <c r="A91" s="111"/>
      <c r="B91" s="319"/>
      <c r="C91" s="319"/>
      <c r="D91" s="319"/>
      <c r="E91" s="319"/>
      <c r="F91" s="319"/>
      <c r="G91" s="325"/>
      <c r="H91" s="325"/>
      <c r="I91" s="325"/>
    </row>
    <row r="92" spans="1:9">
      <c r="A92" s="111"/>
      <c r="B92" s="319"/>
      <c r="C92" s="319"/>
      <c r="D92" s="319"/>
      <c r="E92" s="319"/>
      <c r="F92" s="319"/>
      <c r="G92" s="325"/>
      <c r="H92" s="325"/>
      <c r="I92" s="325"/>
    </row>
    <row r="93" spans="1:9">
      <c r="A93" s="111"/>
      <c r="B93" s="319"/>
      <c r="C93" s="319"/>
      <c r="D93" s="319"/>
      <c r="E93" s="319"/>
      <c r="F93" s="319"/>
      <c r="G93" s="325"/>
      <c r="H93" s="325"/>
      <c r="I93" s="325"/>
    </row>
    <row r="94" spans="1:9">
      <c r="A94" s="111"/>
      <c r="B94" s="319"/>
      <c r="C94" s="319"/>
      <c r="D94" s="319"/>
      <c r="E94" s="319"/>
      <c r="F94" s="319"/>
      <c r="G94" s="325"/>
      <c r="H94" s="325"/>
      <c r="I94" s="325"/>
    </row>
    <row r="95" spans="1:9">
      <c r="A95" s="111"/>
      <c r="B95" s="319"/>
      <c r="C95" s="319"/>
      <c r="D95" s="319"/>
      <c r="E95" s="319"/>
      <c r="F95" s="319"/>
      <c r="G95" s="325"/>
      <c r="H95" s="325"/>
      <c r="I95" s="325"/>
    </row>
  </sheetData>
  <mergeCells count="14">
    <mergeCell ref="A58:E58"/>
    <mergeCell ref="A67:E67"/>
    <mergeCell ref="A73:F73"/>
    <mergeCell ref="A74:F74"/>
    <mergeCell ref="A23:F23"/>
    <mergeCell ref="A44:F44"/>
    <mergeCell ref="A45:F45"/>
    <mergeCell ref="A49:E49"/>
    <mergeCell ref="A20:C20"/>
    <mergeCell ref="A1:I1"/>
    <mergeCell ref="A2:J2"/>
    <mergeCell ref="A5:E5"/>
    <mergeCell ref="A11:E11"/>
    <mergeCell ref="A19:E19"/>
  </mergeCells>
  <printOptions horizontalCentered="1"/>
  <pageMargins left="1.1811023622047245" right="0.59055118110236227" top="0.98425196850393704" bottom="0.59055118110236227" header="0.47244094488188981" footer="7.874015748031496E-2"/>
  <pageSetup paperSize="9" scale="65" orientation="portrait" r:id="rId1"/>
  <headerFooter>
    <oddHeader>&amp;C&amp;"TH SarabunPSK,ธรรมดา"&amp;16&amp;P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96"/>
  <sheetViews>
    <sheetView showGridLines="0" tabSelected="1" view="pageLayout" topLeftCell="A1260" zoomScale="80" zoomScaleNormal="45" zoomScaleSheetLayoutView="45" zoomScalePageLayoutView="80" workbookViewId="0">
      <selection activeCell="B1270" sqref="B1270"/>
    </sheetView>
  </sheetViews>
  <sheetFormatPr defaultColWidth="8.5703125" defaultRowHeight="19.7" customHeight="1"/>
  <cols>
    <col min="1" max="1" width="0.42578125" style="135" customWidth="1"/>
    <col min="2" max="2" width="30.28515625" style="135" customWidth="1"/>
    <col min="3" max="3" width="8.28515625" style="165" customWidth="1"/>
    <col min="4" max="4" width="13.42578125" style="135" customWidth="1"/>
    <col min="5" max="5" width="13.5703125" style="135" customWidth="1"/>
    <col min="6" max="8" width="13.42578125" style="135" customWidth="1"/>
    <col min="9" max="9" width="0.7109375" style="135" customWidth="1"/>
    <col min="10" max="16384" width="8.5703125" style="135"/>
  </cols>
  <sheetData>
    <row r="1" spans="1:8" ht="19.7" customHeight="1">
      <c r="A1" s="404" t="s">
        <v>459</v>
      </c>
      <c r="B1" s="404"/>
      <c r="C1" s="404"/>
      <c r="D1" s="404"/>
      <c r="E1" s="404"/>
      <c r="F1" s="404"/>
      <c r="G1" s="404"/>
      <c r="H1" s="404"/>
    </row>
    <row r="2" spans="1:8" ht="19.7" customHeight="1">
      <c r="A2" s="404" t="s">
        <v>504</v>
      </c>
      <c r="B2" s="404"/>
      <c r="C2" s="404"/>
      <c r="D2" s="404"/>
      <c r="E2" s="404"/>
      <c r="F2" s="404"/>
      <c r="G2" s="404"/>
      <c r="H2" s="404"/>
    </row>
    <row r="3" spans="1:8" ht="19.7" customHeight="1">
      <c r="B3" s="136"/>
      <c r="C3" s="136"/>
      <c r="D3" s="136"/>
      <c r="E3" s="136"/>
      <c r="F3" s="136"/>
      <c r="G3" s="136"/>
      <c r="H3" s="136"/>
    </row>
    <row r="4" spans="1:8" ht="19.7" customHeight="1">
      <c r="B4" s="137" t="s">
        <v>722</v>
      </c>
      <c r="C4" s="138"/>
      <c r="D4" s="138"/>
      <c r="E4" s="138"/>
      <c r="F4" s="138"/>
      <c r="G4" s="138"/>
      <c r="H4" s="138"/>
    </row>
    <row r="5" spans="1:8" ht="19.7" customHeight="1">
      <c r="B5" s="139" t="s">
        <v>1189</v>
      </c>
      <c r="C5" s="140"/>
      <c r="D5" s="141"/>
      <c r="E5" s="141"/>
      <c r="F5" s="141"/>
      <c r="G5" s="141"/>
      <c r="H5" s="141"/>
    </row>
    <row r="6" spans="1:8" ht="19.7" customHeight="1">
      <c r="B6" s="250" t="s">
        <v>923</v>
      </c>
      <c r="C6" s="250"/>
      <c r="D6" s="250"/>
      <c r="E6" s="250"/>
      <c r="F6" s="250"/>
      <c r="G6" s="250"/>
      <c r="H6" s="250"/>
    </row>
    <row r="7" spans="1:8" ht="19.7" customHeight="1">
      <c r="B7" s="251" t="s">
        <v>945</v>
      </c>
      <c r="C7" s="252"/>
      <c r="D7" s="252"/>
      <c r="E7" s="252"/>
      <c r="F7" s="252"/>
      <c r="G7" s="252"/>
      <c r="H7" s="252"/>
    </row>
    <row r="8" spans="1:8" ht="19.7" customHeight="1">
      <c r="B8" s="251" t="s">
        <v>924</v>
      </c>
      <c r="C8" s="252"/>
      <c r="D8" s="252"/>
      <c r="E8" s="252"/>
      <c r="F8" s="252"/>
      <c r="G8" s="252"/>
      <c r="H8" s="252"/>
    </row>
    <row r="9" spans="1:8" ht="19.7" customHeight="1">
      <c r="B9" s="251"/>
      <c r="C9" s="252"/>
      <c r="D9" s="252"/>
      <c r="E9" s="252"/>
      <c r="F9" s="252"/>
      <c r="G9" s="252"/>
      <c r="H9" s="252"/>
    </row>
    <row r="10" spans="1:8" ht="19.7" customHeight="1">
      <c r="B10" s="405" t="s">
        <v>338</v>
      </c>
      <c r="C10" s="407" t="s">
        <v>505</v>
      </c>
      <c r="D10" s="408"/>
      <c r="E10" s="408"/>
      <c r="F10" s="408"/>
      <c r="G10" s="408"/>
      <c r="H10" s="408"/>
    </row>
    <row r="11" spans="1:8" ht="19.7" customHeight="1">
      <c r="B11" s="406"/>
      <c r="C11" s="142" t="s">
        <v>462</v>
      </c>
      <c r="D11" s="143" t="s">
        <v>506</v>
      </c>
      <c r="E11" s="142" t="s">
        <v>507</v>
      </c>
      <c r="F11" s="144" t="s">
        <v>508</v>
      </c>
      <c r="G11" s="144" t="s">
        <v>509</v>
      </c>
      <c r="H11" s="144" t="s">
        <v>510</v>
      </c>
    </row>
    <row r="12" spans="1:8" ht="19.7" customHeight="1">
      <c r="B12" s="255" t="s">
        <v>511</v>
      </c>
      <c r="C12" s="256" t="s">
        <v>512</v>
      </c>
      <c r="D12" s="364">
        <v>172159700</v>
      </c>
      <c r="E12" s="278">
        <v>168025700</v>
      </c>
      <c r="F12" s="145"/>
      <c r="G12" s="145"/>
      <c r="H12" s="145"/>
    </row>
    <row r="13" spans="1:8" ht="19.7" customHeight="1">
      <c r="B13" s="255" t="s">
        <v>513</v>
      </c>
      <c r="C13" s="256" t="s">
        <v>512</v>
      </c>
      <c r="D13" s="364">
        <v>172159700</v>
      </c>
      <c r="E13" s="278">
        <v>168025700</v>
      </c>
      <c r="F13" s="145"/>
      <c r="G13" s="145"/>
      <c r="H13" s="145"/>
    </row>
    <row r="14" spans="1:8" ht="19.7" customHeight="1">
      <c r="B14" s="255" t="s">
        <v>514</v>
      </c>
      <c r="C14" s="256" t="s">
        <v>512</v>
      </c>
      <c r="D14" s="257"/>
      <c r="E14" s="257"/>
      <c r="F14" s="146"/>
      <c r="G14" s="146"/>
      <c r="H14" s="146"/>
    </row>
    <row r="15" spans="1:8" ht="19.7" customHeight="1">
      <c r="B15" s="249"/>
      <c r="C15" s="281"/>
      <c r="D15" s="282"/>
      <c r="E15" s="282"/>
      <c r="F15" s="283"/>
      <c r="G15" s="283"/>
      <c r="H15" s="283"/>
    </row>
    <row r="16" spans="1:8" ht="19.7" customHeight="1">
      <c r="B16" s="249"/>
      <c r="C16" s="281"/>
      <c r="D16" s="282"/>
      <c r="E16" s="282"/>
      <c r="F16" s="283"/>
      <c r="G16" s="283"/>
      <c r="H16" s="283"/>
    </row>
    <row r="17" spans="2:8" ht="19.7" customHeight="1">
      <c r="B17" s="136"/>
      <c r="C17" s="136"/>
      <c r="D17" s="136"/>
      <c r="E17" s="136"/>
      <c r="F17" s="136"/>
      <c r="G17" s="136"/>
      <c r="H17" s="136"/>
    </row>
    <row r="18" spans="2:8" ht="19.7" customHeight="1">
      <c r="B18" s="150"/>
      <c r="C18" s="150"/>
      <c r="D18" s="150"/>
      <c r="E18" s="150"/>
      <c r="F18" s="150"/>
      <c r="G18" s="150"/>
      <c r="H18" s="150"/>
    </row>
    <row r="19" spans="2:8" ht="19.7" customHeight="1">
      <c r="B19" s="150"/>
      <c r="C19" s="150"/>
      <c r="D19" s="150"/>
      <c r="E19" s="150"/>
      <c r="F19" s="150"/>
      <c r="G19" s="150"/>
      <c r="H19" s="150"/>
    </row>
    <row r="20" spans="2:8" ht="19.7" customHeight="1">
      <c r="B20" s="150"/>
      <c r="C20" s="150"/>
      <c r="D20" s="150"/>
      <c r="E20" s="150"/>
      <c r="F20" s="150"/>
      <c r="G20" s="150"/>
      <c r="H20" s="150"/>
    </row>
    <row r="21" spans="2:8" ht="19.7" customHeight="1">
      <c r="B21" s="150"/>
      <c r="C21" s="150"/>
      <c r="D21" s="150"/>
      <c r="E21" s="150"/>
      <c r="F21" s="150"/>
      <c r="G21" s="150"/>
      <c r="H21" s="150"/>
    </row>
    <row r="22" spans="2:8" ht="19.7" customHeight="1">
      <c r="B22" s="150"/>
      <c r="C22" s="150"/>
      <c r="D22" s="150"/>
      <c r="E22" s="150"/>
      <c r="F22" s="150"/>
      <c r="G22" s="150"/>
      <c r="H22" s="150"/>
    </row>
    <row r="23" spans="2:8" ht="19.7" customHeight="1">
      <c r="B23" s="150"/>
      <c r="C23" s="150"/>
      <c r="D23" s="150"/>
      <c r="E23" s="150"/>
      <c r="F23" s="150"/>
      <c r="G23" s="150"/>
      <c r="H23" s="150"/>
    </row>
    <row r="24" spans="2:8" ht="19.7" customHeight="1">
      <c r="B24" s="150"/>
      <c r="C24" s="150"/>
      <c r="D24" s="150"/>
      <c r="E24" s="150"/>
      <c r="F24" s="150"/>
      <c r="G24" s="150"/>
      <c r="H24" s="150"/>
    </row>
    <row r="25" spans="2:8" ht="19.7" customHeight="1">
      <c r="B25" s="150"/>
      <c r="C25" s="150"/>
      <c r="D25" s="150"/>
      <c r="E25" s="150"/>
      <c r="F25" s="150"/>
      <c r="G25" s="150"/>
      <c r="H25" s="150"/>
    </row>
    <row r="26" spans="2:8" ht="19.7" customHeight="1">
      <c r="B26" s="150"/>
      <c r="C26" s="150"/>
      <c r="D26" s="150"/>
      <c r="E26" s="150"/>
      <c r="F26" s="150"/>
      <c r="G26" s="150"/>
      <c r="H26" s="150"/>
    </row>
    <row r="27" spans="2:8" ht="19.7" customHeight="1">
      <c r="B27" s="150"/>
      <c r="C27" s="150"/>
      <c r="D27" s="150"/>
      <c r="E27" s="150"/>
      <c r="F27" s="150"/>
      <c r="G27" s="150"/>
      <c r="H27" s="150"/>
    </row>
    <row r="28" spans="2:8" ht="19.7" customHeight="1">
      <c r="B28" s="150"/>
      <c r="C28" s="150"/>
      <c r="D28" s="150"/>
      <c r="E28" s="150"/>
      <c r="F28" s="150"/>
      <c r="G28" s="150"/>
      <c r="H28" s="150"/>
    </row>
    <row r="29" spans="2:8" ht="19.7" customHeight="1">
      <c r="B29" s="150"/>
      <c r="C29" s="150"/>
      <c r="D29" s="150"/>
      <c r="E29" s="150"/>
      <c r="F29" s="150"/>
      <c r="G29" s="150"/>
      <c r="H29" s="150"/>
    </row>
    <row r="30" spans="2:8" ht="19.7" customHeight="1">
      <c r="B30" s="150"/>
      <c r="C30" s="150"/>
      <c r="D30" s="150"/>
      <c r="E30" s="150"/>
      <c r="F30" s="150"/>
      <c r="G30" s="150"/>
      <c r="H30" s="150"/>
    </row>
    <row r="31" spans="2:8" ht="19.7" customHeight="1">
      <c r="B31" s="150"/>
      <c r="C31" s="150"/>
      <c r="D31" s="150"/>
      <c r="E31" s="150"/>
      <c r="F31" s="150"/>
      <c r="G31" s="150"/>
      <c r="H31" s="150"/>
    </row>
    <row r="32" spans="2:8" ht="19.7" customHeight="1">
      <c r="B32" s="150"/>
      <c r="C32" s="150"/>
      <c r="D32" s="150"/>
      <c r="E32" s="150"/>
      <c r="F32" s="150"/>
      <c r="G32" s="150"/>
      <c r="H32" s="150"/>
    </row>
    <row r="33" spans="2:8" ht="19.7" customHeight="1">
      <c r="B33" s="150"/>
      <c r="C33" s="150"/>
      <c r="D33" s="150"/>
      <c r="E33" s="150"/>
      <c r="F33" s="150"/>
      <c r="G33" s="150"/>
      <c r="H33" s="150"/>
    </row>
    <row r="34" spans="2:8" ht="19.7" customHeight="1">
      <c r="B34" s="150"/>
      <c r="C34" s="150"/>
      <c r="D34" s="150"/>
      <c r="E34" s="150"/>
      <c r="F34" s="150"/>
      <c r="G34" s="150"/>
      <c r="H34" s="150"/>
    </row>
    <row r="35" spans="2:8" ht="19.7" customHeight="1">
      <c r="B35" s="150"/>
      <c r="C35" s="150"/>
      <c r="D35" s="150"/>
      <c r="E35" s="150"/>
      <c r="F35" s="150"/>
      <c r="G35" s="150"/>
      <c r="H35" s="150"/>
    </row>
    <row r="36" spans="2:8" ht="19.7" customHeight="1">
      <c r="B36" s="150"/>
      <c r="C36" s="150"/>
      <c r="D36" s="150"/>
      <c r="E36" s="150"/>
      <c r="F36" s="150"/>
      <c r="G36" s="150"/>
      <c r="H36" s="150"/>
    </row>
    <row r="37" spans="2:8" ht="19.7" customHeight="1">
      <c r="B37" s="150"/>
      <c r="C37" s="150"/>
      <c r="D37" s="150"/>
      <c r="E37" s="150"/>
      <c r="F37" s="150"/>
      <c r="G37" s="150"/>
      <c r="H37" s="150"/>
    </row>
    <row r="38" spans="2:8" ht="19.7" customHeight="1">
      <c r="B38" s="150"/>
      <c r="C38" s="150"/>
      <c r="D38" s="150"/>
      <c r="E38" s="150"/>
      <c r="F38" s="150"/>
      <c r="G38" s="150"/>
      <c r="H38" s="150"/>
    </row>
    <row r="39" spans="2:8" ht="19.7" customHeight="1">
      <c r="B39" s="150"/>
      <c r="C39" s="150"/>
      <c r="D39" s="150"/>
      <c r="E39" s="150"/>
      <c r="F39" s="150"/>
      <c r="G39" s="150"/>
      <c r="H39" s="150"/>
    </row>
    <row r="40" spans="2:8" ht="19.7" customHeight="1">
      <c r="B40" s="150"/>
      <c r="C40" s="150"/>
      <c r="D40" s="150"/>
      <c r="E40" s="150"/>
      <c r="F40" s="150"/>
      <c r="G40" s="150"/>
      <c r="H40" s="150"/>
    </row>
    <row r="41" spans="2:8" ht="19.7" customHeight="1">
      <c r="B41" s="150"/>
      <c r="C41" s="150"/>
      <c r="D41" s="150"/>
      <c r="E41" s="150"/>
      <c r="F41" s="150"/>
      <c r="G41" s="150"/>
      <c r="H41" s="150"/>
    </row>
    <row r="42" spans="2:8" ht="19.7" customHeight="1">
      <c r="B42" s="150"/>
      <c r="C42" s="150"/>
      <c r="D42" s="150"/>
      <c r="E42" s="150"/>
      <c r="F42" s="150"/>
      <c r="G42" s="150"/>
      <c r="H42" s="150"/>
    </row>
    <row r="43" spans="2:8" ht="19.7" customHeight="1">
      <c r="B43" s="150"/>
      <c r="C43" s="150"/>
      <c r="D43" s="150"/>
      <c r="E43" s="150"/>
      <c r="F43" s="150"/>
      <c r="G43" s="150"/>
      <c r="H43" s="150"/>
    </row>
    <row r="44" spans="2:8" ht="19.7" customHeight="1">
      <c r="B44" s="150"/>
      <c r="C44" s="150"/>
      <c r="D44" s="150"/>
      <c r="E44" s="150"/>
      <c r="F44" s="150"/>
      <c r="G44" s="150"/>
      <c r="H44" s="150"/>
    </row>
    <row r="45" spans="2:8" ht="19.7" customHeight="1">
      <c r="B45" s="150"/>
      <c r="C45" s="150"/>
      <c r="D45" s="150"/>
      <c r="E45" s="150"/>
      <c r="F45" s="150"/>
      <c r="G45" s="150"/>
      <c r="H45" s="150"/>
    </row>
    <row r="46" spans="2:8" ht="19.7" customHeight="1">
      <c r="B46" s="150"/>
      <c r="C46" s="150"/>
      <c r="D46" s="150"/>
      <c r="E46" s="150"/>
      <c r="F46" s="150"/>
      <c r="G46" s="150"/>
      <c r="H46" s="150"/>
    </row>
    <row r="47" spans="2:8" ht="19.7" customHeight="1">
      <c r="B47" s="150"/>
      <c r="C47" s="150"/>
      <c r="D47" s="150"/>
      <c r="E47" s="150"/>
      <c r="F47" s="150"/>
      <c r="G47" s="150"/>
      <c r="H47" s="150"/>
    </row>
    <row r="48" spans="2:8" ht="19.7" customHeight="1">
      <c r="B48" s="150"/>
      <c r="C48" s="150"/>
      <c r="D48" s="150"/>
      <c r="E48" s="150"/>
      <c r="F48" s="150"/>
      <c r="G48" s="150"/>
      <c r="H48" s="150"/>
    </row>
    <row r="49" spans="2:8" ht="19.7" customHeight="1">
      <c r="B49" s="150"/>
      <c r="C49" s="150"/>
      <c r="D49" s="150"/>
      <c r="E49" s="150"/>
      <c r="F49" s="150"/>
      <c r="G49" s="150"/>
      <c r="H49" s="150"/>
    </row>
    <row r="50" spans="2:8" ht="19.7" customHeight="1">
      <c r="B50" s="150"/>
      <c r="C50" s="150"/>
      <c r="D50" s="150"/>
      <c r="E50" s="150"/>
      <c r="F50" s="150"/>
      <c r="G50" s="150"/>
      <c r="H50" s="150"/>
    </row>
    <row r="51" spans="2:8" ht="19.7" customHeight="1">
      <c r="B51" s="147" t="s">
        <v>515</v>
      </c>
      <c r="C51" s="148"/>
      <c r="D51" s="149"/>
      <c r="E51" s="149"/>
      <c r="F51" s="149"/>
      <c r="G51" s="149"/>
      <c r="H51" s="149"/>
    </row>
    <row r="52" spans="2:8" ht="19.7" customHeight="1">
      <c r="B52" s="392" t="s">
        <v>925</v>
      </c>
      <c r="C52" s="392"/>
      <c r="D52" s="392"/>
      <c r="E52" s="392"/>
      <c r="F52" s="392"/>
      <c r="G52" s="392"/>
      <c r="H52" s="392"/>
    </row>
    <row r="53" spans="2:8" ht="19.7" customHeight="1">
      <c r="B53" s="384" t="s">
        <v>926</v>
      </c>
      <c r="C53" s="384"/>
      <c r="D53" s="384"/>
      <c r="E53" s="384"/>
      <c r="F53" s="384"/>
      <c r="G53" s="384"/>
      <c r="H53" s="384"/>
    </row>
    <row r="54" spans="2:8" ht="19.7" customHeight="1">
      <c r="B54" s="136"/>
      <c r="C54" s="136"/>
      <c r="D54" s="136"/>
      <c r="E54" s="136"/>
      <c r="F54" s="136"/>
      <c r="G54" s="136"/>
      <c r="H54" s="136"/>
    </row>
    <row r="55" spans="2:8" ht="19.7" customHeight="1">
      <c r="B55" s="384" t="s">
        <v>910</v>
      </c>
      <c r="C55" s="384"/>
      <c r="D55" s="384"/>
      <c r="E55" s="384"/>
      <c r="F55" s="384"/>
      <c r="G55" s="384"/>
      <c r="H55" s="384"/>
    </row>
    <row r="56" spans="2:8" ht="19.7" customHeight="1">
      <c r="B56" s="387" t="s">
        <v>516</v>
      </c>
      <c r="C56" s="391" t="s">
        <v>517</v>
      </c>
      <c r="D56" s="391"/>
      <c r="E56" s="391"/>
      <c r="F56" s="391"/>
      <c r="G56" s="391"/>
      <c r="H56" s="391"/>
    </row>
    <row r="57" spans="2:8" ht="19.7" customHeight="1">
      <c r="B57" s="388"/>
      <c r="C57" s="151" t="s">
        <v>462</v>
      </c>
      <c r="D57" s="152" t="s">
        <v>506</v>
      </c>
      <c r="E57" s="143" t="s">
        <v>507</v>
      </c>
      <c r="F57" s="144" t="s">
        <v>508</v>
      </c>
      <c r="G57" s="144" t="s">
        <v>509</v>
      </c>
      <c r="H57" s="144" t="s">
        <v>510</v>
      </c>
    </row>
    <row r="58" spans="2:8" ht="19.7" customHeight="1">
      <c r="B58" s="153" t="s">
        <v>518</v>
      </c>
      <c r="C58" s="154" t="s">
        <v>464</v>
      </c>
      <c r="D58" s="155">
        <v>25241</v>
      </c>
      <c r="E58" s="155">
        <v>26221</v>
      </c>
      <c r="F58" s="155">
        <v>27001</v>
      </c>
      <c r="G58" s="155">
        <v>27880</v>
      </c>
      <c r="H58" s="155">
        <v>28000</v>
      </c>
    </row>
    <row r="59" spans="2:8" ht="19.7" customHeight="1">
      <c r="B59" s="153" t="s">
        <v>519</v>
      </c>
      <c r="C59" s="154" t="s">
        <v>464</v>
      </c>
      <c r="D59" s="155">
        <v>557</v>
      </c>
      <c r="E59" s="155">
        <v>562</v>
      </c>
      <c r="F59" s="155">
        <v>567</v>
      </c>
      <c r="G59" s="155">
        <v>572</v>
      </c>
      <c r="H59" s="155">
        <v>577</v>
      </c>
    </row>
    <row r="60" spans="2:8" ht="19.7" customHeight="1">
      <c r="B60" s="153" t="s">
        <v>520</v>
      </c>
      <c r="C60" s="154" t="s">
        <v>469</v>
      </c>
      <c r="D60" s="155">
        <v>105</v>
      </c>
      <c r="E60" s="155">
        <v>120</v>
      </c>
      <c r="F60" s="155">
        <v>131</v>
      </c>
      <c r="G60" s="155">
        <v>145</v>
      </c>
      <c r="H60" s="155">
        <v>150</v>
      </c>
    </row>
    <row r="61" spans="2:8" ht="19.7" customHeight="1">
      <c r="B61" s="153" t="s">
        <v>521</v>
      </c>
      <c r="C61" s="154" t="s">
        <v>464</v>
      </c>
      <c r="D61" s="155">
        <v>1000</v>
      </c>
      <c r="E61" s="155">
        <v>1200</v>
      </c>
      <c r="F61" s="155">
        <v>1400</v>
      </c>
      <c r="G61" s="155">
        <v>1600</v>
      </c>
      <c r="H61" s="155">
        <v>1800</v>
      </c>
    </row>
    <row r="62" spans="2:8" ht="19.7" customHeight="1">
      <c r="B62" s="153" t="s">
        <v>522</v>
      </c>
      <c r="C62" s="154" t="s">
        <v>523</v>
      </c>
      <c r="D62" s="155">
        <v>7318</v>
      </c>
      <c r="E62" s="155">
        <v>7318</v>
      </c>
      <c r="F62" s="155">
        <v>7318</v>
      </c>
      <c r="G62" s="155">
        <v>7318</v>
      </c>
      <c r="H62" s="155">
        <v>7318</v>
      </c>
    </row>
    <row r="63" spans="2:8" ht="19.7" customHeight="1">
      <c r="B63" s="153" t="s">
        <v>524</v>
      </c>
      <c r="C63" s="154" t="s">
        <v>464</v>
      </c>
      <c r="D63" s="155">
        <v>1</v>
      </c>
      <c r="E63" s="155">
        <v>1</v>
      </c>
      <c r="F63" s="155">
        <v>1</v>
      </c>
      <c r="G63" s="155">
        <v>1</v>
      </c>
      <c r="H63" s="155">
        <v>1</v>
      </c>
    </row>
    <row r="64" spans="2:8" s="161" customFormat="1" ht="19.7" customHeight="1">
      <c r="B64" s="156" t="s">
        <v>511</v>
      </c>
      <c r="C64" s="157" t="s">
        <v>512</v>
      </c>
      <c r="D64" s="158">
        <v>15715630</v>
      </c>
      <c r="E64" s="278">
        <v>12531240</v>
      </c>
      <c r="F64" s="160"/>
      <c r="G64" s="160"/>
      <c r="H64" s="160"/>
    </row>
    <row r="65" spans="2:8" s="161" customFormat="1" ht="19.7" customHeight="1">
      <c r="B65" s="156" t="s">
        <v>513</v>
      </c>
      <c r="C65" s="157" t="s">
        <v>512</v>
      </c>
      <c r="D65" s="158">
        <v>15715630</v>
      </c>
      <c r="E65" s="278">
        <v>12531240</v>
      </c>
      <c r="F65" s="160"/>
      <c r="G65" s="160"/>
      <c r="H65" s="160"/>
    </row>
    <row r="66" spans="2:8" s="161" customFormat="1" ht="19.7" customHeight="1">
      <c r="B66" s="156" t="s">
        <v>514</v>
      </c>
      <c r="C66" s="157" t="s">
        <v>512</v>
      </c>
      <c r="D66" s="160"/>
      <c r="E66" s="160"/>
      <c r="F66" s="160"/>
      <c r="G66" s="160"/>
      <c r="H66" s="160"/>
    </row>
    <row r="67" spans="2:8" s="161" customFormat="1" ht="19.7" customHeight="1">
      <c r="B67" s="162"/>
      <c r="C67" s="163"/>
      <c r="D67" s="164"/>
      <c r="E67" s="164"/>
      <c r="F67" s="164"/>
      <c r="G67" s="164"/>
      <c r="H67" s="164"/>
    </row>
    <row r="68" spans="2:8" s="161" customFormat="1" ht="19.7" customHeight="1">
      <c r="B68" s="162"/>
      <c r="C68" s="163"/>
      <c r="D68" s="164"/>
      <c r="E68" s="164"/>
      <c r="F68" s="164"/>
      <c r="G68" s="164"/>
      <c r="H68" s="164"/>
    </row>
    <row r="69" spans="2:8" s="161" customFormat="1" ht="19.7" customHeight="1">
      <c r="B69" s="162"/>
      <c r="C69" s="163"/>
      <c r="D69" s="164"/>
      <c r="E69" s="164"/>
      <c r="F69" s="164"/>
      <c r="G69" s="164"/>
      <c r="H69" s="164"/>
    </row>
    <row r="70" spans="2:8" s="161" customFormat="1" ht="19.7" customHeight="1">
      <c r="B70" s="162"/>
      <c r="C70" s="163"/>
      <c r="D70" s="164"/>
      <c r="E70" s="164"/>
      <c r="F70" s="164"/>
      <c r="G70" s="164"/>
      <c r="H70" s="164"/>
    </row>
    <row r="71" spans="2:8" s="161" customFormat="1" ht="19.7" customHeight="1">
      <c r="B71" s="162"/>
      <c r="C71" s="163"/>
      <c r="D71" s="164"/>
      <c r="E71" s="164"/>
      <c r="F71" s="164"/>
      <c r="G71" s="164"/>
      <c r="H71" s="164"/>
    </row>
    <row r="72" spans="2:8" s="161" customFormat="1" ht="19.7" customHeight="1">
      <c r="B72" s="162"/>
      <c r="C72" s="163"/>
      <c r="D72" s="164"/>
      <c r="E72" s="164"/>
      <c r="F72" s="164"/>
      <c r="G72" s="164"/>
      <c r="H72" s="164"/>
    </row>
    <row r="73" spans="2:8" s="161" customFormat="1" ht="19.7" customHeight="1">
      <c r="B73" s="162"/>
      <c r="C73" s="163"/>
      <c r="D73" s="164"/>
      <c r="E73" s="164"/>
      <c r="F73" s="164"/>
      <c r="G73" s="164"/>
      <c r="H73" s="164"/>
    </row>
    <row r="74" spans="2:8" s="161" customFormat="1" ht="19.7" customHeight="1">
      <c r="B74" s="162"/>
      <c r="C74" s="163"/>
      <c r="D74" s="164"/>
      <c r="E74" s="164"/>
      <c r="F74" s="164"/>
      <c r="G74" s="164"/>
      <c r="H74" s="164"/>
    </row>
    <row r="75" spans="2:8" s="161" customFormat="1" ht="19.7" customHeight="1">
      <c r="B75" s="162"/>
      <c r="C75" s="163"/>
      <c r="D75" s="164"/>
      <c r="E75" s="164"/>
      <c r="F75" s="164"/>
      <c r="G75" s="164"/>
      <c r="H75" s="164"/>
    </row>
    <row r="76" spans="2:8" s="161" customFormat="1" ht="19.7" customHeight="1">
      <c r="B76" s="162"/>
      <c r="C76" s="163"/>
      <c r="D76" s="164"/>
      <c r="E76" s="164"/>
      <c r="F76" s="164"/>
      <c r="G76" s="164"/>
      <c r="H76" s="164"/>
    </row>
    <row r="77" spans="2:8" s="161" customFormat="1" ht="19.7" customHeight="1">
      <c r="B77" s="162"/>
      <c r="C77" s="163"/>
      <c r="D77" s="164"/>
      <c r="E77" s="164"/>
      <c r="F77" s="164"/>
      <c r="G77" s="164"/>
      <c r="H77" s="164"/>
    </row>
    <row r="78" spans="2:8" s="161" customFormat="1" ht="19.7" customHeight="1">
      <c r="B78" s="162"/>
      <c r="C78" s="163"/>
      <c r="D78" s="164"/>
      <c r="E78" s="164"/>
      <c r="F78" s="164"/>
      <c r="G78" s="164"/>
      <c r="H78" s="164"/>
    </row>
    <row r="79" spans="2:8" s="161" customFormat="1" ht="19.7" customHeight="1">
      <c r="B79" s="162"/>
      <c r="C79" s="163"/>
      <c r="D79" s="164"/>
      <c r="E79" s="164"/>
      <c r="F79" s="164"/>
      <c r="G79" s="164"/>
      <c r="H79" s="164"/>
    </row>
    <row r="80" spans="2:8" s="161" customFormat="1" ht="19.7" customHeight="1">
      <c r="B80" s="162"/>
      <c r="C80" s="163"/>
      <c r="D80" s="164"/>
      <c r="E80" s="164"/>
      <c r="F80" s="164"/>
      <c r="G80" s="164"/>
      <c r="H80" s="164"/>
    </row>
    <row r="81" spans="2:8" s="161" customFormat="1" ht="19.7" customHeight="1">
      <c r="B81" s="162"/>
      <c r="C81" s="163"/>
      <c r="D81" s="164"/>
      <c r="E81" s="164"/>
      <c r="F81" s="164"/>
      <c r="G81" s="164"/>
      <c r="H81" s="164"/>
    </row>
    <row r="82" spans="2:8" s="161" customFormat="1" ht="19.7" customHeight="1">
      <c r="B82" s="162"/>
      <c r="C82" s="163"/>
      <c r="D82" s="164"/>
      <c r="E82" s="164"/>
      <c r="F82" s="164"/>
      <c r="G82" s="164"/>
      <c r="H82" s="164"/>
    </row>
    <row r="83" spans="2:8" s="161" customFormat="1" ht="19.7" customHeight="1">
      <c r="B83" s="162"/>
      <c r="C83" s="163"/>
      <c r="D83" s="164"/>
      <c r="E83" s="164"/>
      <c r="F83" s="164"/>
      <c r="G83" s="164"/>
      <c r="H83" s="164"/>
    </row>
    <row r="84" spans="2:8" s="161" customFormat="1" ht="19.7" customHeight="1">
      <c r="B84" s="162"/>
      <c r="C84" s="163"/>
      <c r="D84" s="164"/>
      <c r="E84" s="164"/>
      <c r="F84" s="164"/>
      <c r="G84" s="164"/>
      <c r="H84" s="164"/>
    </row>
    <row r="85" spans="2:8" s="161" customFormat="1" ht="19.7" customHeight="1">
      <c r="B85" s="195"/>
      <c r="C85" s="163"/>
      <c r="D85" s="164"/>
      <c r="E85" s="164"/>
      <c r="F85" s="164"/>
      <c r="G85" s="164"/>
      <c r="H85" s="164"/>
    </row>
    <row r="86" spans="2:8" s="161" customFormat="1" ht="19.7" customHeight="1">
      <c r="B86" s="195"/>
      <c r="C86" s="163"/>
      <c r="D86" s="164"/>
      <c r="E86" s="164"/>
      <c r="F86" s="164"/>
      <c r="G86" s="164"/>
      <c r="H86" s="164"/>
    </row>
    <row r="87" spans="2:8" s="161" customFormat="1" ht="19.7" customHeight="1">
      <c r="B87" s="195"/>
      <c r="C87" s="163"/>
      <c r="D87" s="164"/>
      <c r="E87" s="164"/>
      <c r="F87" s="164"/>
      <c r="G87" s="164"/>
      <c r="H87" s="164"/>
    </row>
    <row r="88" spans="2:8" s="161" customFormat="1" ht="19.7" customHeight="1">
      <c r="B88" s="195"/>
      <c r="C88" s="163"/>
      <c r="D88" s="164"/>
      <c r="E88" s="164"/>
      <c r="F88" s="164"/>
      <c r="G88" s="164"/>
      <c r="H88" s="164"/>
    </row>
    <row r="89" spans="2:8" s="161" customFormat="1" ht="19.7" customHeight="1">
      <c r="B89" s="195"/>
      <c r="C89" s="163"/>
      <c r="D89" s="164"/>
      <c r="E89" s="164"/>
      <c r="F89" s="164"/>
      <c r="G89" s="164"/>
      <c r="H89" s="164"/>
    </row>
    <row r="90" spans="2:8" s="161" customFormat="1" ht="19.7" customHeight="1">
      <c r="B90" s="195"/>
      <c r="C90" s="163"/>
      <c r="D90" s="164"/>
      <c r="E90" s="164"/>
      <c r="F90" s="164"/>
      <c r="G90" s="164"/>
      <c r="H90" s="164"/>
    </row>
    <row r="91" spans="2:8" s="161" customFormat="1" ht="19.7" customHeight="1">
      <c r="B91" s="195"/>
      <c r="C91" s="163"/>
      <c r="D91" s="164"/>
      <c r="E91" s="164"/>
      <c r="F91" s="164"/>
      <c r="G91" s="164"/>
      <c r="H91" s="164"/>
    </row>
    <row r="92" spans="2:8" s="161" customFormat="1" ht="19.7" customHeight="1">
      <c r="B92" s="195"/>
      <c r="C92" s="163"/>
      <c r="D92" s="164"/>
      <c r="E92" s="164"/>
      <c r="F92" s="164"/>
      <c r="G92" s="164"/>
      <c r="H92" s="164"/>
    </row>
    <row r="93" spans="2:8" s="161" customFormat="1" ht="19.7" customHeight="1">
      <c r="B93" s="195"/>
      <c r="C93" s="163"/>
      <c r="D93" s="164"/>
      <c r="E93" s="164"/>
      <c r="F93" s="164"/>
      <c r="G93" s="164"/>
      <c r="H93" s="164"/>
    </row>
    <row r="94" spans="2:8" s="161" customFormat="1" ht="19.7" customHeight="1">
      <c r="B94" s="195"/>
      <c r="C94" s="163"/>
      <c r="D94" s="164"/>
      <c r="E94" s="164"/>
      <c r="F94" s="164"/>
      <c r="G94" s="164"/>
      <c r="H94" s="164"/>
    </row>
    <row r="95" spans="2:8" s="161" customFormat="1" ht="19.7" customHeight="1">
      <c r="B95" s="195"/>
      <c r="C95" s="163"/>
      <c r="D95" s="164"/>
      <c r="E95" s="164"/>
      <c r="F95" s="164"/>
      <c r="G95" s="164"/>
      <c r="H95" s="164"/>
    </row>
    <row r="96" spans="2:8" s="161" customFormat="1" ht="19.7" customHeight="1">
      <c r="B96" s="195"/>
      <c r="C96" s="163"/>
      <c r="D96" s="164"/>
      <c r="E96" s="164"/>
      <c r="F96" s="164"/>
      <c r="G96" s="164"/>
      <c r="H96" s="164"/>
    </row>
    <row r="97" spans="2:9" s="161" customFormat="1" ht="19.7" customHeight="1">
      <c r="B97" s="195"/>
      <c r="C97" s="163"/>
      <c r="D97" s="164"/>
      <c r="E97" s="164"/>
      <c r="F97" s="164"/>
      <c r="G97" s="164"/>
      <c r="H97" s="164"/>
    </row>
    <row r="98" spans="2:9" s="161" customFormat="1" ht="19.7" customHeight="1">
      <c r="B98" s="195"/>
      <c r="C98" s="163"/>
      <c r="D98" s="164"/>
      <c r="E98" s="164"/>
      <c r="F98" s="164"/>
      <c r="G98" s="164"/>
      <c r="H98" s="164"/>
    </row>
    <row r="99" spans="2:9" s="161" customFormat="1" ht="19.7" customHeight="1">
      <c r="B99" s="195"/>
      <c r="C99" s="163"/>
      <c r="D99" s="164"/>
      <c r="E99" s="164"/>
      <c r="F99" s="164"/>
      <c r="G99" s="164"/>
      <c r="H99" s="164"/>
    </row>
    <row r="100" spans="2:9" s="161" customFormat="1" ht="19.7" customHeight="1">
      <c r="B100" s="195"/>
      <c r="C100" s="163"/>
      <c r="D100" s="164"/>
      <c r="E100" s="164"/>
      <c r="F100" s="164"/>
      <c r="G100" s="164"/>
      <c r="H100" s="164"/>
    </row>
    <row r="101" spans="2:9" s="161" customFormat="1" ht="19.7" customHeight="1">
      <c r="B101" s="161" t="s">
        <v>703</v>
      </c>
      <c r="C101" s="165"/>
      <c r="D101" s="135"/>
      <c r="E101" s="135"/>
      <c r="F101" s="135"/>
      <c r="G101" s="135"/>
      <c r="H101" s="135"/>
    </row>
    <row r="102" spans="2:9" s="161" customFormat="1" ht="19.7" customHeight="1">
      <c r="B102" s="166" t="s">
        <v>704</v>
      </c>
      <c r="C102" s="167"/>
      <c r="D102" s="167"/>
      <c r="E102" s="167"/>
      <c r="F102" s="168" t="s">
        <v>707</v>
      </c>
      <c r="G102" s="169"/>
      <c r="H102" s="167"/>
      <c r="I102" s="170"/>
    </row>
    <row r="103" spans="2:9" s="161" customFormat="1" ht="19.7" customHeight="1">
      <c r="B103" s="253" t="s">
        <v>927</v>
      </c>
      <c r="C103" s="253"/>
      <c r="D103" s="253"/>
      <c r="E103" s="253"/>
      <c r="F103" s="253"/>
      <c r="G103" s="253"/>
      <c r="H103" s="253"/>
      <c r="I103" s="253"/>
    </row>
    <row r="104" spans="2:9" s="161" customFormat="1" ht="19.7" customHeight="1">
      <c r="B104" s="253" t="s">
        <v>928</v>
      </c>
      <c r="C104" s="253"/>
      <c r="D104" s="253"/>
      <c r="E104" s="253"/>
      <c r="F104" s="253"/>
      <c r="G104" s="253"/>
      <c r="H104" s="253"/>
      <c r="I104" s="253"/>
    </row>
    <row r="105" spans="2:9" s="161" customFormat="1" ht="19.7" customHeight="1">
      <c r="B105" s="253" t="s">
        <v>929</v>
      </c>
      <c r="C105" s="253"/>
      <c r="D105" s="253"/>
      <c r="E105" s="253"/>
      <c r="F105" s="253"/>
      <c r="G105" s="253"/>
      <c r="H105" s="253"/>
      <c r="I105" s="253"/>
    </row>
    <row r="106" spans="2:9" s="161" customFormat="1" ht="19.7" customHeight="1">
      <c r="B106" s="253" t="s">
        <v>930</v>
      </c>
      <c r="C106" s="253"/>
      <c r="D106" s="253"/>
      <c r="E106" s="253"/>
      <c r="F106" s="253"/>
      <c r="G106" s="253"/>
      <c r="H106" s="253"/>
      <c r="I106" s="253"/>
    </row>
    <row r="107" spans="2:9" s="161" customFormat="1" ht="19.7" customHeight="1">
      <c r="B107" s="253"/>
      <c r="C107" s="253"/>
      <c r="D107" s="253"/>
      <c r="E107" s="253"/>
      <c r="F107" s="253"/>
      <c r="G107" s="253"/>
      <c r="H107" s="253"/>
      <c r="I107" s="253"/>
    </row>
    <row r="108" spans="2:9" s="161" customFormat="1" ht="19.7" customHeight="1">
      <c r="B108" s="261" t="s">
        <v>948</v>
      </c>
      <c r="C108" s="261"/>
      <c r="D108" s="261"/>
      <c r="E108" s="261"/>
      <c r="F108" s="261"/>
      <c r="G108" s="261"/>
      <c r="H108" s="261"/>
      <c r="I108" s="261"/>
    </row>
    <row r="109" spans="2:9" s="161" customFormat="1" ht="19.7" customHeight="1">
      <c r="B109" s="261" t="s">
        <v>949</v>
      </c>
      <c r="C109" s="261"/>
      <c r="D109" s="261"/>
      <c r="E109" s="261"/>
      <c r="F109" s="261"/>
      <c r="G109" s="261"/>
      <c r="H109" s="261"/>
      <c r="I109" s="261"/>
    </row>
    <row r="110" spans="2:9" s="161" customFormat="1" ht="19.7" customHeight="1">
      <c r="B110" s="261" t="s">
        <v>950</v>
      </c>
      <c r="C110" s="261"/>
      <c r="D110" s="261"/>
      <c r="E110" s="261"/>
      <c r="F110" s="261"/>
      <c r="G110" s="261"/>
      <c r="H110" s="261"/>
      <c r="I110" s="261"/>
    </row>
    <row r="111" spans="2:9" s="161" customFormat="1" ht="19.7" customHeight="1">
      <c r="B111" s="171" t="s">
        <v>705</v>
      </c>
      <c r="C111" s="165"/>
      <c r="D111" s="135"/>
      <c r="E111" s="135"/>
      <c r="F111" s="135"/>
      <c r="G111" s="135"/>
      <c r="H111" s="135"/>
      <c r="I111" s="135"/>
    </row>
    <row r="112" spans="2:9" s="161" customFormat="1" ht="19.7" customHeight="1">
      <c r="B112" s="161" t="s">
        <v>706</v>
      </c>
      <c r="C112" s="409">
        <v>52900</v>
      </c>
      <c r="D112" s="409"/>
      <c r="E112" s="161" t="s">
        <v>512</v>
      </c>
      <c r="F112" s="135"/>
      <c r="G112" s="135"/>
      <c r="H112" s="135"/>
      <c r="I112" s="135"/>
    </row>
    <row r="113" spans="2:9" s="161" customFormat="1" ht="19.7" customHeight="1">
      <c r="B113" s="394" t="s">
        <v>516</v>
      </c>
      <c r="C113" s="396" t="s">
        <v>517</v>
      </c>
      <c r="D113" s="397"/>
      <c r="E113" s="397"/>
      <c r="F113" s="397"/>
      <c r="G113" s="397"/>
      <c r="H113" s="398"/>
      <c r="I113" s="172"/>
    </row>
    <row r="114" spans="2:9" s="161" customFormat="1" ht="19.7" customHeight="1">
      <c r="B114" s="394"/>
      <c r="C114" s="151" t="s">
        <v>462</v>
      </c>
      <c r="D114" s="173" t="s">
        <v>506</v>
      </c>
      <c r="E114" s="173" t="s">
        <v>507</v>
      </c>
      <c r="F114" s="144" t="s">
        <v>508</v>
      </c>
      <c r="G114" s="144" t="s">
        <v>509</v>
      </c>
      <c r="H114" s="144" t="s">
        <v>510</v>
      </c>
      <c r="I114" s="174"/>
    </row>
    <row r="115" spans="2:9" s="161" customFormat="1" ht="19.7" customHeight="1">
      <c r="B115" s="175" t="s">
        <v>931</v>
      </c>
      <c r="C115" s="176" t="s">
        <v>467</v>
      </c>
      <c r="D115" s="177"/>
      <c r="E115" s="177">
        <v>65</v>
      </c>
      <c r="F115" s="177"/>
      <c r="G115" s="177"/>
      <c r="H115" s="177"/>
      <c r="I115" s="178"/>
    </row>
    <row r="116" spans="2:9" s="161" customFormat="1" ht="19.7" customHeight="1">
      <c r="B116" s="227" t="s">
        <v>933</v>
      </c>
      <c r="C116" s="228"/>
      <c r="D116" s="254"/>
      <c r="E116" s="254"/>
      <c r="F116" s="254"/>
      <c r="G116" s="254"/>
      <c r="H116" s="254"/>
      <c r="I116" s="178"/>
    </row>
    <row r="117" spans="2:9" s="161" customFormat="1" ht="19.7" customHeight="1">
      <c r="B117" s="179" t="s">
        <v>932</v>
      </c>
      <c r="C117" s="144"/>
      <c r="D117" s="180"/>
      <c r="E117" s="180"/>
      <c r="F117" s="180"/>
      <c r="G117" s="180"/>
      <c r="H117" s="180"/>
      <c r="I117" s="178"/>
    </row>
    <row r="118" spans="2:9" s="161" customFormat="1" ht="19.7" customHeight="1">
      <c r="B118" s="181" t="s">
        <v>511</v>
      </c>
      <c r="C118" s="182" t="s">
        <v>512</v>
      </c>
      <c r="D118" s="183"/>
      <c r="E118" s="184">
        <v>52900</v>
      </c>
      <c r="F118" s="183"/>
      <c r="G118" s="183"/>
      <c r="H118" s="183"/>
      <c r="I118" s="185"/>
    </row>
    <row r="119" spans="2:9" s="161" customFormat="1" ht="19.7" customHeight="1">
      <c r="B119" s="181" t="s">
        <v>513</v>
      </c>
      <c r="C119" s="182" t="s">
        <v>512</v>
      </c>
      <c r="D119" s="183"/>
      <c r="E119" s="184">
        <v>52900</v>
      </c>
      <c r="F119" s="183"/>
      <c r="G119" s="183"/>
      <c r="H119" s="183"/>
      <c r="I119" s="185"/>
    </row>
    <row r="120" spans="2:9" s="161" customFormat="1" ht="19.7" customHeight="1">
      <c r="B120" s="181" t="s">
        <v>514</v>
      </c>
      <c r="C120" s="182" t="s">
        <v>512</v>
      </c>
      <c r="D120" s="183"/>
      <c r="E120" s="183"/>
      <c r="F120" s="183"/>
      <c r="G120" s="183"/>
      <c r="H120" s="183"/>
      <c r="I120" s="185"/>
    </row>
    <row r="121" spans="2:9" s="161" customFormat="1" ht="19.7" customHeight="1">
      <c r="B121" s="162"/>
      <c r="C121" s="163"/>
      <c r="D121" s="164"/>
      <c r="E121" s="164"/>
      <c r="F121" s="164"/>
      <c r="G121" s="164"/>
      <c r="H121" s="164"/>
    </row>
    <row r="122" spans="2:9" s="161" customFormat="1" ht="19.7" customHeight="1">
      <c r="B122" s="162"/>
      <c r="C122" s="163"/>
      <c r="D122" s="164"/>
      <c r="E122" s="164"/>
      <c r="F122" s="164"/>
      <c r="G122" s="164"/>
      <c r="H122" s="164"/>
    </row>
    <row r="123" spans="2:9" s="161" customFormat="1" ht="19.7" customHeight="1">
      <c r="B123" s="162"/>
      <c r="C123" s="163"/>
      <c r="D123" s="164"/>
      <c r="E123" s="164"/>
      <c r="F123" s="164"/>
      <c r="G123" s="164"/>
      <c r="H123" s="164"/>
    </row>
    <row r="124" spans="2:9" s="161" customFormat="1" ht="19.7" customHeight="1">
      <c r="B124" s="162"/>
      <c r="C124" s="163"/>
      <c r="D124" s="164"/>
      <c r="E124" s="164"/>
      <c r="F124" s="164"/>
      <c r="G124" s="164"/>
      <c r="H124" s="164"/>
    </row>
    <row r="125" spans="2:9" s="161" customFormat="1" ht="19.7" customHeight="1">
      <c r="B125" s="162"/>
      <c r="C125" s="163"/>
      <c r="D125" s="164"/>
      <c r="E125" s="164"/>
      <c r="F125" s="164"/>
      <c r="G125" s="164"/>
      <c r="H125" s="164"/>
    </row>
    <row r="126" spans="2:9" s="161" customFormat="1" ht="19.7" customHeight="1">
      <c r="B126" s="162"/>
      <c r="C126" s="163"/>
      <c r="D126" s="164"/>
      <c r="E126" s="164"/>
      <c r="F126" s="164"/>
      <c r="G126" s="164"/>
      <c r="H126" s="164"/>
    </row>
    <row r="127" spans="2:9" s="161" customFormat="1" ht="19.7" customHeight="1">
      <c r="B127" s="162"/>
      <c r="C127" s="163"/>
      <c r="D127" s="164"/>
      <c r="E127" s="164"/>
      <c r="F127" s="164"/>
      <c r="G127" s="164"/>
      <c r="H127" s="164"/>
    </row>
    <row r="128" spans="2:9" s="161" customFormat="1" ht="19.7" customHeight="1">
      <c r="B128" s="162"/>
      <c r="C128" s="163"/>
      <c r="D128" s="164"/>
      <c r="E128" s="164"/>
      <c r="F128" s="164"/>
      <c r="G128" s="164"/>
      <c r="H128" s="164"/>
    </row>
    <row r="129" spans="2:8" s="161" customFormat="1" ht="19.7" customHeight="1">
      <c r="B129" s="162"/>
      <c r="C129" s="163"/>
      <c r="D129" s="164"/>
      <c r="E129" s="164"/>
      <c r="F129" s="164"/>
      <c r="G129" s="164"/>
      <c r="H129" s="164"/>
    </row>
    <row r="130" spans="2:8" s="161" customFormat="1" ht="19.7" customHeight="1">
      <c r="B130" s="162"/>
      <c r="C130" s="163"/>
      <c r="D130" s="164"/>
      <c r="E130" s="164"/>
      <c r="F130" s="164"/>
      <c r="G130" s="164"/>
      <c r="H130" s="164"/>
    </row>
    <row r="131" spans="2:8" s="161" customFormat="1" ht="19.7" customHeight="1">
      <c r="B131" s="162"/>
      <c r="C131" s="163"/>
      <c r="D131" s="164"/>
      <c r="E131" s="164"/>
      <c r="F131" s="164"/>
      <c r="G131" s="164"/>
      <c r="H131" s="164"/>
    </row>
    <row r="132" spans="2:8" s="161" customFormat="1" ht="19.7" customHeight="1">
      <c r="B132" s="162"/>
      <c r="C132" s="163"/>
      <c r="D132" s="164"/>
      <c r="E132" s="164"/>
      <c r="F132" s="164"/>
      <c r="G132" s="164"/>
      <c r="H132" s="164"/>
    </row>
    <row r="133" spans="2:8" s="161" customFormat="1" ht="19.7" customHeight="1">
      <c r="B133" s="162"/>
      <c r="C133" s="163"/>
      <c r="D133" s="164"/>
      <c r="E133" s="164"/>
      <c r="F133" s="164"/>
      <c r="G133" s="164"/>
      <c r="H133" s="164"/>
    </row>
    <row r="134" spans="2:8" s="161" customFormat="1" ht="19.7" customHeight="1">
      <c r="B134" s="162"/>
      <c r="C134" s="163"/>
      <c r="D134" s="164"/>
      <c r="E134" s="164"/>
      <c r="F134" s="164"/>
      <c r="G134" s="164"/>
      <c r="H134" s="164"/>
    </row>
    <row r="135" spans="2:8" s="161" customFormat="1" ht="19.7" customHeight="1">
      <c r="B135" s="162"/>
      <c r="C135" s="163"/>
      <c r="D135" s="164"/>
      <c r="E135" s="164"/>
      <c r="F135" s="164"/>
      <c r="G135" s="164"/>
      <c r="H135" s="164"/>
    </row>
    <row r="136" spans="2:8" s="161" customFormat="1" ht="19.7" customHeight="1">
      <c r="B136" s="162"/>
      <c r="C136" s="163"/>
      <c r="D136" s="164"/>
      <c r="E136" s="164"/>
      <c r="F136" s="164"/>
      <c r="G136" s="164"/>
      <c r="H136" s="164"/>
    </row>
    <row r="137" spans="2:8" s="161" customFormat="1" ht="19.7" customHeight="1">
      <c r="B137" s="162"/>
      <c r="C137" s="163"/>
      <c r="D137" s="164"/>
      <c r="E137" s="164"/>
      <c r="F137" s="164"/>
      <c r="G137" s="164"/>
      <c r="H137" s="164"/>
    </row>
    <row r="138" spans="2:8" s="161" customFormat="1" ht="19.7" customHeight="1">
      <c r="B138" s="162"/>
      <c r="C138" s="163"/>
      <c r="D138" s="164"/>
      <c r="E138" s="164"/>
      <c r="F138" s="164"/>
      <c r="G138" s="164"/>
      <c r="H138" s="164"/>
    </row>
    <row r="139" spans="2:8" s="161" customFormat="1" ht="19.7" customHeight="1">
      <c r="B139" s="162"/>
      <c r="C139" s="163"/>
      <c r="D139" s="164"/>
      <c r="E139" s="164"/>
      <c r="F139" s="164"/>
      <c r="G139" s="164"/>
      <c r="H139" s="164"/>
    </row>
    <row r="140" spans="2:8" s="161" customFormat="1" ht="19.7" customHeight="1">
      <c r="B140" s="162"/>
      <c r="C140" s="163"/>
      <c r="D140" s="164"/>
      <c r="E140" s="164"/>
      <c r="F140" s="164"/>
      <c r="G140" s="164"/>
      <c r="H140" s="164"/>
    </row>
    <row r="141" spans="2:8" s="161" customFormat="1" ht="19.7" customHeight="1">
      <c r="B141" s="162"/>
      <c r="C141" s="163"/>
      <c r="D141" s="164"/>
      <c r="E141" s="164"/>
      <c r="F141" s="164"/>
      <c r="G141" s="164"/>
      <c r="H141" s="164"/>
    </row>
    <row r="142" spans="2:8" s="161" customFormat="1" ht="19.7" customHeight="1">
      <c r="B142" s="195"/>
      <c r="C142" s="163"/>
      <c r="D142" s="164"/>
      <c r="E142" s="164"/>
      <c r="F142" s="164"/>
      <c r="G142" s="164"/>
      <c r="H142" s="164"/>
    </row>
    <row r="143" spans="2:8" s="161" customFormat="1" ht="19.7" customHeight="1">
      <c r="B143" s="162"/>
      <c r="C143" s="163"/>
      <c r="D143" s="164"/>
      <c r="E143" s="164"/>
      <c r="F143" s="164"/>
      <c r="G143" s="164"/>
      <c r="H143" s="164"/>
    </row>
    <row r="144" spans="2:8" s="161" customFormat="1" ht="19.7" customHeight="1">
      <c r="B144" s="162"/>
      <c r="C144" s="163"/>
      <c r="D144" s="164"/>
      <c r="E144" s="164"/>
      <c r="F144" s="164"/>
      <c r="G144" s="164"/>
      <c r="H144" s="164"/>
    </row>
    <row r="145" spans="2:8" s="161" customFormat="1" ht="19.7" customHeight="1">
      <c r="B145" s="162"/>
      <c r="C145" s="163"/>
      <c r="D145" s="164"/>
      <c r="E145" s="164"/>
      <c r="F145" s="164"/>
      <c r="G145" s="164"/>
      <c r="H145" s="164"/>
    </row>
    <row r="146" spans="2:8" s="161" customFormat="1" ht="19.7" customHeight="1">
      <c r="B146" s="162"/>
      <c r="C146" s="163"/>
      <c r="D146" s="164"/>
      <c r="E146" s="164"/>
      <c r="F146" s="164"/>
      <c r="G146" s="164"/>
      <c r="H146" s="164"/>
    </row>
    <row r="147" spans="2:8" s="161" customFormat="1" ht="19.7" customHeight="1">
      <c r="B147" s="162"/>
      <c r="C147" s="163"/>
      <c r="D147" s="164"/>
      <c r="E147" s="164"/>
      <c r="F147" s="164"/>
      <c r="G147" s="164"/>
      <c r="H147" s="164"/>
    </row>
    <row r="148" spans="2:8" s="161" customFormat="1" ht="19.7" customHeight="1">
      <c r="B148" s="162"/>
      <c r="C148" s="163"/>
      <c r="D148" s="164"/>
      <c r="E148" s="164"/>
      <c r="F148" s="164"/>
      <c r="G148" s="164"/>
      <c r="H148" s="164"/>
    </row>
    <row r="149" spans="2:8" s="161" customFormat="1" ht="19.7" customHeight="1">
      <c r="B149" s="162"/>
      <c r="C149" s="163"/>
      <c r="D149" s="164"/>
      <c r="E149" s="164"/>
      <c r="F149" s="164"/>
      <c r="G149" s="164"/>
      <c r="H149" s="164"/>
    </row>
    <row r="150" spans="2:8" s="161" customFormat="1" ht="19.7" customHeight="1">
      <c r="B150" s="162"/>
      <c r="C150" s="163"/>
      <c r="D150" s="164"/>
      <c r="E150" s="164"/>
      <c r="F150" s="164"/>
      <c r="G150" s="164"/>
      <c r="H150" s="164"/>
    </row>
    <row r="151" spans="2:8" ht="19.7" customHeight="1">
      <c r="B151" s="147" t="s">
        <v>525</v>
      </c>
      <c r="C151" s="148"/>
      <c r="D151" s="149"/>
      <c r="E151" s="149"/>
      <c r="F151" s="149"/>
      <c r="G151" s="149"/>
      <c r="H151" s="149"/>
    </row>
    <row r="152" spans="2:8" ht="19.7" customHeight="1">
      <c r="B152" s="392" t="s">
        <v>934</v>
      </c>
      <c r="C152" s="392"/>
      <c r="D152" s="392"/>
      <c r="E152" s="392"/>
      <c r="F152" s="392"/>
      <c r="G152" s="392"/>
      <c r="H152" s="392"/>
    </row>
    <row r="153" spans="2:8" ht="19.7" customHeight="1">
      <c r="B153" s="384" t="s">
        <v>935</v>
      </c>
      <c r="C153" s="384"/>
      <c r="D153" s="384"/>
      <c r="E153" s="384"/>
      <c r="F153" s="384"/>
      <c r="G153" s="384"/>
      <c r="H153" s="384"/>
    </row>
    <row r="154" spans="2:8" ht="19.7" customHeight="1">
      <c r="B154" s="384" t="s">
        <v>936</v>
      </c>
      <c r="C154" s="384"/>
      <c r="D154" s="384"/>
      <c r="E154" s="384"/>
      <c r="F154" s="384"/>
      <c r="G154" s="384"/>
      <c r="H154" s="384"/>
    </row>
    <row r="155" spans="2:8" ht="19.7" customHeight="1">
      <c r="B155" s="384" t="s">
        <v>937</v>
      </c>
      <c r="C155" s="384"/>
      <c r="D155" s="384"/>
      <c r="E155" s="384"/>
      <c r="F155" s="384"/>
      <c r="G155" s="384"/>
      <c r="H155" s="384"/>
    </row>
    <row r="156" spans="2:8" ht="19.7" customHeight="1">
      <c r="B156" s="384" t="s">
        <v>938</v>
      </c>
      <c r="C156" s="384"/>
      <c r="D156" s="384"/>
      <c r="E156" s="384"/>
      <c r="F156" s="384"/>
      <c r="G156" s="384"/>
      <c r="H156" s="384"/>
    </row>
    <row r="157" spans="2:8" ht="19.7" customHeight="1">
      <c r="B157" s="384"/>
      <c r="C157" s="384"/>
      <c r="D157" s="384"/>
      <c r="E157" s="384"/>
      <c r="F157" s="384"/>
      <c r="G157" s="384"/>
      <c r="H157" s="384"/>
    </row>
    <row r="158" spans="2:8" ht="19.7" customHeight="1">
      <c r="B158" s="403" t="s">
        <v>911</v>
      </c>
      <c r="C158" s="403"/>
      <c r="D158" s="403"/>
      <c r="E158" s="403"/>
      <c r="F158" s="403"/>
      <c r="G158" s="403"/>
      <c r="H158" s="403"/>
    </row>
    <row r="159" spans="2:8" ht="19.7" customHeight="1">
      <c r="B159" s="387" t="s">
        <v>516</v>
      </c>
      <c r="C159" s="391" t="s">
        <v>517</v>
      </c>
      <c r="D159" s="391"/>
      <c r="E159" s="391"/>
      <c r="F159" s="391"/>
      <c r="G159" s="391"/>
      <c r="H159" s="391"/>
    </row>
    <row r="160" spans="2:8" ht="19.7" customHeight="1">
      <c r="B160" s="388"/>
      <c r="C160" s="151" t="s">
        <v>462</v>
      </c>
      <c r="D160" s="152" t="s">
        <v>506</v>
      </c>
      <c r="E160" s="143" t="s">
        <v>507</v>
      </c>
      <c r="F160" s="144" t="s">
        <v>508</v>
      </c>
      <c r="G160" s="144" t="s">
        <v>509</v>
      </c>
      <c r="H160" s="144" t="s">
        <v>510</v>
      </c>
    </row>
    <row r="161" spans="2:8" ht="19.7" customHeight="1">
      <c r="B161" s="262" t="s">
        <v>972</v>
      </c>
      <c r="C161" s="263" t="s">
        <v>474</v>
      </c>
      <c r="D161" s="273">
        <f>5+6</f>
        <v>11</v>
      </c>
      <c r="E161" s="273">
        <f>5+6</f>
        <v>11</v>
      </c>
      <c r="F161" s="273">
        <f>5+6</f>
        <v>11</v>
      </c>
      <c r="G161" s="273">
        <f>5+6</f>
        <v>11</v>
      </c>
      <c r="H161" s="273">
        <v>11</v>
      </c>
    </row>
    <row r="162" spans="2:8" ht="19.7" customHeight="1">
      <c r="B162" s="268" t="s">
        <v>973</v>
      </c>
      <c r="C162" s="269"/>
      <c r="D162" s="274"/>
      <c r="E162" s="274"/>
      <c r="F162" s="274"/>
      <c r="G162" s="274"/>
      <c r="H162" s="274"/>
    </row>
    <row r="163" spans="2:8" ht="19.7" customHeight="1">
      <c r="B163" s="272" t="s">
        <v>526</v>
      </c>
      <c r="C163" s="154" t="s">
        <v>474</v>
      </c>
      <c r="D163" s="155">
        <v>320</v>
      </c>
      <c r="E163" s="155">
        <v>350</v>
      </c>
      <c r="F163" s="155">
        <v>385</v>
      </c>
      <c r="G163" s="155">
        <v>425</v>
      </c>
      <c r="H163" s="155">
        <v>470</v>
      </c>
    </row>
    <row r="164" spans="2:8" ht="19.7" customHeight="1">
      <c r="B164" s="262" t="s">
        <v>527</v>
      </c>
      <c r="C164" s="187" t="s">
        <v>467</v>
      </c>
      <c r="D164" s="188"/>
      <c r="E164" s="188"/>
      <c r="F164" s="188"/>
      <c r="G164" s="188"/>
      <c r="H164" s="188"/>
    </row>
    <row r="165" spans="2:8" ht="19.7" customHeight="1">
      <c r="B165" s="268" t="s">
        <v>528</v>
      </c>
      <c r="C165" s="190"/>
      <c r="D165" s="191"/>
      <c r="E165" s="191"/>
      <c r="F165" s="191"/>
      <c r="G165" s="191"/>
      <c r="H165" s="191"/>
    </row>
    <row r="166" spans="2:8" ht="19.7" customHeight="1">
      <c r="B166" s="272" t="s">
        <v>529</v>
      </c>
      <c r="C166" s="154" t="s">
        <v>530</v>
      </c>
      <c r="D166" s="155">
        <v>50</v>
      </c>
      <c r="E166" s="155">
        <v>50</v>
      </c>
      <c r="F166" s="155">
        <v>50</v>
      </c>
      <c r="G166" s="155">
        <v>50</v>
      </c>
      <c r="H166" s="155">
        <v>50</v>
      </c>
    </row>
    <row r="167" spans="2:8" ht="19.7" customHeight="1">
      <c r="B167" s="268" t="s">
        <v>531</v>
      </c>
      <c r="C167" s="190" t="s">
        <v>474</v>
      </c>
      <c r="D167" s="155">
        <v>320</v>
      </c>
      <c r="E167" s="155">
        <v>350</v>
      </c>
      <c r="F167" s="155">
        <v>385</v>
      </c>
      <c r="G167" s="155">
        <v>425</v>
      </c>
      <c r="H167" s="155">
        <v>470</v>
      </c>
    </row>
    <row r="168" spans="2:8" ht="19.7" customHeight="1">
      <c r="B168" s="268" t="s">
        <v>532</v>
      </c>
      <c r="C168" s="190" t="s">
        <v>474</v>
      </c>
      <c r="D168" s="155">
        <v>25</v>
      </c>
      <c r="E168" s="155">
        <v>30</v>
      </c>
      <c r="F168" s="155">
        <v>30</v>
      </c>
      <c r="G168" s="155">
        <v>30</v>
      </c>
      <c r="H168" s="155">
        <v>40</v>
      </c>
    </row>
    <row r="169" spans="2:8" ht="19.7" customHeight="1">
      <c r="B169" s="268" t="s">
        <v>533</v>
      </c>
      <c r="C169" s="190" t="s">
        <v>534</v>
      </c>
      <c r="D169" s="155"/>
      <c r="E169" s="155"/>
      <c r="F169" s="155"/>
      <c r="G169" s="155"/>
      <c r="H169" s="155"/>
    </row>
    <row r="170" spans="2:8" ht="19.7" customHeight="1">
      <c r="B170" s="268" t="s">
        <v>535</v>
      </c>
      <c r="C170" s="190" t="s">
        <v>474</v>
      </c>
      <c r="D170" s="155">
        <v>180</v>
      </c>
      <c r="E170" s="155">
        <v>200</v>
      </c>
      <c r="F170" s="155">
        <v>200</v>
      </c>
      <c r="G170" s="155">
        <v>200</v>
      </c>
      <c r="H170" s="155">
        <v>200</v>
      </c>
    </row>
    <row r="171" spans="2:8" s="161" customFormat="1" ht="19.7" customHeight="1">
      <c r="B171" s="192" t="s">
        <v>511</v>
      </c>
      <c r="C171" s="193" t="s">
        <v>512</v>
      </c>
      <c r="D171" s="158">
        <v>6661890</v>
      </c>
      <c r="E171" s="278">
        <v>25000</v>
      </c>
      <c r="F171" s="160"/>
      <c r="G171" s="160"/>
      <c r="H171" s="160"/>
    </row>
    <row r="172" spans="2:8" s="161" customFormat="1" ht="19.7" customHeight="1">
      <c r="B172" s="156" t="s">
        <v>513</v>
      </c>
      <c r="C172" s="157" t="s">
        <v>512</v>
      </c>
      <c r="D172" s="158">
        <v>6661890</v>
      </c>
      <c r="E172" s="278">
        <v>25000</v>
      </c>
      <c r="F172" s="160"/>
      <c r="G172" s="160"/>
      <c r="H172" s="160"/>
    </row>
    <row r="173" spans="2:8" s="161" customFormat="1" ht="19.7" customHeight="1">
      <c r="B173" s="156" t="s">
        <v>514</v>
      </c>
      <c r="C173" s="157" t="s">
        <v>512</v>
      </c>
      <c r="D173" s="194"/>
      <c r="E173" s="194"/>
      <c r="F173" s="194"/>
      <c r="G173" s="194"/>
      <c r="H173" s="194"/>
    </row>
    <row r="174" spans="2:8" s="161" customFormat="1" ht="19.7" customHeight="1">
      <c r="B174" s="162"/>
      <c r="C174" s="163"/>
      <c r="D174" s="164"/>
      <c r="E174" s="164"/>
      <c r="F174" s="164"/>
      <c r="G174" s="164"/>
      <c r="H174" s="164"/>
    </row>
    <row r="175" spans="2:8" s="161" customFormat="1" ht="19.7" customHeight="1">
      <c r="B175" s="162"/>
      <c r="C175" s="163"/>
      <c r="D175" s="164"/>
      <c r="E175" s="164"/>
      <c r="F175" s="164"/>
      <c r="G175" s="164"/>
      <c r="H175" s="164"/>
    </row>
    <row r="176" spans="2:8" s="161" customFormat="1" ht="19.7" customHeight="1">
      <c r="B176" s="162"/>
      <c r="C176" s="163"/>
      <c r="D176" s="164"/>
      <c r="E176" s="164"/>
      <c r="F176" s="164"/>
      <c r="G176" s="164"/>
      <c r="H176" s="164"/>
    </row>
    <row r="177" spans="2:8" s="161" customFormat="1" ht="19.7" customHeight="1">
      <c r="B177" s="162"/>
      <c r="C177" s="163"/>
      <c r="D177" s="164"/>
      <c r="E177" s="164"/>
      <c r="F177" s="164"/>
      <c r="G177" s="164"/>
      <c r="H177" s="164"/>
    </row>
    <row r="178" spans="2:8" s="161" customFormat="1" ht="19.7" customHeight="1">
      <c r="B178" s="162"/>
      <c r="C178" s="163"/>
      <c r="D178" s="164"/>
      <c r="E178" s="164"/>
      <c r="F178" s="164"/>
      <c r="G178" s="164"/>
      <c r="H178" s="164"/>
    </row>
    <row r="179" spans="2:8" s="161" customFormat="1" ht="19.7" customHeight="1">
      <c r="B179" s="162"/>
      <c r="C179" s="163"/>
      <c r="D179" s="164"/>
      <c r="E179" s="164"/>
      <c r="F179" s="164"/>
      <c r="G179" s="164"/>
      <c r="H179" s="164"/>
    </row>
    <row r="180" spans="2:8" s="161" customFormat="1" ht="19.7" customHeight="1">
      <c r="B180" s="162"/>
      <c r="C180" s="163"/>
      <c r="D180" s="164"/>
      <c r="E180" s="164"/>
      <c r="F180" s="164"/>
      <c r="G180" s="164"/>
      <c r="H180" s="164"/>
    </row>
    <row r="181" spans="2:8" s="161" customFormat="1" ht="19.7" customHeight="1">
      <c r="B181" s="162"/>
      <c r="C181" s="163"/>
      <c r="D181" s="164"/>
      <c r="E181" s="164"/>
      <c r="F181" s="164"/>
      <c r="G181" s="164"/>
      <c r="H181" s="164"/>
    </row>
    <row r="182" spans="2:8" s="161" customFormat="1" ht="19.7" customHeight="1">
      <c r="B182" s="162"/>
      <c r="C182" s="163"/>
      <c r="D182" s="164"/>
      <c r="E182" s="164"/>
      <c r="F182" s="164"/>
      <c r="G182" s="164"/>
      <c r="H182" s="164"/>
    </row>
    <row r="183" spans="2:8" s="161" customFormat="1" ht="19.7" customHeight="1">
      <c r="B183" s="162"/>
      <c r="C183" s="163"/>
      <c r="D183" s="164"/>
      <c r="E183" s="164"/>
      <c r="F183" s="164"/>
      <c r="G183" s="164"/>
      <c r="H183" s="164"/>
    </row>
    <row r="184" spans="2:8" s="161" customFormat="1" ht="19.7" customHeight="1">
      <c r="B184" s="162"/>
      <c r="C184" s="163"/>
      <c r="D184" s="164"/>
      <c r="E184" s="164"/>
      <c r="F184" s="164"/>
      <c r="G184" s="164"/>
      <c r="H184" s="164"/>
    </row>
    <row r="185" spans="2:8" s="161" customFormat="1" ht="19.7" customHeight="1">
      <c r="B185" s="162"/>
      <c r="C185" s="163"/>
      <c r="D185" s="164"/>
      <c r="E185" s="164"/>
      <c r="F185" s="164"/>
      <c r="G185" s="164"/>
      <c r="H185" s="164"/>
    </row>
    <row r="186" spans="2:8" s="161" customFormat="1" ht="19.7" customHeight="1">
      <c r="B186" s="162"/>
      <c r="C186" s="163"/>
      <c r="D186" s="164"/>
      <c r="E186" s="164"/>
      <c r="F186" s="164"/>
      <c r="G186" s="164"/>
      <c r="H186" s="164"/>
    </row>
    <row r="187" spans="2:8" s="161" customFormat="1" ht="19.7" customHeight="1">
      <c r="B187" s="162"/>
      <c r="C187" s="163"/>
      <c r="D187" s="164"/>
      <c r="E187" s="164"/>
      <c r="F187" s="164"/>
      <c r="G187" s="164"/>
      <c r="H187" s="164"/>
    </row>
    <row r="188" spans="2:8" s="161" customFormat="1" ht="19.7" customHeight="1">
      <c r="B188" s="162"/>
      <c r="C188" s="163"/>
      <c r="D188" s="164"/>
      <c r="E188" s="164"/>
      <c r="F188" s="164"/>
      <c r="G188" s="164"/>
      <c r="H188" s="164"/>
    </row>
    <row r="189" spans="2:8" s="161" customFormat="1" ht="19.7" customHeight="1">
      <c r="B189" s="162"/>
      <c r="C189" s="163"/>
      <c r="D189" s="164"/>
      <c r="E189" s="164"/>
      <c r="F189" s="164"/>
      <c r="G189" s="164"/>
      <c r="H189" s="164"/>
    </row>
    <row r="190" spans="2:8" s="161" customFormat="1" ht="19.7" customHeight="1">
      <c r="B190" s="162"/>
      <c r="C190" s="163"/>
      <c r="D190" s="164"/>
      <c r="E190" s="164"/>
      <c r="F190" s="164"/>
      <c r="G190" s="164"/>
      <c r="H190" s="164"/>
    </row>
    <row r="191" spans="2:8" s="161" customFormat="1" ht="19.7" customHeight="1">
      <c r="B191" s="162"/>
      <c r="C191" s="163"/>
      <c r="D191" s="164"/>
      <c r="E191" s="164"/>
      <c r="F191" s="164"/>
      <c r="G191" s="164"/>
      <c r="H191" s="164"/>
    </row>
    <row r="192" spans="2:8" s="161" customFormat="1" ht="19.7" customHeight="1">
      <c r="B192" s="162"/>
      <c r="C192" s="163"/>
      <c r="D192" s="164"/>
      <c r="E192" s="164"/>
      <c r="F192" s="164"/>
      <c r="G192" s="164"/>
      <c r="H192" s="164"/>
    </row>
    <row r="193" spans="2:8" s="161" customFormat="1" ht="19.7" customHeight="1">
      <c r="B193" s="162"/>
      <c r="C193" s="163"/>
      <c r="D193" s="164"/>
      <c r="E193" s="164"/>
      <c r="F193" s="164"/>
      <c r="G193" s="164"/>
      <c r="H193" s="164"/>
    </row>
    <row r="194" spans="2:8" s="161" customFormat="1" ht="19.7" customHeight="1">
      <c r="B194" s="162"/>
      <c r="C194" s="163"/>
      <c r="D194" s="164"/>
      <c r="E194" s="164"/>
      <c r="F194" s="164"/>
      <c r="G194" s="164"/>
      <c r="H194" s="164"/>
    </row>
    <row r="195" spans="2:8" s="161" customFormat="1" ht="19.7" customHeight="1">
      <c r="B195" s="162"/>
      <c r="C195" s="163"/>
      <c r="D195" s="164"/>
      <c r="E195" s="164"/>
      <c r="F195" s="164"/>
      <c r="G195" s="164"/>
      <c r="H195" s="164"/>
    </row>
    <row r="196" spans="2:8" s="161" customFormat="1" ht="19.7" customHeight="1">
      <c r="B196" s="162"/>
      <c r="C196" s="163"/>
      <c r="D196" s="164"/>
      <c r="E196" s="164"/>
      <c r="F196" s="164"/>
      <c r="G196" s="164"/>
      <c r="H196" s="164"/>
    </row>
    <row r="197" spans="2:8" s="161" customFormat="1" ht="19.7" customHeight="1">
      <c r="B197" s="162"/>
      <c r="C197" s="163"/>
      <c r="D197" s="164"/>
      <c r="E197" s="164"/>
      <c r="F197" s="164"/>
      <c r="G197" s="164"/>
      <c r="H197" s="164"/>
    </row>
    <row r="198" spans="2:8" s="161" customFormat="1" ht="19.7" customHeight="1">
      <c r="B198" s="162"/>
      <c r="C198" s="163"/>
      <c r="D198" s="164"/>
      <c r="E198" s="164"/>
      <c r="F198" s="164"/>
      <c r="G198" s="164"/>
      <c r="H198" s="164"/>
    </row>
    <row r="199" spans="2:8" s="161" customFormat="1" ht="19.7" customHeight="1">
      <c r="B199" s="162"/>
      <c r="C199" s="163"/>
      <c r="D199" s="164"/>
      <c r="E199" s="164"/>
      <c r="F199" s="164"/>
      <c r="G199" s="164"/>
      <c r="H199" s="164"/>
    </row>
    <row r="200" spans="2:8" s="161" customFormat="1" ht="19.7" customHeight="1">
      <c r="B200" s="162"/>
      <c r="C200" s="163"/>
      <c r="D200" s="164"/>
      <c r="E200" s="164"/>
      <c r="F200" s="164"/>
      <c r="G200" s="164"/>
      <c r="H200" s="164"/>
    </row>
    <row r="201" spans="2:8" ht="19.7" customHeight="1">
      <c r="B201" s="147" t="s">
        <v>536</v>
      </c>
      <c r="C201" s="148"/>
      <c r="D201" s="149"/>
      <c r="E201" s="149"/>
      <c r="F201" s="149"/>
      <c r="G201" s="149"/>
      <c r="H201" s="149"/>
    </row>
    <row r="202" spans="2:8" ht="19.7" customHeight="1">
      <c r="B202" s="392" t="s">
        <v>974</v>
      </c>
      <c r="C202" s="392"/>
      <c r="D202" s="392"/>
      <c r="E202" s="392"/>
      <c r="F202" s="392"/>
      <c r="G202" s="392"/>
      <c r="H202" s="392"/>
    </row>
    <row r="203" spans="2:8" ht="19.7" customHeight="1">
      <c r="B203" s="384" t="s">
        <v>537</v>
      </c>
      <c r="C203" s="384"/>
      <c r="D203" s="384"/>
      <c r="E203" s="384"/>
      <c r="F203" s="384"/>
      <c r="G203" s="384"/>
      <c r="H203" s="384"/>
    </row>
    <row r="204" spans="2:8" ht="19.7" customHeight="1">
      <c r="B204" s="384" t="s">
        <v>975</v>
      </c>
      <c r="C204" s="384"/>
      <c r="D204" s="384"/>
      <c r="E204" s="384"/>
      <c r="F204" s="384"/>
      <c r="G204" s="384"/>
      <c r="H204" s="384"/>
    </row>
    <row r="205" spans="2:8" ht="19.7" customHeight="1">
      <c r="B205" s="384"/>
      <c r="C205" s="384"/>
      <c r="D205" s="384"/>
      <c r="E205" s="384"/>
      <c r="F205" s="384"/>
      <c r="G205" s="384"/>
      <c r="H205" s="384"/>
    </row>
    <row r="206" spans="2:8" ht="19.7" customHeight="1">
      <c r="B206" s="393" t="s">
        <v>912</v>
      </c>
      <c r="C206" s="384"/>
      <c r="D206" s="384"/>
      <c r="E206" s="384"/>
      <c r="F206" s="384"/>
      <c r="G206" s="384"/>
      <c r="H206" s="384"/>
    </row>
    <row r="207" spans="2:8" ht="19.7" customHeight="1">
      <c r="B207" s="394" t="s">
        <v>516</v>
      </c>
      <c r="C207" s="395" t="s">
        <v>517</v>
      </c>
      <c r="D207" s="395"/>
      <c r="E207" s="395"/>
      <c r="F207" s="395"/>
      <c r="G207" s="395"/>
      <c r="H207" s="395"/>
    </row>
    <row r="208" spans="2:8" ht="19.7" customHeight="1">
      <c r="B208" s="394"/>
      <c r="C208" s="154" t="s">
        <v>462</v>
      </c>
      <c r="D208" s="197" t="s">
        <v>506</v>
      </c>
      <c r="E208" s="198" t="s">
        <v>507</v>
      </c>
      <c r="F208" s="190" t="s">
        <v>508</v>
      </c>
      <c r="G208" s="190" t="s">
        <v>509</v>
      </c>
      <c r="H208" s="190" t="s">
        <v>510</v>
      </c>
    </row>
    <row r="209" spans="2:8" ht="19.7" customHeight="1">
      <c r="B209" s="272" t="s">
        <v>538</v>
      </c>
      <c r="C209" s="154" t="s">
        <v>474</v>
      </c>
      <c r="D209" s="199">
        <v>31707</v>
      </c>
      <c r="E209" s="199">
        <v>32000</v>
      </c>
      <c r="F209" s="199">
        <v>33000</v>
      </c>
      <c r="G209" s="199">
        <v>34000</v>
      </c>
      <c r="H209" s="199">
        <v>35000</v>
      </c>
    </row>
    <row r="210" spans="2:8" ht="19.7" customHeight="1">
      <c r="B210" s="272" t="s">
        <v>539</v>
      </c>
      <c r="C210" s="154" t="s">
        <v>474</v>
      </c>
      <c r="D210" s="199">
        <v>15415</v>
      </c>
      <c r="E210" s="199">
        <v>16000</v>
      </c>
      <c r="F210" s="199">
        <v>17000</v>
      </c>
      <c r="G210" s="199">
        <v>18000</v>
      </c>
      <c r="H210" s="199">
        <v>19000</v>
      </c>
    </row>
    <row r="211" spans="2:8" ht="19.7" customHeight="1">
      <c r="B211" s="272" t="s">
        <v>540</v>
      </c>
      <c r="C211" s="154" t="s">
        <v>474</v>
      </c>
      <c r="D211" s="199">
        <v>2744</v>
      </c>
      <c r="E211" s="199">
        <v>2800</v>
      </c>
      <c r="F211" s="199">
        <v>2900</v>
      </c>
      <c r="G211" s="199">
        <v>3000</v>
      </c>
      <c r="H211" s="199">
        <v>3100</v>
      </c>
    </row>
    <row r="212" spans="2:8" ht="19.7" customHeight="1">
      <c r="B212" s="262" t="s">
        <v>527</v>
      </c>
      <c r="C212" s="187" t="s">
        <v>467</v>
      </c>
      <c r="D212" s="200">
        <v>99</v>
      </c>
      <c r="E212" s="200">
        <v>100</v>
      </c>
      <c r="F212" s="200">
        <v>100</v>
      </c>
      <c r="G212" s="200">
        <v>100</v>
      </c>
      <c r="H212" s="200">
        <v>100</v>
      </c>
    </row>
    <row r="213" spans="2:8" ht="19.7" customHeight="1">
      <c r="B213" s="268" t="s">
        <v>528</v>
      </c>
      <c r="C213" s="190"/>
      <c r="D213" s="201"/>
      <c r="E213" s="201"/>
      <c r="F213" s="201"/>
      <c r="G213" s="201"/>
      <c r="H213" s="201"/>
    </row>
    <row r="214" spans="2:8" ht="19.7" customHeight="1">
      <c r="B214" s="262" t="s">
        <v>978</v>
      </c>
      <c r="C214" s="187" t="s">
        <v>467</v>
      </c>
      <c r="D214" s="202"/>
      <c r="E214" s="202"/>
      <c r="F214" s="202"/>
      <c r="G214" s="202"/>
      <c r="H214" s="202"/>
    </row>
    <row r="215" spans="2:8" ht="19.7" customHeight="1">
      <c r="B215" s="268" t="s">
        <v>979</v>
      </c>
      <c r="C215" s="190"/>
      <c r="D215" s="203"/>
      <c r="E215" s="203"/>
      <c r="F215" s="203"/>
      <c r="G215" s="203"/>
      <c r="H215" s="203"/>
    </row>
    <row r="216" spans="2:8" s="204" customFormat="1" ht="19.7" customHeight="1">
      <c r="B216" s="262" t="s">
        <v>976</v>
      </c>
      <c r="C216" s="187" t="s">
        <v>474</v>
      </c>
      <c r="D216" s="188">
        <v>80</v>
      </c>
      <c r="E216" s="188">
        <v>80</v>
      </c>
      <c r="F216" s="188">
        <v>80</v>
      </c>
      <c r="G216" s="188">
        <v>80</v>
      </c>
      <c r="H216" s="188">
        <v>80</v>
      </c>
    </row>
    <row r="217" spans="2:8" s="204" customFormat="1" ht="19.7" customHeight="1">
      <c r="B217" s="268" t="s">
        <v>977</v>
      </c>
      <c r="C217" s="190"/>
      <c r="D217" s="191"/>
      <c r="E217" s="191"/>
      <c r="F217" s="191"/>
      <c r="G217" s="191"/>
      <c r="H217" s="191"/>
    </row>
    <row r="218" spans="2:8" s="204" customFormat="1" ht="19.7" customHeight="1">
      <c r="B218" s="262" t="s">
        <v>1121</v>
      </c>
      <c r="C218" s="263" t="s">
        <v>469</v>
      </c>
      <c r="D218" s="273"/>
      <c r="E218" s="273"/>
      <c r="F218" s="273"/>
      <c r="G218" s="273"/>
      <c r="H218" s="273"/>
    </row>
    <row r="219" spans="2:8" s="204" customFormat="1" ht="19.7" customHeight="1">
      <c r="B219" s="268" t="s">
        <v>1122</v>
      </c>
      <c r="C219" s="269"/>
      <c r="D219" s="274"/>
      <c r="E219" s="274"/>
      <c r="F219" s="274"/>
      <c r="G219" s="274"/>
      <c r="H219" s="274"/>
    </row>
    <row r="220" spans="2:8" s="161" customFormat="1" ht="19.7" customHeight="1">
      <c r="B220" s="156" t="s">
        <v>511</v>
      </c>
      <c r="C220" s="157" t="s">
        <v>512</v>
      </c>
      <c r="D220" s="158">
        <v>7326800</v>
      </c>
      <c r="E220" s="278">
        <v>931000</v>
      </c>
      <c r="F220" s="160"/>
      <c r="G220" s="160"/>
      <c r="H220" s="160"/>
    </row>
    <row r="221" spans="2:8" s="161" customFormat="1" ht="19.7" customHeight="1">
      <c r="B221" s="156" t="s">
        <v>513</v>
      </c>
      <c r="C221" s="157" t="s">
        <v>512</v>
      </c>
      <c r="D221" s="158">
        <v>7326800</v>
      </c>
      <c r="E221" s="278">
        <v>931000</v>
      </c>
      <c r="F221" s="160"/>
      <c r="G221" s="160"/>
      <c r="H221" s="160"/>
    </row>
    <row r="222" spans="2:8" s="161" customFormat="1" ht="19.7" customHeight="1">
      <c r="B222" s="156" t="s">
        <v>514</v>
      </c>
      <c r="C222" s="157" t="s">
        <v>512</v>
      </c>
      <c r="D222" s="194"/>
      <c r="E222" s="194"/>
      <c r="F222" s="194"/>
      <c r="G222" s="194"/>
      <c r="H222" s="194"/>
    </row>
    <row r="232" spans="2:8" ht="19.7" customHeight="1">
      <c r="B232" s="136"/>
      <c r="C232" s="136"/>
      <c r="D232" s="136"/>
      <c r="E232" s="136"/>
      <c r="F232" s="136"/>
      <c r="G232" s="136"/>
      <c r="H232" s="136"/>
    </row>
    <row r="233" spans="2:8" ht="19.7" customHeight="1">
      <c r="B233" s="136"/>
      <c r="C233" s="136"/>
      <c r="D233" s="136"/>
      <c r="E233" s="136"/>
      <c r="F233" s="136"/>
      <c r="G233" s="136"/>
      <c r="H233" s="136"/>
    </row>
    <row r="234" spans="2:8" ht="19.7" customHeight="1">
      <c r="B234" s="136"/>
      <c r="C234" s="136"/>
      <c r="D234" s="136"/>
      <c r="E234" s="136"/>
      <c r="F234" s="136"/>
      <c r="G234" s="136"/>
      <c r="H234" s="136"/>
    </row>
    <row r="235" spans="2:8" ht="19.7" customHeight="1">
      <c r="B235" s="136"/>
      <c r="C235" s="136"/>
      <c r="D235" s="136"/>
      <c r="E235" s="136"/>
      <c r="F235" s="136"/>
      <c r="G235" s="136"/>
      <c r="H235" s="136"/>
    </row>
    <row r="236" spans="2:8" ht="19.7" customHeight="1">
      <c r="B236" s="136"/>
      <c r="C236" s="136"/>
      <c r="D236" s="136"/>
      <c r="E236" s="136"/>
      <c r="F236" s="136"/>
      <c r="G236" s="136"/>
      <c r="H236" s="136"/>
    </row>
    <row r="237" spans="2:8" ht="19.7" customHeight="1">
      <c r="B237" s="136"/>
      <c r="C237" s="136"/>
      <c r="D237" s="136"/>
      <c r="E237" s="136"/>
      <c r="F237" s="136"/>
      <c r="G237" s="136"/>
      <c r="H237" s="136"/>
    </row>
    <row r="238" spans="2:8" ht="19.7" customHeight="1">
      <c r="B238" s="136"/>
      <c r="C238" s="136"/>
      <c r="D238" s="136"/>
      <c r="E238" s="136"/>
      <c r="F238" s="136"/>
      <c r="G238" s="136"/>
      <c r="H238" s="136"/>
    </row>
    <row r="239" spans="2:8" ht="19.7" customHeight="1">
      <c r="B239" s="136"/>
      <c r="C239" s="136"/>
      <c r="D239" s="136"/>
      <c r="E239" s="136"/>
      <c r="F239" s="136"/>
      <c r="G239" s="136"/>
      <c r="H239" s="136"/>
    </row>
    <row r="240" spans="2:8" ht="19.7" customHeight="1">
      <c r="B240" s="136"/>
      <c r="C240" s="136"/>
      <c r="D240" s="136"/>
      <c r="E240" s="136"/>
      <c r="F240" s="136"/>
      <c r="G240" s="136"/>
      <c r="H240" s="136"/>
    </row>
    <row r="241" spans="2:8" ht="19.7" customHeight="1">
      <c r="B241" s="136"/>
      <c r="C241" s="136"/>
      <c r="D241" s="136"/>
      <c r="E241" s="136"/>
      <c r="F241" s="136"/>
      <c r="G241" s="136"/>
      <c r="H241" s="136"/>
    </row>
    <row r="242" spans="2:8" ht="19.7" customHeight="1">
      <c r="B242" s="136"/>
      <c r="C242" s="136"/>
      <c r="D242" s="136"/>
      <c r="E242" s="136"/>
      <c r="F242" s="136"/>
      <c r="G242" s="136"/>
      <c r="H242" s="136"/>
    </row>
    <row r="243" spans="2:8" ht="19.7" customHeight="1">
      <c r="B243" s="136"/>
      <c r="C243" s="136"/>
      <c r="D243" s="136"/>
      <c r="E243" s="136"/>
      <c r="F243" s="136"/>
      <c r="G243" s="136"/>
      <c r="H243" s="136"/>
    </row>
    <row r="244" spans="2:8" ht="19.7" customHeight="1">
      <c r="B244" s="136"/>
      <c r="C244" s="136"/>
      <c r="D244" s="136"/>
      <c r="E244" s="136"/>
      <c r="F244" s="136"/>
      <c r="G244" s="136"/>
      <c r="H244" s="136"/>
    </row>
    <row r="245" spans="2:8" ht="19.7" customHeight="1">
      <c r="B245" s="136"/>
      <c r="C245" s="136"/>
      <c r="D245" s="136"/>
      <c r="E245" s="136"/>
      <c r="F245" s="136"/>
      <c r="G245" s="136"/>
      <c r="H245" s="136"/>
    </row>
    <row r="246" spans="2:8" ht="19.7" customHeight="1">
      <c r="B246" s="136"/>
      <c r="C246" s="136"/>
      <c r="D246" s="136"/>
      <c r="E246" s="136"/>
      <c r="F246" s="136"/>
      <c r="G246" s="136"/>
      <c r="H246" s="136"/>
    </row>
    <row r="247" spans="2:8" ht="19.7" customHeight="1">
      <c r="B247" s="136"/>
      <c r="C247" s="136"/>
      <c r="D247" s="136"/>
      <c r="E247" s="136"/>
      <c r="F247" s="136"/>
      <c r="G247" s="136"/>
      <c r="H247" s="136"/>
    </row>
    <row r="248" spans="2:8" ht="19.7" customHeight="1">
      <c r="B248" s="136"/>
      <c r="C248" s="136"/>
      <c r="D248" s="136"/>
      <c r="E248" s="136"/>
      <c r="F248" s="136"/>
      <c r="G248" s="136"/>
      <c r="H248" s="136"/>
    </row>
    <row r="249" spans="2:8" ht="19.7" customHeight="1">
      <c r="B249" s="136"/>
      <c r="C249" s="136"/>
      <c r="D249" s="136"/>
      <c r="E249" s="136"/>
      <c r="F249" s="136"/>
      <c r="G249" s="136"/>
      <c r="H249" s="136"/>
    </row>
    <row r="250" spans="2:8" ht="19.7" customHeight="1">
      <c r="B250" s="136"/>
      <c r="C250" s="136"/>
      <c r="D250" s="136"/>
      <c r="E250" s="136"/>
      <c r="F250" s="136"/>
      <c r="G250" s="136"/>
      <c r="H250" s="136"/>
    </row>
    <row r="251" spans="2:8" ht="19.7" customHeight="1">
      <c r="B251" s="147" t="s">
        <v>541</v>
      </c>
      <c r="C251" s="148"/>
      <c r="D251" s="149"/>
      <c r="E251" s="149"/>
      <c r="F251" s="149"/>
      <c r="G251" s="149"/>
      <c r="H251" s="149"/>
    </row>
    <row r="252" spans="2:8" ht="19.7" customHeight="1">
      <c r="B252" s="259" t="s">
        <v>939</v>
      </c>
      <c r="C252" s="259"/>
      <c r="D252" s="259"/>
      <c r="E252" s="259"/>
      <c r="F252" s="259"/>
      <c r="G252" s="259"/>
      <c r="H252" s="259"/>
    </row>
    <row r="253" spans="2:8" ht="19.7" customHeight="1">
      <c r="B253" s="260" t="s">
        <v>940</v>
      </c>
      <c r="C253" s="260"/>
      <c r="D253" s="260"/>
      <c r="E253" s="260"/>
      <c r="F253" s="260"/>
      <c r="G253" s="260"/>
      <c r="H253" s="260"/>
    </row>
    <row r="254" spans="2:8" ht="19.7" customHeight="1">
      <c r="B254" s="260" t="s">
        <v>941</v>
      </c>
      <c r="C254" s="260"/>
      <c r="D254" s="260"/>
      <c r="E254" s="260"/>
      <c r="F254" s="260"/>
      <c r="G254" s="260"/>
      <c r="H254" s="260"/>
    </row>
    <row r="255" spans="2:8" ht="19.7" customHeight="1">
      <c r="B255" s="260" t="s">
        <v>942</v>
      </c>
      <c r="C255" s="260"/>
      <c r="D255" s="260"/>
      <c r="E255" s="260"/>
      <c r="F255" s="260"/>
      <c r="G255" s="260"/>
      <c r="H255" s="260"/>
    </row>
    <row r="256" spans="2:8" ht="19.7" customHeight="1">
      <c r="B256" s="260" t="s">
        <v>943</v>
      </c>
      <c r="C256" s="260"/>
      <c r="D256" s="260"/>
      <c r="E256" s="260"/>
      <c r="F256" s="260"/>
      <c r="G256" s="260"/>
      <c r="H256" s="260"/>
    </row>
    <row r="257" spans="2:8" ht="19.7" customHeight="1">
      <c r="B257" s="260" t="s">
        <v>944</v>
      </c>
      <c r="C257" s="260"/>
      <c r="D257" s="260"/>
      <c r="E257" s="260"/>
      <c r="F257" s="260"/>
      <c r="G257" s="260"/>
      <c r="H257" s="260"/>
    </row>
    <row r="258" spans="2:8" ht="19.7" customHeight="1">
      <c r="B258" s="136"/>
      <c r="C258" s="136"/>
      <c r="D258" s="136"/>
      <c r="E258" s="136"/>
      <c r="F258" s="136"/>
      <c r="G258" s="136"/>
      <c r="H258" s="136"/>
    </row>
    <row r="259" spans="2:8" ht="19.7" customHeight="1">
      <c r="B259" s="384" t="s">
        <v>913</v>
      </c>
      <c r="C259" s="384"/>
      <c r="D259" s="384"/>
      <c r="E259" s="384"/>
      <c r="F259" s="384"/>
      <c r="G259" s="384"/>
      <c r="H259" s="384"/>
    </row>
    <row r="260" spans="2:8" ht="19.7" customHeight="1">
      <c r="B260" s="394" t="s">
        <v>516</v>
      </c>
      <c r="C260" s="391" t="s">
        <v>517</v>
      </c>
      <c r="D260" s="391"/>
      <c r="E260" s="391"/>
      <c r="F260" s="391"/>
      <c r="G260" s="391"/>
      <c r="H260" s="391"/>
    </row>
    <row r="261" spans="2:8" ht="19.7" customHeight="1">
      <c r="B261" s="394"/>
      <c r="C261" s="151" t="s">
        <v>462</v>
      </c>
      <c r="D261" s="152" t="s">
        <v>506</v>
      </c>
      <c r="E261" s="143" t="s">
        <v>507</v>
      </c>
      <c r="F261" s="144" t="s">
        <v>508</v>
      </c>
      <c r="G261" s="144" t="s">
        <v>509</v>
      </c>
      <c r="H261" s="144" t="s">
        <v>510</v>
      </c>
    </row>
    <row r="262" spans="2:8" ht="19.7" customHeight="1">
      <c r="B262" s="205" t="s">
        <v>542</v>
      </c>
      <c r="C262" s="154" t="s">
        <v>474</v>
      </c>
      <c r="D262" s="199">
        <v>5900</v>
      </c>
      <c r="E262" s="199">
        <v>5900</v>
      </c>
      <c r="F262" s="199">
        <v>5950</v>
      </c>
      <c r="G262" s="199">
        <v>6000</v>
      </c>
      <c r="H262" s="199">
        <v>6050</v>
      </c>
    </row>
    <row r="263" spans="2:8" ht="19.7" customHeight="1">
      <c r="B263" s="205" t="s">
        <v>543</v>
      </c>
      <c r="C263" s="154" t="s">
        <v>544</v>
      </c>
      <c r="D263" s="199">
        <v>1830</v>
      </c>
      <c r="E263" s="199">
        <v>1820</v>
      </c>
      <c r="F263" s="199">
        <v>1820</v>
      </c>
      <c r="G263" s="199">
        <v>1820</v>
      </c>
      <c r="H263" s="199">
        <v>1820</v>
      </c>
    </row>
    <row r="264" spans="2:8" ht="19.7" customHeight="1">
      <c r="B264" s="153" t="s">
        <v>545</v>
      </c>
      <c r="C264" s="154" t="s">
        <v>546</v>
      </c>
      <c r="D264" s="199">
        <v>3750</v>
      </c>
      <c r="E264" s="199">
        <v>3700</v>
      </c>
      <c r="F264" s="199">
        <v>3700</v>
      </c>
      <c r="G264" s="199">
        <v>3700</v>
      </c>
      <c r="H264" s="199">
        <v>3700</v>
      </c>
    </row>
    <row r="265" spans="2:8" ht="19.7" customHeight="1">
      <c r="B265" s="153" t="s">
        <v>547</v>
      </c>
      <c r="C265" s="154" t="s">
        <v>512</v>
      </c>
      <c r="D265" s="155">
        <v>329800000</v>
      </c>
      <c r="E265" s="155">
        <v>329800000</v>
      </c>
      <c r="F265" s="155">
        <v>329800000</v>
      </c>
      <c r="G265" s="155">
        <v>329800000</v>
      </c>
      <c r="H265" s="155">
        <v>355900000</v>
      </c>
    </row>
    <row r="266" spans="2:8" ht="19.7" customHeight="1">
      <c r="B266" s="153" t="s">
        <v>548</v>
      </c>
      <c r="C266" s="154" t="s">
        <v>464</v>
      </c>
      <c r="D266" s="155">
        <v>40</v>
      </c>
      <c r="E266" s="155">
        <v>40</v>
      </c>
      <c r="F266" s="155">
        <v>40</v>
      </c>
      <c r="G266" s="155">
        <v>40</v>
      </c>
      <c r="H266" s="155">
        <v>40</v>
      </c>
    </row>
    <row r="267" spans="2:8" ht="19.7" customHeight="1">
      <c r="B267" s="186" t="s">
        <v>980</v>
      </c>
      <c r="C267" s="187" t="s">
        <v>549</v>
      </c>
      <c r="D267" s="188">
        <v>26</v>
      </c>
      <c r="E267" s="188">
        <v>26</v>
      </c>
      <c r="F267" s="188">
        <v>26</v>
      </c>
      <c r="G267" s="188">
        <v>26</v>
      </c>
      <c r="H267" s="188">
        <v>26</v>
      </c>
    </row>
    <row r="268" spans="2:8" ht="19.7" customHeight="1">
      <c r="B268" s="189" t="s">
        <v>981</v>
      </c>
      <c r="C268" s="190"/>
      <c r="D268" s="191"/>
      <c r="E268" s="191"/>
      <c r="F268" s="191"/>
      <c r="G268" s="191"/>
      <c r="H268" s="191"/>
    </row>
    <row r="269" spans="2:8" ht="19.7" customHeight="1">
      <c r="B269" s="153" t="s">
        <v>550</v>
      </c>
      <c r="C269" s="154" t="s">
        <v>467</v>
      </c>
      <c r="D269" s="155">
        <v>100</v>
      </c>
      <c r="E269" s="155">
        <v>100</v>
      </c>
      <c r="F269" s="155">
        <v>100</v>
      </c>
      <c r="G269" s="155">
        <v>100</v>
      </c>
      <c r="H269" s="155">
        <v>100</v>
      </c>
    </row>
    <row r="270" spans="2:8" ht="19.7" customHeight="1">
      <c r="B270" s="186" t="s">
        <v>551</v>
      </c>
      <c r="C270" s="187" t="s">
        <v>474</v>
      </c>
      <c r="D270" s="188"/>
      <c r="E270" s="188"/>
      <c r="F270" s="188"/>
      <c r="G270" s="188"/>
      <c r="H270" s="188"/>
    </row>
    <row r="271" spans="2:8" ht="19.7" customHeight="1">
      <c r="B271" s="189" t="s">
        <v>552</v>
      </c>
      <c r="C271" s="190"/>
      <c r="D271" s="191"/>
      <c r="E271" s="191"/>
      <c r="F271" s="191"/>
      <c r="G271" s="191"/>
      <c r="H271" s="191"/>
    </row>
    <row r="272" spans="2:8" s="161" customFormat="1" ht="19.7" customHeight="1">
      <c r="B272" s="156" t="s">
        <v>511</v>
      </c>
      <c r="C272" s="157" t="s">
        <v>512</v>
      </c>
      <c r="D272" s="158">
        <v>5866820</v>
      </c>
      <c r="E272" s="278">
        <v>915330</v>
      </c>
      <c r="F272" s="160"/>
      <c r="G272" s="160"/>
      <c r="H272" s="160"/>
    </row>
    <row r="273" spans="2:8" s="161" customFormat="1" ht="19.7" customHeight="1">
      <c r="B273" s="156" t="s">
        <v>513</v>
      </c>
      <c r="C273" s="157" t="s">
        <v>512</v>
      </c>
      <c r="D273" s="158">
        <v>5866820</v>
      </c>
      <c r="E273" s="278">
        <v>915330</v>
      </c>
      <c r="F273" s="160"/>
      <c r="G273" s="160"/>
      <c r="H273" s="160"/>
    </row>
    <row r="274" spans="2:8" s="161" customFormat="1" ht="19.7" customHeight="1">
      <c r="B274" s="156" t="s">
        <v>514</v>
      </c>
      <c r="C274" s="157" t="s">
        <v>512</v>
      </c>
      <c r="D274" s="153"/>
      <c r="E274" s="194"/>
      <c r="F274" s="194"/>
      <c r="G274" s="194"/>
      <c r="H274" s="194"/>
    </row>
    <row r="275" spans="2:8" s="161" customFormat="1" ht="19.7" customHeight="1">
      <c r="B275" s="162"/>
      <c r="C275" s="163"/>
      <c r="D275" s="164"/>
      <c r="E275" s="164"/>
      <c r="F275" s="164"/>
      <c r="G275" s="164"/>
      <c r="H275" s="164"/>
    </row>
    <row r="276" spans="2:8" s="161" customFormat="1" ht="19.7" customHeight="1">
      <c r="B276" s="162"/>
      <c r="C276" s="163"/>
      <c r="D276" s="164"/>
      <c r="E276" s="164"/>
      <c r="F276" s="164"/>
      <c r="G276" s="164"/>
      <c r="H276" s="164"/>
    </row>
    <row r="277" spans="2:8" s="161" customFormat="1" ht="19.7" customHeight="1">
      <c r="B277" s="162"/>
      <c r="C277" s="163"/>
      <c r="D277" s="164"/>
      <c r="E277" s="164"/>
      <c r="F277" s="164"/>
      <c r="G277" s="164"/>
      <c r="H277" s="164"/>
    </row>
    <row r="278" spans="2:8" s="161" customFormat="1" ht="19.7" customHeight="1">
      <c r="B278" s="162"/>
      <c r="C278" s="163"/>
      <c r="D278" s="164"/>
      <c r="E278" s="164"/>
      <c r="F278" s="164"/>
      <c r="G278" s="164"/>
      <c r="H278" s="164"/>
    </row>
    <row r="279" spans="2:8" s="161" customFormat="1" ht="19.7" customHeight="1">
      <c r="B279" s="162"/>
      <c r="C279" s="163"/>
      <c r="D279" s="164"/>
      <c r="E279" s="164"/>
      <c r="F279" s="164"/>
      <c r="G279" s="164"/>
      <c r="H279" s="164"/>
    </row>
    <row r="280" spans="2:8" s="161" customFormat="1" ht="19.7" customHeight="1">
      <c r="B280" s="162"/>
      <c r="C280" s="163"/>
      <c r="D280" s="164"/>
      <c r="E280" s="164"/>
      <c r="F280" s="164"/>
      <c r="G280" s="164"/>
      <c r="H280" s="164"/>
    </row>
    <row r="281" spans="2:8" s="161" customFormat="1" ht="19.7" customHeight="1">
      <c r="B281" s="162"/>
      <c r="C281" s="163"/>
      <c r="D281" s="164"/>
      <c r="E281" s="164"/>
      <c r="F281" s="164"/>
      <c r="G281" s="164"/>
      <c r="H281" s="164"/>
    </row>
    <row r="282" spans="2:8" ht="19.7" customHeight="1">
      <c r="B282" s="136"/>
      <c r="C282" s="136"/>
      <c r="D282" s="136"/>
      <c r="E282" s="136"/>
      <c r="F282" s="136"/>
      <c r="G282" s="136"/>
      <c r="H282" s="136"/>
    </row>
    <row r="283" spans="2:8" ht="19.7" customHeight="1">
      <c r="B283" s="136"/>
      <c r="C283" s="136"/>
      <c r="D283" s="136"/>
      <c r="E283" s="136"/>
      <c r="F283" s="136"/>
      <c r="G283" s="136"/>
      <c r="H283" s="136"/>
    </row>
    <row r="284" spans="2:8" ht="19.7" customHeight="1">
      <c r="B284" s="136"/>
      <c r="C284" s="136"/>
      <c r="D284" s="136"/>
      <c r="E284" s="136"/>
      <c r="F284" s="136"/>
      <c r="G284" s="136"/>
      <c r="H284" s="136"/>
    </row>
    <row r="285" spans="2:8" ht="19.7" customHeight="1">
      <c r="B285" s="136"/>
      <c r="C285" s="136"/>
      <c r="D285" s="136"/>
      <c r="E285" s="136"/>
      <c r="F285" s="136"/>
      <c r="G285" s="136"/>
      <c r="H285" s="136"/>
    </row>
    <row r="286" spans="2:8" ht="19.7" customHeight="1">
      <c r="B286" s="136"/>
      <c r="C286" s="136"/>
      <c r="D286" s="136"/>
      <c r="E286" s="136"/>
      <c r="F286" s="136"/>
      <c r="G286" s="136"/>
      <c r="H286" s="136"/>
    </row>
    <row r="287" spans="2:8" ht="19.7" customHeight="1">
      <c r="B287" s="136"/>
      <c r="C287" s="136"/>
      <c r="D287" s="136"/>
      <c r="E287" s="136"/>
      <c r="F287" s="136"/>
      <c r="G287" s="136"/>
      <c r="H287" s="136"/>
    </row>
    <row r="288" spans="2:8" ht="19.7" customHeight="1">
      <c r="B288" s="136"/>
      <c r="C288" s="136"/>
      <c r="D288" s="136"/>
      <c r="E288" s="136"/>
      <c r="F288" s="136"/>
      <c r="G288" s="136"/>
      <c r="H288" s="136"/>
    </row>
    <row r="289" spans="2:8" ht="19.7" customHeight="1">
      <c r="B289" s="136"/>
      <c r="C289" s="136"/>
      <c r="D289" s="136"/>
      <c r="E289" s="136"/>
      <c r="F289" s="136"/>
      <c r="G289" s="136"/>
      <c r="H289" s="136"/>
    </row>
    <row r="290" spans="2:8" ht="19.7" customHeight="1">
      <c r="B290" s="136"/>
      <c r="C290" s="136"/>
      <c r="D290" s="136"/>
      <c r="E290" s="136"/>
      <c r="F290" s="136"/>
      <c r="G290" s="136"/>
      <c r="H290" s="136"/>
    </row>
    <row r="291" spans="2:8" ht="19.7" customHeight="1">
      <c r="B291" s="136"/>
      <c r="C291" s="136"/>
      <c r="D291" s="136"/>
      <c r="E291" s="136"/>
      <c r="F291" s="136"/>
      <c r="G291" s="136"/>
      <c r="H291" s="136"/>
    </row>
    <row r="292" spans="2:8" ht="19.7" customHeight="1">
      <c r="B292" s="136"/>
      <c r="C292" s="136"/>
      <c r="D292" s="136"/>
      <c r="E292" s="136"/>
      <c r="F292" s="136"/>
      <c r="G292" s="136"/>
      <c r="H292" s="136"/>
    </row>
    <row r="293" spans="2:8" ht="19.7" customHeight="1">
      <c r="B293" s="136"/>
      <c r="C293" s="136"/>
      <c r="D293" s="136"/>
      <c r="E293" s="136"/>
      <c r="F293" s="136"/>
      <c r="G293" s="136"/>
      <c r="H293" s="136"/>
    </row>
    <row r="294" spans="2:8" ht="19.7" customHeight="1">
      <c r="B294" s="136"/>
      <c r="C294" s="136"/>
      <c r="D294" s="136"/>
      <c r="E294" s="136"/>
      <c r="F294" s="136"/>
      <c r="G294" s="136"/>
      <c r="H294" s="136"/>
    </row>
    <row r="295" spans="2:8" ht="19.7" customHeight="1">
      <c r="B295" s="136"/>
      <c r="C295" s="136"/>
      <c r="D295" s="136"/>
      <c r="E295" s="136"/>
      <c r="F295" s="136"/>
      <c r="G295" s="136"/>
      <c r="H295" s="136"/>
    </row>
    <row r="296" spans="2:8" ht="19.7" customHeight="1">
      <c r="B296" s="136"/>
      <c r="C296" s="136"/>
      <c r="D296" s="136"/>
      <c r="E296" s="136"/>
      <c r="F296" s="136"/>
      <c r="G296" s="136"/>
      <c r="H296" s="136"/>
    </row>
    <row r="297" spans="2:8" ht="19.7" customHeight="1">
      <c r="B297" s="136"/>
      <c r="C297" s="136"/>
      <c r="D297" s="136"/>
      <c r="E297" s="136"/>
      <c r="F297" s="136"/>
      <c r="G297" s="136"/>
      <c r="H297" s="136"/>
    </row>
    <row r="298" spans="2:8" ht="19.7" customHeight="1">
      <c r="B298" s="136"/>
      <c r="C298" s="136"/>
      <c r="D298" s="136"/>
      <c r="E298" s="136"/>
      <c r="F298" s="136"/>
      <c r="G298" s="136"/>
      <c r="H298" s="136"/>
    </row>
    <row r="299" spans="2:8" ht="19.7" customHeight="1">
      <c r="B299" s="136"/>
      <c r="C299" s="136"/>
      <c r="D299" s="136"/>
      <c r="E299" s="136"/>
      <c r="F299" s="136"/>
      <c r="G299" s="136"/>
      <c r="H299" s="136"/>
    </row>
    <row r="300" spans="2:8" ht="19.7" customHeight="1">
      <c r="B300" s="136"/>
      <c r="C300" s="136"/>
      <c r="D300" s="136"/>
      <c r="E300" s="136"/>
      <c r="F300" s="136"/>
      <c r="G300" s="136"/>
      <c r="H300" s="136"/>
    </row>
    <row r="301" spans="2:8" ht="19.7" customHeight="1">
      <c r="B301" s="147" t="s">
        <v>553</v>
      </c>
      <c r="C301" s="148"/>
      <c r="D301" s="149"/>
      <c r="E301" s="149"/>
      <c r="F301" s="149"/>
      <c r="G301" s="149"/>
      <c r="H301" s="149"/>
    </row>
    <row r="302" spans="2:8" ht="19.7" customHeight="1">
      <c r="B302" s="259" t="s">
        <v>946</v>
      </c>
      <c r="C302" s="259"/>
      <c r="D302" s="259"/>
      <c r="E302" s="259"/>
      <c r="F302" s="259"/>
      <c r="G302" s="259"/>
      <c r="H302" s="259"/>
    </row>
    <row r="303" spans="2:8" ht="19.7" customHeight="1">
      <c r="B303" s="260" t="s">
        <v>947</v>
      </c>
      <c r="C303" s="260"/>
      <c r="D303" s="260"/>
      <c r="E303" s="260"/>
      <c r="F303" s="260"/>
      <c r="G303" s="260"/>
      <c r="H303" s="260"/>
    </row>
    <row r="304" spans="2:8" ht="19.7" customHeight="1">
      <c r="B304" s="260" t="s">
        <v>951</v>
      </c>
      <c r="C304" s="260"/>
      <c r="D304" s="260"/>
      <c r="E304" s="260"/>
      <c r="F304" s="260"/>
      <c r="G304" s="260"/>
      <c r="H304" s="260"/>
    </row>
    <row r="305" spans="2:8" ht="19.7" customHeight="1">
      <c r="B305" s="260"/>
      <c r="C305" s="260"/>
      <c r="D305" s="260"/>
      <c r="E305" s="260"/>
      <c r="F305" s="260"/>
      <c r="G305" s="260"/>
      <c r="H305" s="260"/>
    </row>
    <row r="306" spans="2:8" ht="19.7" customHeight="1">
      <c r="B306" s="384" t="s">
        <v>952</v>
      </c>
      <c r="C306" s="384"/>
      <c r="D306" s="384"/>
      <c r="E306" s="384"/>
      <c r="F306" s="384"/>
      <c r="G306" s="384"/>
      <c r="H306" s="384"/>
    </row>
    <row r="307" spans="2:8" ht="19.7" customHeight="1">
      <c r="B307" s="253" t="s">
        <v>953</v>
      </c>
      <c r="C307" s="136"/>
      <c r="D307" s="136"/>
      <c r="E307" s="136"/>
      <c r="F307" s="136"/>
      <c r="G307" s="136"/>
      <c r="H307" s="136"/>
    </row>
    <row r="308" spans="2:8" ht="19.7" customHeight="1">
      <c r="B308" s="387" t="s">
        <v>516</v>
      </c>
      <c r="C308" s="395" t="s">
        <v>517</v>
      </c>
      <c r="D308" s="395"/>
      <c r="E308" s="395"/>
      <c r="F308" s="395"/>
      <c r="G308" s="395"/>
      <c r="H308" s="395"/>
    </row>
    <row r="309" spans="2:8" ht="19.7" customHeight="1">
      <c r="B309" s="388"/>
      <c r="C309" s="154" t="s">
        <v>462</v>
      </c>
      <c r="D309" s="197" t="s">
        <v>506</v>
      </c>
      <c r="E309" s="198" t="s">
        <v>507</v>
      </c>
      <c r="F309" s="190" t="s">
        <v>508</v>
      </c>
      <c r="G309" s="190" t="s">
        <v>509</v>
      </c>
      <c r="H309" s="190" t="s">
        <v>510</v>
      </c>
    </row>
    <row r="310" spans="2:8" ht="19.7" customHeight="1">
      <c r="B310" s="153" t="s">
        <v>554</v>
      </c>
      <c r="C310" s="154" t="s">
        <v>555</v>
      </c>
      <c r="D310" s="199">
        <v>2000</v>
      </c>
      <c r="E310" s="199">
        <v>1000</v>
      </c>
      <c r="F310" s="199">
        <v>1000</v>
      </c>
      <c r="G310" s="199">
        <v>1000</v>
      </c>
      <c r="H310" s="199">
        <v>500</v>
      </c>
    </row>
    <row r="311" spans="2:8" ht="19.7" customHeight="1">
      <c r="B311" s="153" t="s">
        <v>556</v>
      </c>
      <c r="C311" s="154" t="s">
        <v>474</v>
      </c>
      <c r="D311" s="199">
        <v>2000</v>
      </c>
      <c r="E311" s="199">
        <v>1000</v>
      </c>
      <c r="F311" s="199">
        <v>1000</v>
      </c>
      <c r="G311" s="199">
        <v>1000</v>
      </c>
      <c r="H311" s="199">
        <v>500</v>
      </c>
    </row>
    <row r="312" spans="2:8" ht="19.7" customHeight="1">
      <c r="B312" s="153" t="s">
        <v>557</v>
      </c>
      <c r="C312" s="154" t="s">
        <v>474</v>
      </c>
      <c r="D312" s="155">
        <v>8000</v>
      </c>
      <c r="E312" s="155">
        <v>10000</v>
      </c>
      <c r="F312" s="155">
        <v>11000</v>
      </c>
      <c r="G312" s="155">
        <v>12000</v>
      </c>
      <c r="H312" s="155">
        <v>12500</v>
      </c>
    </row>
    <row r="313" spans="2:8" ht="19.7" customHeight="1">
      <c r="B313" s="153" t="s">
        <v>558</v>
      </c>
      <c r="C313" s="154" t="s">
        <v>474</v>
      </c>
      <c r="D313" s="199">
        <v>200</v>
      </c>
      <c r="E313" s="199">
        <v>100</v>
      </c>
      <c r="F313" s="199">
        <v>100</v>
      </c>
      <c r="G313" s="199">
        <v>100</v>
      </c>
      <c r="H313" s="199">
        <v>100</v>
      </c>
    </row>
    <row r="314" spans="2:8" ht="19.7" customHeight="1">
      <c r="B314" s="186" t="s">
        <v>559</v>
      </c>
      <c r="C314" s="187" t="s">
        <v>474</v>
      </c>
      <c r="D314" s="200">
        <v>200</v>
      </c>
      <c r="E314" s="200">
        <v>100</v>
      </c>
      <c r="F314" s="200">
        <v>100</v>
      </c>
      <c r="G314" s="200">
        <v>100</v>
      </c>
      <c r="H314" s="200">
        <v>100</v>
      </c>
    </row>
    <row r="315" spans="2:8" ht="19.7" customHeight="1">
      <c r="B315" s="189" t="s">
        <v>560</v>
      </c>
      <c r="C315" s="190"/>
      <c r="D315" s="201"/>
      <c r="E315" s="201"/>
      <c r="F315" s="201"/>
      <c r="G315" s="201"/>
      <c r="H315" s="201"/>
    </row>
    <row r="316" spans="2:8" ht="19.7" customHeight="1">
      <c r="B316" s="186" t="s">
        <v>561</v>
      </c>
      <c r="C316" s="187" t="s">
        <v>474</v>
      </c>
      <c r="D316" s="188">
        <v>800</v>
      </c>
      <c r="E316" s="188">
        <v>900</v>
      </c>
      <c r="F316" s="188">
        <v>950</v>
      </c>
      <c r="G316" s="188">
        <v>1000</v>
      </c>
      <c r="H316" s="188">
        <v>1000</v>
      </c>
    </row>
    <row r="317" spans="2:8" ht="19.7" customHeight="1">
      <c r="B317" s="189" t="s">
        <v>562</v>
      </c>
      <c r="C317" s="190"/>
      <c r="D317" s="191"/>
      <c r="E317" s="191"/>
      <c r="F317" s="191"/>
      <c r="G317" s="191"/>
      <c r="H317" s="191"/>
    </row>
    <row r="318" spans="2:8" ht="19.7" customHeight="1">
      <c r="B318" s="153" t="s">
        <v>563</v>
      </c>
      <c r="C318" s="154" t="s">
        <v>467</v>
      </c>
      <c r="D318" s="199">
        <v>90</v>
      </c>
      <c r="E318" s="199">
        <v>100</v>
      </c>
      <c r="F318" s="199">
        <v>100</v>
      </c>
      <c r="G318" s="199">
        <v>100</v>
      </c>
      <c r="H318" s="199">
        <v>100</v>
      </c>
    </row>
    <row r="319" spans="2:8" ht="19.7" customHeight="1">
      <c r="B319" s="153" t="s">
        <v>564</v>
      </c>
      <c r="C319" s="154" t="s">
        <v>474</v>
      </c>
      <c r="D319" s="199"/>
      <c r="E319" s="199"/>
      <c r="F319" s="199"/>
      <c r="G319" s="199"/>
      <c r="H319" s="199"/>
    </row>
    <row r="320" spans="2:8" ht="19.7" customHeight="1">
      <c r="B320" s="262" t="s">
        <v>982</v>
      </c>
      <c r="C320" s="263" t="s">
        <v>954</v>
      </c>
      <c r="D320" s="264"/>
      <c r="E320" s="264"/>
      <c r="F320" s="264"/>
      <c r="G320" s="264"/>
      <c r="H320" s="264"/>
    </row>
    <row r="321" spans="2:8" ht="19.7" customHeight="1">
      <c r="B321" s="265" t="s">
        <v>983</v>
      </c>
      <c r="C321" s="266" t="s">
        <v>955</v>
      </c>
      <c r="D321" s="267"/>
      <c r="E321" s="267"/>
      <c r="F321" s="267"/>
      <c r="G321" s="267"/>
      <c r="H321" s="267"/>
    </row>
    <row r="322" spans="2:8" ht="19.7" customHeight="1">
      <c r="B322" s="265"/>
      <c r="C322" s="266" t="s">
        <v>956</v>
      </c>
      <c r="D322" s="267"/>
      <c r="E322" s="267"/>
      <c r="F322" s="267"/>
      <c r="G322" s="267"/>
      <c r="H322" s="267"/>
    </row>
    <row r="323" spans="2:8" ht="19.7" customHeight="1">
      <c r="B323" s="265"/>
      <c r="C323" s="266" t="s">
        <v>957</v>
      </c>
      <c r="D323" s="267"/>
      <c r="E323" s="267"/>
      <c r="F323" s="267"/>
      <c r="G323" s="267"/>
      <c r="H323" s="267"/>
    </row>
    <row r="324" spans="2:8" ht="19.7" customHeight="1">
      <c r="B324" s="268"/>
      <c r="C324" s="269" t="s">
        <v>958</v>
      </c>
      <c r="D324" s="270"/>
      <c r="E324" s="270"/>
      <c r="F324" s="270"/>
      <c r="G324" s="270"/>
      <c r="H324" s="270"/>
    </row>
    <row r="325" spans="2:8" s="161" customFormat="1" ht="19.7" customHeight="1">
      <c r="B325" s="156" t="s">
        <v>511</v>
      </c>
      <c r="C325" s="157" t="s">
        <v>512</v>
      </c>
      <c r="D325" s="158">
        <v>6457520</v>
      </c>
      <c r="E325" s="275">
        <v>2009260</v>
      </c>
      <c r="F325" s="160"/>
      <c r="G325" s="160"/>
      <c r="H325" s="160"/>
    </row>
    <row r="326" spans="2:8" s="161" customFormat="1" ht="19.7" customHeight="1">
      <c r="B326" s="156" t="s">
        <v>513</v>
      </c>
      <c r="C326" s="157" t="s">
        <v>512</v>
      </c>
      <c r="D326" s="158">
        <v>6457520</v>
      </c>
      <c r="E326" s="275">
        <v>2009260</v>
      </c>
      <c r="F326" s="160"/>
      <c r="G326" s="160"/>
      <c r="H326" s="160"/>
    </row>
    <row r="327" spans="2:8" s="161" customFormat="1" ht="19.7" customHeight="1">
      <c r="B327" s="156" t="s">
        <v>514</v>
      </c>
      <c r="C327" s="157" t="s">
        <v>512</v>
      </c>
      <c r="D327" s="194"/>
      <c r="E327" s="194"/>
      <c r="F327" s="194"/>
      <c r="G327" s="194"/>
      <c r="H327" s="194"/>
    </row>
    <row r="328" spans="2:8" s="161" customFormat="1" ht="19.7" customHeight="1">
      <c r="B328" s="162"/>
      <c r="C328" s="163"/>
      <c r="D328" s="164"/>
      <c r="E328" s="164"/>
      <c r="F328" s="164"/>
      <c r="G328" s="164"/>
      <c r="H328" s="164"/>
    </row>
    <row r="329" spans="2:8" s="161" customFormat="1" ht="19.7" customHeight="1">
      <c r="B329" s="162"/>
      <c r="C329" s="163"/>
      <c r="D329" s="164"/>
      <c r="E329" s="164"/>
      <c r="F329" s="164"/>
      <c r="G329" s="164"/>
      <c r="H329" s="164"/>
    </row>
    <row r="330" spans="2:8" s="161" customFormat="1" ht="19.7" customHeight="1">
      <c r="B330" s="162"/>
      <c r="C330" s="163"/>
      <c r="D330" s="164"/>
      <c r="E330" s="164"/>
      <c r="F330" s="164"/>
      <c r="G330" s="164"/>
      <c r="H330" s="164"/>
    </row>
    <row r="331" spans="2:8" ht="19.7" customHeight="1">
      <c r="B331" s="136"/>
      <c r="C331" s="136"/>
      <c r="D331" s="136"/>
      <c r="E331" s="136"/>
      <c r="F331" s="136"/>
      <c r="G331" s="136"/>
      <c r="H331" s="136"/>
    </row>
    <row r="332" spans="2:8" ht="19.7" customHeight="1">
      <c r="B332" s="136"/>
      <c r="C332" s="136"/>
      <c r="D332" s="136"/>
      <c r="E332" s="136"/>
      <c r="F332" s="136"/>
      <c r="G332" s="136"/>
      <c r="H332" s="136"/>
    </row>
    <row r="333" spans="2:8" ht="19.7" customHeight="1">
      <c r="B333" s="136"/>
      <c r="C333" s="136"/>
      <c r="D333" s="136"/>
      <c r="E333" s="136"/>
      <c r="F333" s="136"/>
      <c r="G333" s="136"/>
      <c r="H333" s="136"/>
    </row>
    <row r="334" spans="2:8" ht="19.7" customHeight="1">
      <c r="B334" s="136"/>
      <c r="C334" s="136"/>
      <c r="D334" s="136"/>
      <c r="E334" s="136"/>
      <c r="F334" s="136"/>
      <c r="G334" s="136"/>
      <c r="H334" s="136"/>
    </row>
    <row r="335" spans="2:8" ht="19.7" customHeight="1">
      <c r="B335" s="136"/>
      <c r="C335" s="136"/>
      <c r="D335" s="136"/>
      <c r="E335" s="136"/>
      <c r="F335" s="136"/>
      <c r="G335" s="136"/>
      <c r="H335" s="136"/>
    </row>
    <row r="336" spans="2:8" ht="19.7" customHeight="1">
      <c r="B336" s="136"/>
      <c r="C336" s="136"/>
      <c r="D336" s="136"/>
      <c r="E336" s="136"/>
      <c r="F336" s="136"/>
      <c r="G336" s="136"/>
      <c r="H336" s="136"/>
    </row>
    <row r="337" spans="2:8" ht="19.7" customHeight="1">
      <c r="B337" s="136"/>
      <c r="C337" s="136"/>
      <c r="D337" s="136"/>
      <c r="E337" s="136"/>
      <c r="F337" s="136"/>
      <c r="G337" s="136"/>
      <c r="H337" s="136"/>
    </row>
    <row r="338" spans="2:8" ht="19.7" customHeight="1">
      <c r="B338" s="136"/>
      <c r="C338" s="136"/>
      <c r="D338" s="136"/>
      <c r="E338" s="136"/>
      <c r="F338" s="136"/>
      <c r="G338" s="136"/>
      <c r="H338" s="136"/>
    </row>
    <row r="339" spans="2:8" ht="19.7" customHeight="1">
      <c r="B339" s="136"/>
      <c r="C339" s="136"/>
      <c r="D339" s="136"/>
      <c r="E339" s="136"/>
      <c r="F339" s="136"/>
      <c r="G339" s="136"/>
      <c r="H339" s="136"/>
    </row>
    <row r="340" spans="2:8" ht="19.7" customHeight="1">
      <c r="B340" s="136"/>
      <c r="C340" s="136"/>
      <c r="D340" s="136"/>
      <c r="E340" s="136"/>
      <c r="F340" s="136"/>
      <c r="G340" s="136"/>
      <c r="H340" s="136"/>
    </row>
    <row r="341" spans="2:8" ht="19.7" customHeight="1">
      <c r="B341" s="136"/>
      <c r="C341" s="136"/>
      <c r="D341" s="136"/>
      <c r="E341" s="136"/>
      <c r="F341" s="136"/>
      <c r="G341" s="136"/>
      <c r="H341" s="136"/>
    </row>
    <row r="342" spans="2:8" ht="19.7" customHeight="1">
      <c r="B342" s="136"/>
      <c r="C342" s="136"/>
      <c r="D342" s="136"/>
      <c r="E342" s="136"/>
      <c r="F342" s="136"/>
      <c r="G342" s="136"/>
      <c r="H342" s="136"/>
    </row>
    <row r="343" spans="2:8" ht="19.7" customHeight="1">
      <c r="B343" s="136"/>
      <c r="C343" s="136"/>
      <c r="D343" s="136"/>
      <c r="E343" s="136"/>
      <c r="F343" s="136"/>
      <c r="G343" s="136"/>
      <c r="H343" s="136"/>
    </row>
    <row r="344" spans="2:8" ht="19.7" customHeight="1">
      <c r="B344" s="136"/>
      <c r="C344" s="136"/>
      <c r="D344" s="136"/>
      <c r="E344" s="136"/>
      <c r="F344" s="136"/>
      <c r="G344" s="136"/>
      <c r="H344" s="136"/>
    </row>
    <row r="345" spans="2:8" ht="19.7" customHeight="1">
      <c r="B345" s="136"/>
      <c r="C345" s="136"/>
      <c r="D345" s="136"/>
      <c r="E345" s="136"/>
      <c r="F345" s="136"/>
      <c r="G345" s="136"/>
      <c r="H345" s="136"/>
    </row>
    <row r="346" spans="2:8" ht="19.7" customHeight="1">
      <c r="B346" s="136"/>
      <c r="C346" s="136"/>
      <c r="D346" s="136"/>
      <c r="E346" s="136"/>
      <c r="F346" s="136"/>
      <c r="G346" s="136"/>
      <c r="H346" s="136"/>
    </row>
    <row r="347" spans="2:8" ht="19.7" customHeight="1">
      <c r="B347" s="136"/>
      <c r="C347" s="136"/>
      <c r="D347" s="136"/>
      <c r="E347" s="136"/>
      <c r="F347" s="136"/>
      <c r="G347" s="136"/>
      <c r="H347" s="136"/>
    </row>
    <row r="348" spans="2:8" ht="19.7" customHeight="1">
      <c r="B348" s="136"/>
      <c r="C348" s="136"/>
      <c r="D348" s="136"/>
      <c r="E348" s="136"/>
      <c r="F348" s="136"/>
      <c r="G348" s="136"/>
      <c r="H348" s="136"/>
    </row>
    <row r="349" spans="2:8" ht="19.7" customHeight="1">
      <c r="B349" s="136"/>
      <c r="C349" s="136"/>
      <c r="D349" s="136"/>
      <c r="E349" s="136"/>
      <c r="F349" s="136"/>
      <c r="G349" s="136"/>
      <c r="H349" s="136"/>
    </row>
    <row r="350" spans="2:8" ht="19.7" customHeight="1">
      <c r="B350" s="136"/>
      <c r="C350" s="136"/>
      <c r="D350" s="136"/>
      <c r="E350" s="136"/>
      <c r="F350" s="136"/>
      <c r="G350" s="136"/>
      <c r="H350" s="136"/>
    </row>
    <row r="351" spans="2:8" ht="19.7" customHeight="1">
      <c r="B351" s="147" t="s">
        <v>565</v>
      </c>
      <c r="C351" s="148"/>
      <c r="D351" s="149"/>
      <c r="E351" s="149"/>
      <c r="F351" s="149"/>
      <c r="G351" s="149"/>
      <c r="H351" s="149"/>
    </row>
    <row r="352" spans="2:8" ht="19.7" customHeight="1">
      <c r="B352" s="392" t="s">
        <v>959</v>
      </c>
      <c r="C352" s="392"/>
      <c r="D352" s="392"/>
      <c r="E352" s="392"/>
      <c r="F352" s="392"/>
      <c r="G352" s="392"/>
      <c r="H352" s="392"/>
    </row>
    <row r="353" spans="2:8" ht="19.7" customHeight="1">
      <c r="B353" s="253" t="s">
        <v>960</v>
      </c>
      <c r="C353" s="136"/>
      <c r="D353" s="136"/>
      <c r="E353" s="136"/>
      <c r="F353" s="136"/>
      <c r="G353" s="136"/>
      <c r="H353" s="136"/>
    </row>
    <row r="354" spans="2:8" ht="19.7" customHeight="1">
      <c r="B354" s="253"/>
      <c r="C354" s="136"/>
      <c r="D354" s="136"/>
      <c r="E354" s="136"/>
      <c r="F354" s="136"/>
      <c r="G354" s="136"/>
      <c r="H354" s="136"/>
    </row>
    <row r="355" spans="2:8" ht="19.7" customHeight="1">
      <c r="B355" s="271" t="s">
        <v>961</v>
      </c>
      <c r="C355" s="253"/>
      <c r="D355" s="253"/>
      <c r="E355" s="253"/>
      <c r="F355" s="253"/>
      <c r="G355" s="253"/>
      <c r="H355" s="253"/>
    </row>
    <row r="356" spans="2:8" ht="19.7" customHeight="1">
      <c r="B356" s="253" t="s">
        <v>962</v>
      </c>
      <c r="C356" s="253"/>
      <c r="D356" s="253"/>
      <c r="E356" s="253"/>
      <c r="F356" s="253"/>
      <c r="G356" s="253"/>
      <c r="H356" s="253"/>
    </row>
    <row r="357" spans="2:8" ht="19.7" customHeight="1">
      <c r="B357" s="387" t="s">
        <v>516</v>
      </c>
      <c r="C357" s="391" t="s">
        <v>517</v>
      </c>
      <c r="D357" s="391"/>
      <c r="E357" s="391"/>
      <c r="F357" s="391"/>
      <c r="G357" s="391"/>
      <c r="H357" s="391"/>
    </row>
    <row r="358" spans="2:8" ht="19.7" customHeight="1">
      <c r="B358" s="388"/>
      <c r="C358" s="151" t="s">
        <v>462</v>
      </c>
      <c r="D358" s="152" t="s">
        <v>506</v>
      </c>
      <c r="E358" s="143" t="s">
        <v>507</v>
      </c>
      <c r="F358" s="144" t="s">
        <v>508</v>
      </c>
      <c r="G358" s="144" t="s">
        <v>509</v>
      </c>
      <c r="H358" s="144" t="s">
        <v>510</v>
      </c>
    </row>
    <row r="359" spans="2:8" ht="19.7" customHeight="1">
      <c r="B359" s="272" t="s">
        <v>566</v>
      </c>
      <c r="C359" s="154" t="s">
        <v>523</v>
      </c>
      <c r="D359" s="155"/>
      <c r="E359" s="155"/>
      <c r="F359" s="155"/>
      <c r="G359" s="155"/>
      <c r="H359" s="155"/>
    </row>
    <row r="360" spans="2:8" ht="19.7" customHeight="1">
      <c r="B360" s="272" t="s">
        <v>567</v>
      </c>
      <c r="C360" s="154" t="s">
        <v>464</v>
      </c>
      <c r="D360" s="155">
        <v>73</v>
      </c>
      <c r="E360" s="155">
        <v>73</v>
      </c>
      <c r="F360" s="155">
        <v>73</v>
      </c>
      <c r="G360" s="155">
        <v>73</v>
      </c>
      <c r="H360" s="155">
        <v>50</v>
      </c>
    </row>
    <row r="361" spans="2:8" ht="19.7" customHeight="1">
      <c r="B361" s="272" t="s">
        <v>568</v>
      </c>
      <c r="C361" s="154" t="s">
        <v>469</v>
      </c>
      <c r="D361" s="199">
        <v>12</v>
      </c>
      <c r="E361" s="199">
        <v>12</v>
      </c>
      <c r="F361" s="199">
        <v>12</v>
      </c>
      <c r="G361" s="199">
        <v>12</v>
      </c>
      <c r="H361" s="199">
        <v>12</v>
      </c>
    </row>
    <row r="362" spans="2:8" s="127" customFormat="1" ht="19.7" customHeight="1">
      <c r="B362" s="276" t="s">
        <v>984</v>
      </c>
      <c r="C362" s="206" t="s">
        <v>469</v>
      </c>
      <c r="D362" s="188">
        <v>24</v>
      </c>
      <c r="E362" s="188">
        <v>24</v>
      </c>
      <c r="F362" s="188">
        <v>24</v>
      </c>
      <c r="G362" s="188">
        <v>24</v>
      </c>
      <c r="H362" s="188">
        <v>24</v>
      </c>
    </row>
    <row r="363" spans="2:8" s="127" customFormat="1" ht="19.7" customHeight="1">
      <c r="B363" s="277" t="s">
        <v>985</v>
      </c>
      <c r="C363" s="207"/>
      <c r="D363" s="191"/>
      <c r="E363" s="191"/>
      <c r="F363" s="191"/>
      <c r="G363" s="191"/>
      <c r="H363" s="191"/>
    </row>
    <row r="364" spans="2:8" s="127" customFormat="1" ht="19.7" customHeight="1">
      <c r="B364" s="276" t="s">
        <v>986</v>
      </c>
      <c r="C364" s="206" t="s">
        <v>474</v>
      </c>
      <c r="D364" s="188">
        <v>2840</v>
      </c>
      <c r="E364" s="188">
        <v>2840</v>
      </c>
      <c r="F364" s="188">
        <v>2840</v>
      </c>
      <c r="G364" s="188">
        <v>2840</v>
      </c>
      <c r="H364" s="188">
        <v>35239</v>
      </c>
    </row>
    <row r="365" spans="2:8" s="127" customFormat="1" ht="19.7" customHeight="1">
      <c r="B365" s="277" t="s">
        <v>987</v>
      </c>
      <c r="C365" s="207"/>
      <c r="D365" s="191"/>
      <c r="E365" s="191"/>
      <c r="F365" s="191"/>
      <c r="G365" s="191"/>
      <c r="H365" s="191"/>
    </row>
    <row r="366" spans="2:8" s="161" customFormat="1" ht="19.7" customHeight="1">
      <c r="B366" s="156" t="s">
        <v>511</v>
      </c>
      <c r="C366" s="157" t="s">
        <v>512</v>
      </c>
      <c r="D366" s="158"/>
      <c r="E366" s="160"/>
      <c r="F366" s="160"/>
      <c r="G366" s="160"/>
      <c r="H366" s="160"/>
    </row>
    <row r="367" spans="2:8" s="161" customFormat="1" ht="19.7" customHeight="1">
      <c r="B367" s="156" t="s">
        <v>513</v>
      </c>
      <c r="C367" s="157" t="s">
        <v>512</v>
      </c>
      <c r="D367" s="208">
        <v>18786000</v>
      </c>
      <c r="E367" s="159">
        <v>21346000</v>
      </c>
      <c r="F367" s="160"/>
      <c r="G367" s="160"/>
      <c r="H367" s="160"/>
    </row>
    <row r="368" spans="2:8" s="161" customFormat="1" ht="19.7" customHeight="1">
      <c r="B368" s="156" t="s">
        <v>514</v>
      </c>
      <c r="C368" s="157" t="s">
        <v>512</v>
      </c>
      <c r="D368" s="208">
        <v>18786000</v>
      </c>
      <c r="E368" s="159">
        <v>21346000</v>
      </c>
      <c r="F368" s="194"/>
      <c r="G368" s="194"/>
      <c r="H368" s="194"/>
    </row>
    <row r="369" spans="2:8" s="161" customFormat="1" ht="19.7" customHeight="1">
      <c r="B369" s="162"/>
      <c r="C369" s="163"/>
      <c r="D369" s="164"/>
      <c r="E369" s="164"/>
      <c r="F369" s="164"/>
      <c r="G369" s="164"/>
      <c r="H369" s="164"/>
    </row>
    <row r="370" spans="2:8" s="161" customFormat="1" ht="19.7" customHeight="1">
      <c r="B370" s="162"/>
      <c r="C370" s="163"/>
      <c r="D370" s="164"/>
      <c r="E370" s="164"/>
      <c r="F370" s="164"/>
      <c r="G370" s="164"/>
      <c r="H370" s="164"/>
    </row>
    <row r="371" spans="2:8" s="161" customFormat="1" ht="19.7" customHeight="1">
      <c r="B371" s="162"/>
      <c r="C371" s="163"/>
      <c r="D371" s="164"/>
      <c r="E371" s="164"/>
      <c r="F371" s="164"/>
      <c r="G371" s="164"/>
      <c r="H371" s="164"/>
    </row>
    <row r="372" spans="2:8" s="161" customFormat="1" ht="19.7" customHeight="1">
      <c r="B372" s="195"/>
      <c r="C372" s="163"/>
      <c r="D372" s="164"/>
      <c r="E372" s="164"/>
      <c r="F372" s="164"/>
      <c r="G372" s="164"/>
      <c r="H372" s="164"/>
    </row>
    <row r="373" spans="2:8" s="161" customFormat="1" ht="19.7" customHeight="1">
      <c r="B373" s="195"/>
      <c r="C373" s="163"/>
      <c r="D373" s="164"/>
      <c r="E373" s="164"/>
      <c r="F373" s="164"/>
      <c r="G373" s="164"/>
      <c r="H373" s="164"/>
    </row>
    <row r="374" spans="2:8" s="161" customFormat="1" ht="19.7" customHeight="1">
      <c r="B374" s="195"/>
      <c r="C374" s="163"/>
      <c r="D374" s="164"/>
      <c r="E374" s="164"/>
      <c r="F374" s="164"/>
      <c r="G374" s="164"/>
      <c r="H374" s="164"/>
    </row>
    <row r="375" spans="2:8" s="161" customFormat="1" ht="19.7" customHeight="1">
      <c r="B375" s="195"/>
      <c r="C375" s="163"/>
      <c r="D375" s="164"/>
      <c r="E375" s="164"/>
      <c r="F375" s="164"/>
      <c r="G375" s="164"/>
      <c r="H375" s="164"/>
    </row>
    <row r="376" spans="2:8" s="161" customFormat="1" ht="19.7" customHeight="1">
      <c r="B376" s="195"/>
      <c r="C376" s="163"/>
      <c r="D376" s="164"/>
      <c r="E376" s="164"/>
      <c r="F376" s="164"/>
      <c r="G376" s="164"/>
      <c r="H376" s="164"/>
    </row>
    <row r="377" spans="2:8" s="161" customFormat="1" ht="19.7" customHeight="1">
      <c r="B377" s="195"/>
      <c r="C377" s="163"/>
      <c r="D377" s="164"/>
      <c r="E377" s="164"/>
      <c r="F377" s="164"/>
      <c r="G377" s="164"/>
      <c r="H377" s="164"/>
    </row>
    <row r="378" spans="2:8" s="161" customFormat="1" ht="19.7" customHeight="1">
      <c r="B378" s="195"/>
      <c r="C378" s="163"/>
      <c r="D378" s="164"/>
      <c r="E378" s="164"/>
      <c r="F378" s="164"/>
      <c r="G378" s="164"/>
      <c r="H378" s="164"/>
    </row>
    <row r="379" spans="2:8" s="161" customFormat="1" ht="19.7" customHeight="1">
      <c r="B379" s="195"/>
      <c r="C379" s="163"/>
      <c r="D379" s="164"/>
      <c r="E379" s="164"/>
      <c r="F379" s="164"/>
      <c r="G379" s="164"/>
      <c r="H379" s="164"/>
    </row>
    <row r="380" spans="2:8" s="161" customFormat="1" ht="19.7" customHeight="1">
      <c r="B380" s="195"/>
      <c r="C380" s="163"/>
      <c r="D380" s="164"/>
      <c r="E380" s="164"/>
      <c r="F380" s="164"/>
      <c r="G380" s="164"/>
      <c r="H380" s="164"/>
    </row>
    <row r="381" spans="2:8" s="161" customFormat="1" ht="19.7" customHeight="1">
      <c r="B381" s="195"/>
      <c r="C381" s="163"/>
      <c r="D381" s="164"/>
      <c r="E381" s="164"/>
      <c r="F381" s="164"/>
      <c r="G381" s="164"/>
      <c r="H381" s="164"/>
    </row>
    <row r="382" spans="2:8" s="161" customFormat="1" ht="19.7" customHeight="1">
      <c r="B382" s="195"/>
      <c r="C382" s="163"/>
      <c r="D382" s="164"/>
      <c r="E382" s="164"/>
      <c r="F382" s="164"/>
      <c r="G382" s="164"/>
      <c r="H382" s="164"/>
    </row>
    <row r="383" spans="2:8" s="161" customFormat="1" ht="19.7" customHeight="1">
      <c r="B383" s="195"/>
      <c r="C383" s="163"/>
      <c r="D383" s="164"/>
      <c r="E383" s="164"/>
      <c r="F383" s="164"/>
      <c r="G383" s="164"/>
      <c r="H383" s="164"/>
    </row>
    <row r="384" spans="2:8" s="161" customFormat="1" ht="19.7" customHeight="1">
      <c r="B384" s="195"/>
      <c r="C384" s="163"/>
      <c r="D384" s="164"/>
      <c r="E384" s="164"/>
      <c r="F384" s="164"/>
      <c r="G384" s="164"/>
      <c r="H384" s="164"/>
    </row>
    <row r="385" spans="2:8" s="161" customFormat="1" ht="19.7" customHeight="1">
      <c r="B385" s="195"/>
      <c r="C385" s="163"/>
      <c r="D385" s="164"/>
      <c r="E385" s="164"/>
      <c r="F385" s="164"/>
      <c r="G385" s="164"/>
      <c r="H385" s="164"/>
    </row>
    <row r="386" spans="2:8" s="161" customFormat="1" ht="19.7" customHeight="1">
      <c r="B386" s="195"/>
      <c r="C386" s="163"/>
      <c r="D386" s="164"/>
      <c r="E386" s="164"/>
      <c r="F386" s="164"/>
      <c r="G386" s="164"/>
      <c r="H386" s="164"/>
    </row>
    <row r="387" spans="2:8" s="161" customFormat="1" ht="19.7" customHeight="1">
      <c r="B387" s="195"/>
      <c r="C387" s="163"/>
      <c r="D387" s="164"/>
      <c r="E387" s="164"/>
      <c r="F387" s="164"/>
      <c r="G387" s="164"/>
      <c r="H387" s="164"/>
    </row>
    <row r="388" spans="2:8" s="161" customFormat="1" ht="19.7" customHeight="1">
      <c r="B388" s="195"/>
      <c r="C388" s="163"/>
      <c r="D388" s="164"/>
      <c r="E388" s="164"/>
      <c r="F388" s="164"/>
      <c r="G388" s="164"/>
      <c r="H388" s="164"/>
    </row>
    <row r="389" spans="2:8" s="161" customFormat="1" ht="19.7" customHeight="1">
      <c r="B389" s="195"/>
      <c r="C389" s="163"/>
      <c r="D389" s="164"/>
      <c r="E389" s="164"/>
      <c r="F389" s="164"/>
      <c r="G389" s="164"/>
      <c r="H389" s="164"/>
    </row>
    <row r="390" spans="2:8" s="161" customFormat="1" ht="19.7" customHeight="1">
      <c r="B390" s="195"/>
      <c r="C390" s="163"/>
      <c r="D390" s="164"/>
      <c r="E390" s="164"/>
      <c r="F390" s="164"/>
      <c r="G390" s="164"/>
      <c r="H390" s="164"/>
    </row>
    <row r="391" spans="2:8" s="161" customFormat="1" ht="19.7" customHeight="1">
      <c r="B391" s="195"/>
      <c r="C391" s="163"/>
      <c r="D391" s="164"/>
      <c r="E391" s="164"/>
      <c r="F391" s="164"/>
      <c r="G391" s="164"/>
      <c r="H391" s="164"/>
    </row>
    <row r="392" spans="2:8" s="161" customFormat="1" ht="19.7" customHeight="1">
      <c r="B392" s="195"/>
      <c r="C392" s="163"/>
      <c r="D392" s="164"/>
      <c r="E392" s="164"/>
      <c r="F392" s="164"/>
      <c r="G392" s="164"/>
      <c r="H392" s="164"/>
    </row>
    <row r="393" spans="2:8" s="161" customFormat="1" ht="19.7" customHeight="1">
      <c r="B393" s="195"/>
      <c r="C393" s="163"/>
      <c r="D393" s="164"/>
      <c r="E393" s="164"/>
      <c r="F393" s="164"/>
      <c r="G393" s="164"/>
      <c r="H393" s="164"/>
    </row>
    <row r="394" spans="2:8" s="161" customFormat="1" ht="19.7" customHeight="1">
      <c r="B394" s="195"/>
      <c r="C394" s="163"/>
      <c r="D394" s="164"/>
      <c r="E394" s="164"/>
      <c r="F394" s="164"/>
      <c r="G394" s="164"/>
      <c r="H394" s="164"/>
    </row>
    <row r="395" spans="2:8" s="161" customFormat="1" ht="19.7" customHeight="1">
      <c r="B395" s="195"/>
      <c r="C395" s="163"/>
      <c r="D395" s="164"/>
      <c r="E395" s="164"/>
      <c r="F395" s="164"/>
      <c r="G395" s="164"/>
      <c r="H395" s="164"/>
    </row>
    <row r="396" spans="2:8" s="161" customFormat="1" ht="19.7" customHeight="1">
      <c r="B396" s="195"/>
      <c r="C396" s="163"/>
      <c r="D396" s="164"/>
      <c r="E396" s="164"/>
      <c r="F396" s="164"/>
      <c r="G396" s="164"/>
      <c r="H396" s="164"/>
    </row>
    <row r="397" spans="2:8" s="161" customFormat="1" ht="19.7" customHeight="1">
      <c r="B397" s="195"/>
      <c r="C397" s="163"/>
      <c r="D397" s="164"/>
      <c r="E397" s="164"/>
      <c r="F397" s="164"/>
      <c r="G397" s="164"/>
      <c r="H397" s="164"/>
    </row>
    <row r="398" spans="2:8" s="161" customFormat="1" ht="19.7" customHeight="1">
      <c r="B398" s="195"/>
      <c r="C398" s="163"/>
      <c r="D398" s="164"/>
      <c r="E398" s="164"/>
      <c r="F398" s="164"/>
      <c r="G398" s="164"/>
      <c r="H398" s="164"/>
    </row>
    <row r="399" spans="2:8" s="161" customFormat="1" ht="19.7" customHeight="1">
      <c r="B399" s="195"/>
      <c r="C399" s="163"/>
      <c r="D399" s="164"/>
      <c r="E399" s="164"/>
      <c r="F399" s="164"/>
      <c r="G399" s="164"/>
      <c r="H399" s="164"/>
    </row>
    <row r="400" spans="2:8" s="161" customFormat="1" ht="19.7" customHeight="1">
      <c r="B400" s="195"/>
      <c r="C400" s="163"/>
      <c r="D400" s="164"/>
      <c r="E400" s="164"/>
      <c r="F400" s="164"/>
      <c r="G400" s="164"/>
      <c r="H400" s="164"/>
    </row>
    <row r="401" spans="2:8" ht="19.7" customHeight="1">
      <c r="B401" s="147" t="s">
        <v>569</v>
      </c>
      <c r="C401" s="148"/>
      <c r="D401" s="149"/>
      <c r="E401" s="149"/>
      <c r="F401" s="149"/>
      <c r="G401" s="149"/>
      <c r="H401" s="149"/>
    </row>
    <row r="402" spans="2:8" ht="19.7" customHeight="1">
      <c r="B402" s="392" t="s">
        <v>963</v>
      </c>
      <c r="C402" s="392"/>
      <c r="D402" s="392"/>
      <c r="E402" s="392"/>
      <c r="F402" s="392"/>
      <c r="G402" s="392"/>
      <c r="H402" s="392"/>
    </row>
    <row r="403" spans="2:8" ht="19.7" customHeight="1">
      <c r="B403" s="253" t="s">
        <v>964</v>
      </c>
      <c r="C403" s="136"/>
      <c r="D403" s="136"/>
      <c r="E403" s="136"/>
      <c r="F403" s="136"/>
      <c r="G403" s="136"/>
      <c r="H403" s="136"/>
    </row>
    <row r="404" spans="2:8" ht="19.7" customHeight="1">
      <c r="B404" s="253"/>
      <c r="C404" s="136"/>
      <c r="D404" s="136"/>
      <c r="E404" s="136"/>
      <c r="F404" s="136"/>
      <c r="G404" s="136"/>
      <c r="H404" s="136"/>
    </row>
    <row r="405" spans="2:8" ht="19.7" customHeight="1">
      <c r="B405" s="253" t="s">
        <v>965</v>
      </c>
      <c r="C405" s="253"/>
      <c r="D405" s="253"/>
      <c r="E405" s="253"/>
      <c r="F405" s="253"/>
      <c r="G405" s="253"/>
      <c r="H405" s="253"/>
    </row>
    <row r="406" spans="2:8" ht="19.7" customHeight="1">
      <c r="B406" s="253" t="s">
        <v>966</v>
      </c>
      <c r="C406" s="253"/>
      <c r="D406" s="253"/>
      <c r="E406" s="253"/>
      <c r="F406" s="253"/>
      <c r="G406" s="253"/>
      <c r="H406" s="253"/>
    </row>
    <row r="407" spans="2:8" ht="19.7" customHeight="1">
      <c r="B407" s="387" t="s">
        <v>516</v>
      </c>
      <c r="C407" s="391" t="s">
        <v>517</v>
      </c>
      <c r="D407" s="391"/>
      <c r="E407" s="391"/>
      <c r="F407" s="391"/>
      <c r="G407" s="391"/>
      <c r="H407" s="391"/>
    </row>
    <row r="408" spans="2:8" ht="19.7" customHeight="1">
      <c r="B408" s="388"/>
      <c r="C408" s="151" t="s">
        <v>462</v>
      </c>
      <c r="D408" s="152" t="s">
        <v>506</v>
      </c>
      <c r="E408" s="143" t="s">
        <v>507</v>
      </c>
      <c r="F408" s="144" t="s">
        <v>508</v>
      </c>
      <c r="G408" s="144" t="s">
        <v>509</v>
      </c>
      <c r="H408" s="144" t="s">
        <v>510</v>
      </c>
    </row>
    <row r="409" spans="2:8" ht="19.7" customHeight="1">
      <c r="B409" s="272" t="s">
        <v>570</v>
      </c>
      <c r="C409" s="154" t="s">
        <v>571</v>
      </c>
      <c r="D409" s="209">
        <v>2.5299999999999998</v>
      </c>
      <c r="E409" s="209">
        <v>2.5299999999999998</v>
      </c>
      <c r="F409" s="209">
        <v>2.5299999999999998</v>
      </c>
      <c r="G409" s="209">
        <v>2.5299999999999998</v>
      </c>
      <c r="H409" s="209">
        <v>2.5299999999999998</v>
      </c>
    </row>
    <row r="410" spans="2:8" s="210" customFormat="1" ht="19.7" customHeight="1">
      <c r="B410" s="272" t="s">
        <v>572</v>
      </c>
      <c r="C410" s="154" t="s">
        <v>573</v>
      </c>
      <c r="D410" s="199">
        <v>1</v>
      </c>
      <c r="E410" s="199">
        <v>1</v>
      </c>
      <c r="F410" s="199">
        <v>1</v>
      </c>
      <c r="G410" s="199">
        <v>1</v>
      </c>
      <c r="H410" s="199">
        <v>1</v>
      </c>
    </row>
    <row r="411" spans="2:8" s="210" customFormat="1" ht="19.7" customHeight="1">
      <c r="B411" s="272" t="s">
        <v>574</v>
      </c>
      <c r="C411" s="154" t="s">
        <v>469</v>
      </c>
      <c r="D411" s="155">
        <v>52</v>
      </c>
      <c r="E411" s="155">
        <v>52</v>
      </c>
      <c r="F411" s="155">
        <v>52</v>
      </c>
      <c r="G411" s="155">
        <v>52</v>
      </c>
      <c r="H411" s="155">
        <v>52</v>
      </c>
    </row>
    <row r="412" spans="2:8" ht="19.7" customHeight="1">
      <c r="B412" s="272" t="s">
        <v>575</v>
      </c>
      <c r="C412" s="154" t="s">
        <v>576</v>
      </c>
      <c r="D412" s="199">
        <v>17</v>
      </c>
      <c r="E412" s="199">
        <v>17</v>
      </c>
      <c r="F412" s="199">
        <v>17</v>
      </c>
      <c r="G412" s="199">
        <v>17</v>
      </c>
      <c r="H412" s="199">
        <v>17</v>
      </c>
    </row>
    <row r="413" spans="2:8" ht="19.7" customHeight="1">
      <c r="B413" s="262" t="s">
        <v>967</v>
      </c>
      <c r="C413" s="263" t="s">
        <v>467</v>
      </c>
      <c r="D413" s="273">
        <v>80</v>
      </c>
      <c r="E413" s="273">
        <v>80</v>
      </c>
      <c r="F413" s="273">
        <v>80</v>
      </c>
      <c r="G413" s="273">
        <v>80</v>
      </c>
      <c r="H413" s="273">
        <v>80</v>
      </c>
    </row>
    <row r="414" spans="2:8" ht="19.7" customHeight="1">
      <c r="B414" s="268" t="s">
        <v>968</v>
      </c>
      <c r="C414" s="269"/>
      <c r="D414" s="274"/>
      <c r="E414" s="274"/>
      <c r="F414" s="274"/>
      <c r="G414" s="274"/>
      <c r="H414" s="274"/>
    </row>
    <row r="415" spans="2:8" s="161" customFormat="1" ht="19.7" customHeight="1">
      <c r="B415" s="156" t="s">
        <v>511</v>
      </c>
      <c r="C415" s="157" t="s">
        <v>512</v>
      </c>
      <c r="D415" s="158">
        <v>37933710</v>
      </c>
      <c r="E415" s="275">
        <v>497700</v>
      </c>
      <c r="F415" s="160"/>
      <c r="G415" s="160"/>
      <c r="H415" s="160"/>
    </row>
    <row r="416" spans="2:8" s="161" customFormat="1" ht="19.7" customHeight="1">
      <c r="B416" s="156" t="s">
        <v>513</v>
      </c>
      <c r="C416" s="157" t="s">
        <v>512</v>
      </c>
      <c r="D416" s="158">
        <v>37933710</v>
      </c>
      <c r="E416" s="343">
        <v>497700</v>
      </c>
      <c r="F416" s="160"/>
      <c r="G416" s="160"/>
      <c r="H416" s="160"/>
    </row>
    <row r="417" spans="2:8" s="161" customFormat="1" ht="19.7" customHeight="1">
      <c r="B417" s="156" t="s">
        <v>514</v>
      </c>
      <c r="C417" s="157" t="s">
        <v>512</v>
      </c>
      <c r="D417" s="160"/>
      <c r="E417" s="160"/>
      <c r="F417" s="160"/>
      <c r="G417" s="160"/>
      <c r="H417" s="160"/>
    </row>
    <row r="418" spans="2:8" s="161" customFormat="1" ht="19.7" customHeight="1">
      <c r="B418" s="162"/>
      <c r="C418" s="163"/>
      <c r="D418" s="164"/>
      <c r="E418" s="211"/>
      <c r="F418" s="211"/>
      <c r="G418" s="211"/>
      <c r="H418" s="211"/>
    </row>
    <row r="419" spans="2:8" s="161" customFormat="1" ht="19.7" customHeight="1">
      <c r="B419" s="162"/>
      <c r="C419" s="163"/>
      <c r="D419" s="164"/>
      <c r="E419" s="211"/>
      <c r="F419" s="211"/>
      <c r="G419" s="211"/>
      <c r="H419" s="211"/>
    </row>
    <row r="420" spans="2:8" s="161" customFormat="1" ht="19.7" customHeight="1">
      <c r="B420" s="162"/>
      <c r="C420" s="163"/>
      <c r="D420" s="164"/>
      <c r="E420" s="211"/>
      <c r="F420" s="211"/>
      <c r="G420" s="211"/>
      <c r="H420" s="211"/>
    </row>
    <row r="421" spans="2:8" s="161" customFormat="1" ht="19.7" customHeight="1">
      <c r="B421" s="162"/>
      <c r="C421" s="163"/>
      <c r="D421" s="164"/>
      <c r="E421" s="211"/>
      <c r="F421" s="211"/>
      <c r="G421" s="211"/>
      <c r="H421" s="211"/>
    </row>
    <row r="422" spans="2:8" s="161" customFormat="1" ht="19.7" customHeight="1">
      <c r="B422" s="162"/>
      <c r="C422" s="163"/>
      <c r="D422" s="164"/>
      <c r="E422" s="211"/>
      <c r="F422" s="211"/>
      <c r="G422" s="211"/>
      <c r="H422" s="211"/>
    </row>
    <row r="423" spans="2:8" s="161" customFormat="1" ht="19.7" customHeight="1">
      <c r="B423" s="162"/>
      <c r="C423" s="163"/>
      <c r="D423" s="164"/>
      <c r="E423" s="211"/>
      <c r="F423" s="211"/>
      <c r="G423" s="211"/>
      <c r="H423" s="211"/>
    </row>
    <row r="424" spans="2:8" s="161" customFormat="1" ht="19.7" customHeight="1">
      <c r="B424" s="162"/>
      <c r="C424" s="163"/>
      <c r="D424" s="164"/>
      <c r="E424" s="211"/>
      <c r="F424" s="211"/>
      <c r="G424" s="211"/>
      <c r="H424" s="211"/>
    </row>
    <row r="425" spans="2:8" s="161" customFormat="1" ht="19.7" customHeight="1">
      <c r="B425" s="162"/>
      <c r="C425" s="163"/>
      <c r="D425" s="164"/>
      <c r="E425" s="211"/>
      <c r="F425" s="211"/>
      <c r="G425" s="211"/>
      <c r="H425" s="211"/>
    </row>
    <row r="426" spans="2:8" s="161" customFormat="1" ht="19.7" customHeight="1">
      <c r="B426" s="162"/>
      <c r="C426" s="163"/>
      <c r="D426" s="164"/>
      <c r="E426" s="211"/>
      <c r="F426" s="211"/>
      <c r="G426" s="211"/>
      <c r="H426" s="211"/>
    </row>
    <row r="427" spans="2:8" s="161" customFormat="1" ht="19.7" customHeight="1">
      <c r="B427" s="162"/>
      <c r="C427" s="163"/>
      <c r="D427" s="164"/>
      <c r="E427" s="211"/>
      <c r="F427" s="211"/>
      <c r="G427" s="211"/>
      <c r="H427" s="211"/>
    </row>
    <row r="428" spans="2:8" s="161" customFormat="1" ht="19.7" customHeight="1">
      <c r="B428" s="162"/>
      <c r="C428" s="163"/>
      <c r="D428" s="164"/>
      <c r="E428" s="211"/>
      <c r="F428" s="211"/>
      <c r="G428" s="211"/>
      <c r="H428" s="211"/>
    </row>
    <row r="429" spans="2:8" s="161" customFormat="1" ht="19.7" customHeight="1">
      <c r="B429" s="162"/>
      <c r="C429" s="163"/>
      <c r="D429" s="164"/>
      <c r="E429" s="211"/>
      <c r="F429" s="211"/>
      <c r="G429" s="211"/>
      <c r="H429" s="211"/>
    </row>
    <row r="430" spans="2:8" s="161" customFormat="1" ht="19.7" customHeight="1">
      <c r="B430" s="195"/>
      <c r="C430" s="163"/>
      <c r="D430" s="164"/>
      <c r="E430" s="211"/>
      <c r="F430" s="211"/>
      <c r="G430" s="211"/>
      <c r="H430" s="211"/>
    </row>
    <row r="431" spans="2:8" s="161" customFormat="1" ht="19.7" customHeight="1">
      <c r="B431" s="195"/>
      <c r="C431" s="163"/>
      <c r="D431" s="164"/>
      <c r="E431" s="211"/>
      <c r="F431" s="211"/>
      <c r="G431" s="211"/>
      <c r="H431" s="211"/>
    </row>
    <row r="432" spans="2:8" s="161" customFormat="1" ht="19.7" customHeight="1">
      <c r="B432" s="195"/>
      <c r="C432" s="163"/>
      <c r="D432" s="164"/>
      <c r="E432" s="211"/>
      <c r="F432" s="211"/>
      <c r="G432" s="211"/>
      <c r="H432" s="211"/>
    </row>
    <row r="433" spans="2:8" s="161" customFormat="1" ht="19.7" customHeight="1">
      <c r="B433" s="195"/>
      <c r="C433" s="163"/>
      <c r="D433" s="164"/>
      <c r="E433" s="211"/>
      <c r="F433" s="211"/>
      <c r="G433" s="211"/>
      <c r="H433" s="211"/>
    </row>
    <row r="434" spans="2:8" s="161" customFormat="1" ht="19.7" customHeight="1">
      <c r="B434" s="195"/>
      <c r="C434" s="163"/>
      <c r="D434" s="164"/>
      <c r="E434" s="211"/>
      <c r="F434" s="211"/>
      <c r="G434" s="211"/>
      <c r="H434" s="211"/>
    </row>
    <row r="435" spans="2:8" s="161" customFormat="1" ht="19.7" customHeight="1">
      <c r="B435" s="195"/>
      <c r="C435" s="163"/>
      <c r="D435" s="164"/>
      <c r="E435" s="211"/>
      <c r="F435" s="211"/>
      <c r="G435" s="211"/>
      <c r="H435" s="211"/>
    </row>
    <row r="436" spans="2:8" s="161" customFormat="1" ht="19.7" customHeight="1">
      <c r="B436" s="195"/>
      <c r="C436" s="163"/>
      <c r="D436" s="164"/>
      <c r="E436" s="211"/>
      <c r="F436" s="211"/>
      <c r="G436" s="211"/>
      <c r="H436" s="211"/>
    </row>
    <row r="437" spans="2:8" s="161" customFormat="1" ht="19.7" customHeight="1">
      <c r="B437" s="195"/>
      <c r="C437" s="163"/>
      <c r="D437" s="164"/>
      <c r="E437" s="211"/>
      <c r="F437" s="211"/>
      <c r="G437" s="211"/>
      <c r="H437" s="211"/>
    </row>
    <row r="438" spans="2:8" s="161" customFormat="1" ht="19.7" customHeight="1">
      <c r="B438" s="195"/>
      <c r="C438" s="163"/>
      <c r="D438" s="164"/>
      <c r="E438" s="211"/>
      <c r="F438" s="211"/>
      <c r="G438" s="211"/>
      <c r="H438" s="211"/>
    </row>
    <row r="439" spans="2:8" s="161" customFormat="1" ht="19.7" customHeight="1">
      <c r="B439" s="195"/>
      <c r="C439" s="163"/>
      <c r="D439" s="164"/>
      <c r="E439" s="211"/>
      <c r="F439" s="211"/>
      <c r="G439" s="211"/>
      <c r="H439" s="211"/>
    </row>
    <row r="440" spans="2:8" s="161" customFormat="1" ht="19.7" customHeight="1">
      <c r="B440" s="195"/>
      <c r="C440" s="163"/>
      <c r="D440" s="164"/>
      <c r="E440" s="211"/>
      <c r="F440" s="211"/>
      <c r="G440" s="211"/>
      <c r="H440" s="211"/>
    </row>
    <row r="441" spans="2:8" s="161" customFormat="1" ht="19.7" customHeight="1">
      <c r="B441" s="195"/>
      <c r="C441" s="163"/>
      <c r="D441" s="164"/>
      <c r="E441" s="211"/>
      <c r="F441" s="211"/>
      <c r="G441" s="211"/>
      <c r="H441" s="211"/>
    </row>
    <row r="442" spans="2:8" s="161" customFormat="1" ht="19.7" customHeight="1">
      <c r="B442" s="195"/>
      <c r="C442" s="163"/>
      <c r="D442" s="164"/>
      <c r="E442" s="211"/>
      <c r="F442" s="211"/>
      <c r="G442" s="211"/>
      <c r="H442" s="211"/>
    </row>
    <row r="443" spans="2:8" s="161" customFormat="1" ht="19.7" customHeight="1">
      <c r="B443" s="195"/>
      <c r="C443" s="163"/>
      <c r="D443" s="164"/>
      <c r="E443" s="211"/>
      <c r="F443" s="211"/>
      <c r="G443" s="211"/>
      <c r="H443" s="211"/>
    </row>
    <row r="444" spans="2:8" s="161" customFormat="1" ht="19.7" customHeight="1">
      <c r="B444" s="195"/>
      <c r="C444" s="163"/>
      <c r="D444" s="164"/>
      <c r="E444" s="211"/>
      <c r="F444" s="211"/>
      <c r="G444" s="211"/>
      <c r="H444" s="211"/>
    </row>
    <row r="445" spans="2:8" s="161" customFormat="1" ht="19.7" customHeight="1">
      <c r="B445" s="195"/>
      <c r="C445" s="163"/>
      <c r="D445" s="164"/>
      <c r="E445" s="211"/>
      <c r="F445" s="211"/>
      <c r="G445" s="211"/>
      <c r="H445" s="211"/>
    </row>
    <row r="446" spans="2:8" s="161" customFormat="1" ht="19.7" customHeight="1">
      <c r="B446" s="195"/>
      <c r="C446" s="163"/>
      <c r="D446" s="164"/>
      <c r="E446" s="211"/>
      <c r="F446" s="211"/>
      <c r="G446" s="211"/>
      <c r="H446" s="211"/>
    </row>
    <row r="447" spans="2:8" s="161" customFormat="1" ht="19.7" customHeight="1">
      <c r="B447" s="195"/>
      <c r="C447" s="163"/>
      <c r="D447" s="164"/>
      <c r="E447" s="211"/>
      <c r="F447" s="211"/>
      <c r="G447" s="211"/>
      <c r="H447" s="211"/>
    </row>
    <row r="448" spans="2:8" s="161" customFormat="1" ht="19.7" customHeight="1">
      <c r="B448" s="195"/>
      <c r="C448" s="163"/>
      <c r="D448" s="164"/>
      <c r="E448" s="211"/>
      <c r="F448" s="211"/>
      <c r="G448" s="211"/>
      <c r="H448" s="211"/>
    </row>
    <row r="449" spans="2:8" s="161" customFormat="1" ht="19.7" customHeight="1">
      <c r="B449" s="195"/>
      <c r="C449" s="163"/>
      <c r="D449" s="164"/>
      <c r="E449" s="211"/>
      <c r="F449" s="211"/>
      <c r="G449" s="211"/>
      <c r="H449" s="211"/>
    </row>
    <row r="450" spans="2:8" s="161" customFormat="1" ht="19.7" customHeight="1">
      <c r="B450" s="195"/>
      <c r="C450" s="163"/>
      <c r="D450" s="164"/>
      <c r="E450" s="211"/>
      <c r="F450" s="211"/>
      <c r="G450" s="211"/>
      <c r="H450" s="211"/>
    </row>
    <row r="451" spans="2:8" ht="19.7" customHeight="1">
      <c r="B451" s="147" t="s">
        <v>577</v>
      </c>
      <c r="C451" s="148"/>
      <c r="D451" s="149"/>
      <c r="E451" s="149"/>
      <c r="F451" s="149"/>
      <c r="G451" s="149"/>
      <c r="H451" s="149"/>
    </row>
    <row r="452" spans="2:8" ht="19.7" customHeight="1">
      <c r="B452" s="259" t="s">
        <v>969</v>
      </c>
      <c r="C452" s="259"/>
      <c r="D452" s="259"/>
      <c r="E452" s="259"/>
      <c r="F452" s="259"/>
      <c r="G452" s="259"/>
      <c r="H452" s="259"/>
    </row>
    <row r="453" spans="2:8" ht="19.7" customHeight="1">
      <c r="B453" s="260" t="s">
        <v>970</v>
      </c>
      <c r="C453" s="260"/>
      <c r="D453" s="260"/>
      <c r="E453" s="260"/>
      <c r="F453" s="260"/>
      <c r="G453" s="260"/>
      <c r="H453" s="260"/>
    </row>
    <row r="454" spans="2:8" ht="19.7" customHeight="1">
      <c r="B454" s="260" t="s">
        <v>971</v>
      </c>
      <c r="C454" s="260"/>
      <c r="D454" s="260"/>
      <c r="E454" s="260"/>
      <c r="F454" s="260"/>
      <c r="G454" s="260"/>
      <c r="H454" s="260"/>
    </row>
    <row r="455" spans="2:8" ht="19.7" customHeight="1">
      <c r="B455" s="260"/>
      <c r="C455" s="260"/>
      <c r="D455" s="260"/>
      <c r="E455" s="260"/>
      <c r="F455" s="260"/>
      <c r="G455" s="260"/>
      <c r="H455" s="260"/>
    </row>
    <row r="456" spans="2:8" ht="22.5" customHeight="1">
      <c r="B456" s="384" t="s">
        <v>914</v>
      </c>
      <c r="C456" s="384"/>
      <c r="D456" s="384"/>
      <c r="E456" s="384"/>
      <c r="F456" s="384"/>
      <c r="G456" s="384"/>
      <c r="H456" s="384"/>
    </row>
    <row r="457" spans="2:8" ht="19.7" customHeight="1">
      <c r="B457" s="387" t="s">
        <v>516</v>
      </c>
      <c r="C457" s="391" t="s">
        <v>517</v>
      </c>
      <c r="D457" s="391"/>
      <c r="E457" s="391"/>
      <c r="F457" s="391"/>
      <c r="G457" s="391"/>
      <c r="H457" s="391"/>
    </row>
    <row r="458" spans="2:8" ht="19.7" customHeight="1">
      <c r="B458" s="388"/>
      <c r="C458" s="151" t="s">
        <v>462</v>
      </c>
      <c r="D458" s="152" t="s">
        <v>506</v>
      </c>
      <c r="E458" s="143" t="s">
        <v>507</v>
      </c>
      <c r="F458" s="144" t="s">
        <v>508</v>
      </c>
      <c r="G458" s="144" t="s">
        <v>509</v>
      </c>
      <c r="H458" s="144" t="s">
        <v>510</v>
      </c>
    </row>
    <row r="459" spans="2:8" ht="19.7" customHeight="1">
      <c r="B459" s="272" t="s">
        <v>578</v>
      </c>
      <c r="C459" s="154" t="s">
        <v>472</v>
      </c>
      <c r="D459" s="212">
        <v>37499</v>
      </c>
      <c r="E459" s="212">
        <v>37499</v>
      </c>
      <c r="F459" s="212">
        <v>37499</v>
      </c>
      <c r="G459" s="212">
        <v>37499</v>
      </c>
      <c r="H459" s="212">
        <v>37800</v>
      </c>
    </row>
    <row r="460" spans="2:8" ht="19.7" customHeight="1">
      <c r="B460" s="272" t="s">
        <v>579</v>
      </c>
      <c r="C460" s="154" t="s">
        <v>580</v>
      </c>
      <c r="D460" s="199" t="s">
        <v>581</v>
      </c>
      <c r="E460" s="199" t="s">
        <v>581</v>
      </c>
      <c r="F460" s="199" t="s">
        <v>581</v>
      </c>
      <c r="G460" s="199" t="s">
        <v>581</v>
      </c>
      <c r="H460" s="199" t="s">
        <v>701</v>
      </c>
    </row>
    <row r="461" spans="2:8" ht="19.7" customHeight="1">
      <c r="B461" s="272" t="s">
        <v>582</v>
      </c>
      <c r="C461" s="154" t="s">
        <v>580</v>
      </c>
      <c r="D461" s="199" t="s">
        <v>583</v>
      </c>
      <c r="E461" s="199" t="s">
        <v>583</v>
      </c>
      <c r="F461" s="199" t="s">
        <v>583</v>
      </c>
      <c r="G461" s="199" t="s">
        <v>583</v>
      </c>
      <c r="H461" s="199" t="s">
        <v>702</v>
      </c>
    </row>
    <row r="462" spans="2:8" ht="19.7" customHeight="1">
      <c r="B462" s="272" t="s">
        <v>584</v>
      </c>
      <c r="C462" s="154" t="s">
        <v>585</v>
      </c>
      <c r="D462" s="155">
        <v>4</v>
      </c>
      <c r="E462" s="155">
        <v>4</v>
      </c>
      <c r="F462" s="155">
        <v>4</v>
      </c>
      <c r="G462" s="155">
        <v>4</v>
      </c>
      <c r="H462" s="155">
        <v>4</v>
      </c>
    </row>
    <row r="463" spans="2:8" ht="19.7" customHeight="1">
      <c r="B463" s="262" t="s">
        <v>988</v>
      </c>
      <c r="C463" s="187" t="s">
        <v>467</v>
      </c>
      <c r="D463" s="188">
        <v>80</v>
      </c>
      <c r="E463" s="188">
        <v>80</v>
      </c>
      <c r="F463" s="188">
        <v>80</v>
      </c>
      <c r="G463" s="188">
        <v>80</v>
      </c>
      <c r="H463" s="188">
        <v>80</v>
      </c>
    </row>
    <row r="464" spans="2:8" ht="21.75" customHeight="1">
      <c r="B464" s="268" t="s">
        <v>989</v>
      </c>
      <c r="C464" s="190"/>
      <c r="D464" s="191"/>
      <c r="E464" s="191"/>
      <c r="F464" s="191"/>
      <c r="G464" s="191"/>
      <c r="H464" s="191"/>
    </row>
    <row r="465" spans="2:8" ht="19.7" customHeight="1">
      <c r="B465" s="262" t="s">
        <v>586</v>
      </c>
      <c r="C465" s="187" t="s">
        <v>467</v>
      </c>
      <c r="D465" s="188">
        <v>80</v>
      </c>
      <c r="E465" s="188">
        <v>80</v>
      </c>
      <c r="F465" s="188">
        <v>80</v>
      </c>
      <c r="G465" s="188">
        <v>80</v>
      </c>
      <c r="H465" s="188">
        <v>80</v>
      </c>
    </row>
    <row r="466" spans="2:8" ht="19.7" customHeight="1">
      <c r="B466" s="268" t="s">
        <v>528</v>
      </c>
      <c r="C466" s="190"/>
      <c r="D466" s="191"/>
      <c r="E466" s="191"/>
      <c r="F466" s="191"/>
      <c r="G466" s="191"/>
      <c r="H466" s="191"/>
    </row>
    <row r="467" spans="2:8" s="161" customFormat="1" ht="19.7" customHeight="1">
      <c r="B467" s="156" t="s">
        <v>511</v>
      </c>
      <c r="C467" s="157" t="s">
        <v>512</v>
      </c>
      <c r="D467" s="158">
        <v>41260910</v>
      </c>
      <c r="E467" s="278">
        <v>3603900</v>
      </c>
      <c r="F467" s="160"/>
      <c r="G467" s="160"/>
      <c r="H467" s="160"/>
    </row>
    <row r="468" spans="2:8" s="161" customFormat="1" ht="19.7" customHeight="1">
      <c r="B468" s="156" t="s">
        <v>513</v>
      </c>
      <c r="C468" s="157" t="s">
        <v>512</v>
      </c>
      <c r="D468" s="158">
        <v>41260910</v>
      </c>
      <c r="E468" s="278">
        <v>3603900</v>
      </c>
      <c r="F468" s="160"/>
      <c r="G468" s="160"/>
      <c r="H468" s="160"/>
    </row>
    <row r="469" spans="2:8" s="161" customFormat="1" ht="19.7" customHeight="1">
      <c r="B469" s="156" t="s">
        <v>514</v>
      </c>
      <c r="C469" s="157" t="s">
        <v>512</v>
      </c>
      <c r="D469" s="194"/>
      <c r="E469" s="194"/>
      <c r="F469" s="194"/>
      <c r="G469" s="194"/>
      <c r="H469" s="194"/>
    </row>
    <row r="470" spans="2:8" s="113" customFormat="1" ht="19.7" customHeight="1">
      <c r="B470" s="402"/>
      <c r="C470" s="402"/>
      <c r="D470" s="402"/>
      <c r="E470" s="402"/>
      <c r="F470" s="402"/>
      <c r="G470" s="402"/>
      <c r="H470" s="402"/>
    </row>
    <row r="471" spans="2:8" s="113" customFormat="1" ht="19.7" customHeight="1">
      <c r="B471" s="213"/>
      <c r="C471" s="213"/>
      <c r="D471" s="213"/>
      <c r="E471" s="213"/>
      <c r="F471" s="213"/>
      <c r="G471" s="213"/>
      <c r="H471" s="213"/>
    </row>
    <row r="472" spans="2:8" s="113" customFormat="1" ht="19.7" customHeight="1">
      <c r="B472" s="213"/>
      <c r="C472" s="213"/>
      <c r="D472" s="213"/>
      <c r="E472" s="213"/>
      <c r="F472" s="213"/>
      <c r="G472" s="213"/>
      <c r="H472" s="213"/>
    </row>
    <row r="473" spans="2:8" s="113" customFormat="1" ht="19.7" customHeight="1">
      <c r="B473" s="213"/>
      <c r="C473" s="213"/>
      <c r="D473" s="213"/>
      <c r="E473" s="213"/>
      <c r="F473" s="213"/>
      <c r="G473" s="213"/>
      <c r="H473" s="213"/>
    </row>
    <row r="474" spans="2:8" s="113" customFormat="1" ht="19.7" customHeight="1">
      <c r="B474" s="213"/>
      <c r="C474" s="213"/>
      <c r="D474" s="213"/>
      <c r="E474" s="213"/>
      <c r="F474" s="213"/>
      <c r="G474" s="213"/>
      <c r="H474" s="213"/>
    </row>
    <row r="475" spans="2:8" s="113" customFormat="1" ht="19.7" customHeight="1">
      <c r="B475" s="213"/>
      <c r="C475" s="213"/>
      <c r="D475" s="213"/>
      <c r="E475" s="213"/>
      <c r="F475" s="213"/>
      <c r="G475" s="213"/>
      <c r="H475" s="213"/>
    </row>
    <row r="476" spans="2:8" s="113" customFormat="1" ht="19.7" customHeight="1">
      <c r="B476" s="213"/>
      <c r="C476" s="213"/>
      <c r="D476" s="213"/>
      <c r="E476" s="213"/>
      <c r="F476" s="213"/>
      <c r="G476" s="213"/>
      <c r="H476" s="213"/>
    </row>
    <row r="477" spans="2:8" s="113" customFormat="1" ht="19.7" customHeight="1">
      <c r="B477" s="213"/>
      <c r="C477" s="213"/>
      <c r="D477" s="213"/>
      <c r="E477" s="213"/>
      <c r="F477" s="213"/>
      <c r="G477" s="213"/>
      <c r="H477" s="213"/>
    </row>
    <row r="478" spans="2:8" s="113" customFormat="1" ht="19.7" customHeight="1">
      <c r="B478" s="213"/>
      <c r="C478" s="213"/>
      <c r="D478" s="213"/>
      <c r="E478" s="213"/>
      <c r="F478" s="213"/>
      <c r="G478" s="213"/>
      <c r="H478" s="213"/>
    </row>
    <row r="479" spans="2:8" s="113" customFormat="1" ht="19.7" customHeight="1">
      <c r="B479" s="213"/>
      <c r="C479" s="213"/>
      <c r="D479" s="213"/>
      <c r="E479" s="213"/>
      <c r="F479" s="213"/>
      <c r="G479" s="213"/>
      <c r="H479" s="213"/>
    </row>
    <row r="480" spans="2:8" s="113" customFormat="1" ht="19.7" customHeight="1">
      <c r="B480" s="213"/>
      <c r="C480" s="213"/>
      <c r="D480" s="213"/>
      <c r="E480" s="213"/>
      <c r="F480" s="213"/>
      <c r="G480" s="213"/>
      <c r="H480" s="213"/>
    </row>
    <row r="481" spans="2:8" s="113" customFormat="1" ht="19.7" customHeight="1">
      <c r="B481" s="213"/>
      <c r="C481" s="213"/>
      <c r="D481" s="213"/>
      <c r="E481" s="213"/>
      <c r="F481" s="213"/>
      <c r="G481" s="213"/>
      <c r="H481" s="213"/>
    </row>
    <row r="482" spans="2:8" s="113" customFormat="1" ht="19.7" customHeight="1">
      <c r="B482" s="213"/>
      <c r="C482" s="213"/>
      <c r="D482" s="213"/>
      <c r="E482" s="213"/>
      <c r="F482" s="213"/>
      <c r="G482" s="213"/>
      <c r="H482" s="213"/>
    </row>
    <row r="483" spans="2:8" s="113" customFormat="1" ht="19.7" customHeight="1">
      <c r="B483" s="213"/>
      <c r="C483" s="213"/>
      <c r="D483" s="213"/>
      <c r="E483" s="213"/>
      <c r="F483" s="213"/>
      <c r="G483" s="213"/>
      <c r="H483" s="213"/>
    </row>
    <row r="484" spans="2:8" s="113" customFormat="1" ht="19.7" customHeight="1">
      <c r="B484" s="213"/>
      <c r="C484" s="213"/>
      <c r="D484" s="213"/>
      <c r="E484" s="213"/>
      <c r="F484" s="213"/>
      <c r="G484" s="213"/>
      <c r="H484" s="213"/>
    </row>
    <row r="485" spans="2:8" s="113" customFormat="1" ht="19.7" customHeight="1">
      <c r="B485" s="213"/>
      <c r="C485" s="213"/>
      <c r="D485" s="213"/>
      <c r="E485" s="213"/>
      <c r="F485" s="213"/>
      <c r="G485" s="213"/>
      <c r="H485" s="213"/>
    </row>
    <row r="486" spans="2:8" s="113" customFormat="1" ht="19.7" customHeight="1">
      <c r="B486" s="213"/>
      <c r="C486" s="213"/>
      <c r="D486" s="213"/>
      <c r="E486" s="213"/>
      <c r="F486" s="213"/>
      <c r="G486" s="213"/>
      <c r="H486" s="213"/>
    </row>
    <row r="487" spans="2:8" s="113" customFormat="1" ht="19.7" customHeight="1">
      <c r="B487" s="213"/>
      <c r="C487" s="213"/>
      <c r="D487" s="213"/>
      <c r="E487" s="213"/>
      <c r="F487" s="213"/>
      <c r="G487" s="213"/>
      <c r="H487" s="213"/>
    </row>
    <row r="488" spans="2:8" s="113" customFormat="1" ht="19.7" customHeight="1">
      <c r="B488" s="213"/>
      <c r="C488" s="213"/>
      <c r="D488" s="213"/>
      <c r="E488" s="213"/>
      <c r="F488" s="213"/>
      <c r="G488" s="213"/>
      <c r="H488" s="213"/>
    </row>
    <row r="489" spans="2:8" s="113" customFormat="1" ht="19.7" customHeight="1">
      <c r="B489" s="213"/>
      <c r="C489" s="213"/>
      <c r="D489" s="213"/>
      <c r="E489" s="213"/>
      <c r="F489" s="213"/>
      <c r="G489" s="213"/>
      <c r="H489" s="213"/>
    </row>
    <row r="490" spans="2:8" s="113" customFormat="1" ht="19.7" customHeight="1">
      <c r="B490" s="213"/>
      <c r="C490" s="213"/>
      <c r="D490" s="213"/>
      <c r="E490" s="213"/>
      <c r="F490" s="213"/>
      <c r="G490" s="213"/>
      <c r="H490" s="213"/>
    </row>
    <row r="491" spans="2:8" s="113" customFormat="1" ht="19.7" customHeight="1">
      <c r="B491" s="213"/>
      <c r="C491" s="213"/>
      <c r="D491" s="213"/>
      <c r="E491" s="213"/>
      <c r="F491" s="213"/>
      <c r="G491" s="213"/>
      <c r="H491" s="213"/>
    </row>
    <row r="492" spans="2:8" s="113" customFormat="1" ht="19.7" customHeight="1">
      <c r="B492" s="213"/>
      <c r="C492" s="213"/>
      <c r="D492" s="213"/>
      <c r="E492" s="213"/>
      <c r="F492" s="213"/>
      <c r="G492" s="213"/>
      <c r="H492" s="213"/>
    </row>
    <row r="493" spans="2:8" s="113" customFormat="1" ht="19.7" customHeight="1">
      <c r="B493" s="213"/>
      <c r="C493" s="213"/>
      <c r="D493" s="213"/>
      <c r="E493" s="213"/>
      <c r="F493" s="213"/>
      <c r="G493" s="213"/>
      <c r="H493" s="213"/>
    </row>
    <row r="494" spans="2:8" s="113" customFormat="1" ht="19.7" customHeight="1">
      <c r="B494" s="213"/>
      <c r="C494" s="213"/>
      <c r="D494" s="213"/>
      <c r="E494" s="213"/>
      <c r="F494" s="213"/>
      <c r="G494" s="213"/>
      <c r="H494" s="213"/>
    </row>
    <row r="495" spans="2:8" s="113" customFormat="1" ht="19.7" customHeight="1">
      <c r="B495" s="213"/>
      <c r="C495" s="213"/>
      <c r="D495" s="213"/>
      <c r="E495" s="213"/>
      <c r="F495" s="213"/>
      <c r="G495" s="213"/>
      <c r="H495" s="213"/>
    </row>
    <row r="496" spans="2:8" s="113" customFormat="1" ht="19.7" customHeight="1">
      <c r="B496" s="213"/>
      <c r="C496" s="213"/>
      <c r="D496" s="213"/>
      <c r="E496" s="213"/>
      <c r="F496" s="213"/>
      <c r="G496" s="213"/>
      <c r="H496" s="213"/>
    </row>
    <row r="497" spans="2:8" s="113" customFormat="1" ht="19.7" customHeight="1">
      <c r="B497" s="213"/>
      <c r="C497" s="213"/>
      <c r="D497" s="213"/>
      <c r="E497" s="213"/>
      <c r="F497" s="213"/>
      <c r="G497" s="213"/>
      <c r="H497" s="213"/>
    </row>
    <row r="498" spans="2:8" s="113" customFormat="1" ht="19.7" customHeight="1">
      <c r="B498" s="213"/>
      <c r="C498" s="213"/>
      <c r="D498" s="213"/>
      <c r="E498" s="213"/>
      <c r="F498" s="213"/>
      <c r="G498" s="213"/>
      <c r="H498" s="213"/>
    </row>
    <row r="499" spans="2:8" s="113" customFormat="1" ht="19.7" customHeight="1">
      <c r="B499" s="213"/>
      <c r="C499" s="213"/>
      <c r="D499" s="213"/>
      <c r="E499" s="213"/>
      <c r="F499" s="213"/>
      <c r="G499" s="213"/>
      <c r="H499" s="213"/>
    </row>
    <row r="500" spans="2:8" s="113" customFormat="1" ht="19.7" customHeight="1">
      <c r="B500" s="213"/>
      <c r="C500" s="213"/>
      <c r="D500" s="213"/>
      <c r="E500" s="213"/>
      <c r="F500" s="213"/>
      <c r="G500" s="213"/>
      <c r="H500" s="213"/>
    </row>
    <row r="501" spans="2:8" ht="19.7" customHeight="1">
      <c r="B501" s="147" t="s">
        <v>587</v>
      </c>
      <c r="C501" s="148"/>
      <c r="D501" s="149"/>
      <c r="E501" s="149"/>
      <c r="F501" s="149"/>
      <c r="G501" s="149"/>
      <c r="H501" s="149"/>
    </row>
    <row r="502" spans="2:8" ht="19.7" customHeight="1">
      <c r="B502" s="392" t="s">
        <v>990</v>
      </c>
      <c r="C502" s="392"/>
      <c r="D502" s="392"/>
      <c r="E502" s="392"/>
      <c r="F502" s="392"/>
      <c r="G502" s="392"/>
      <c r="H502" s="392"/>
    </row>
    <row r="503" spans="2:8" ht="19.7" customHeight="1">
      <c r="B503" s="260" t="s">
        <v>991</v>
      </c>
      <c r="C503" s="258"/>
      <c r="D503" s="258"/>
      <c r="E503" s="258"/>
      <c r="F503" s="258"/>
      <c r="G503" s="258"/>
      <c r="H503" s="258"/>
    </row>
    <row r="504" spans="2:8" ht="19.7" customHeight="1">
      <c r="B504" s="260" t="s">
        <v>992</v>
      </c>
      <c r="C504" s="258"/>
      <c r="D504" s="258"/>
      <c r="E504" s="258"/>
      <c r="F504" s="258"/>
      <c r="G504" s="258"/>
      <c r="H504" s="258"/>
    </row>
    <row r="505" spans="2:8" ht="19.7" customHeight="1">
      <c r="B505" s="253"/>
      <c r="C505" s="136"/>
      <c r="D505" s="136"/>
      <c r="E505" s="136"/>
      <c r="F505" s="136"/>
      <c r="G505" s="136"/>
      <c r="H505" s="136"/>
    </row>
    <row r="506" spans="2:8" ht="19.7" customHeight="1">
      <c r="B506" s="384" t="s">
        <v>915</v>
      </c>
      <c r="C506" s="384"/>
      <c r="D506" s="384"/>
      <c r="E506" s="384"/>
      <c r="F506" s="384"/>
      <c r="G506" s="384"/>
      <c r="H506" s="384"/>
    </row>
    <row r="507" spans="2:8" ht="19.7" customHeight="1">
      <c r="B507" s="387" t="s">
        <v>516</v>
      </c>
      <c r="C507" s="391" t="s">
        <v>517</v>
      </c>
      <c r="D507" s="391"/>
      <c r="E507" s="391"/>
      <c r="F507" s="391"/>
      <c r="G507" s="391"/>
      <c r="H507" s="391"/>
    </row>
    <row r="508" spans="2:8" ht="19.7" customHeight="1">
      <c r="B508" s="388"/>
      <c r="C508" s="151" t="s">
        <v>462</v>
      </c>
      <c r="D508" s="152" t="s">
        <v>506</v>
      </c>
      <c r="E508" s="143" t="s">
        <v>507</v>
      </c>
      <c r="F508" s="144" t="s">
        <v>508</v>
      </c>
      <c r="G508" s="144" t="s">
        <v>509</v>
      </c>
      <c r="H508" s="144" t="s">
        <v>510</v>
      </c>
    </row>
    <row r="509" spans="2:8" ht="19.7" customHeight="1">
      <c r="B509" s="214" t="s">
        <v>588</v>
      </c>
      <c r="C509" s="154" t="s">
        <v>523</v>
      </c>
      <c r="D509" s="199">
        <v>478625</v>
      </c>
      <c r="E509" s="199">
        <v>478625</v>
      </c>
      <c r="F509" s="199">
        <v>478625</v>
      </c>
      <c r="G509" s="199">
        <v>478625</v>
      </c>
      <c r="H509" s="199">
        <v>478625</v>
      </c>
    </row>
    <row r="510" spans="2:8" ht="19.7" customHeight="1">
      <c r="B510" s="153" t="s">
        <v>589</v>
      </c>
      <c r="C510" s="154" t="s">
        <v>590</v>
      </c>
      <c r="D510" s="199">
        <v>5500</v>
      </c>
      <c r="E510" s="199">
        <v>5500</v>
      </c>
      <c r="F510" s="199">
        <v>5500</v>
      </c>
      <c r="G510" s="199">
        <v>5500</v>
      </c>
      <c r="H510" s="199">
        <v>5500</v>
      </c>
    </row>
    <row r="511" spans="2:8" ht="19.7" customHeight="1">
      <c r="B511" s="153" t="s">
        <v>591</v>
      </c>
      <c r="C511" s="154" t="s">
        <v>592</v>
      </c>
      <c r="D511" s="199">
        <v>14400</v>
      </c>
      <c r="E511" s="199">
        <v>14400</v>
      </c>
      <c r="F511" s="199">
        <v>14400</v>
      </c>
      <c r="G511" s="199">
        <v>14400</v>
      </c>
      <c r="H511" s="199">
        <v>15000</v>
      </c>
    </row>
    <row r="512" spans="2:8" ht="19.7" customHeight="1">
      <c r="B512" s="153" t="s">
        <v>593</v>
      </c>
      <c r="C512" s="154" t="s">
        <v>474</v>
      </c>
      <c r="D512" s="155">
        <v>200</v>
      </c>
      <c r="E512" s="155">
        <v>200</v>
      </c>
      <c r="F512" s="155">
        <v>200</v>
      </c>
      <c r="G512" s="155">
        <v>200</v>
      </c>
      <c r="H512" s="155">
        <v>220</v>
      </c>
    </row>
    <row r="513" spans="2:8" s="210" customFormat="1" ht="19.7" customHeight="1">
      <c r="B513" s="153" t="s">
        <v>594</v>
      </c>
      <c r="C513" s="154" t="s">
        <v>469</v>
      </c>
      <c r="D513" s="155">
        <v>50</v>
      </c>
      <c r="E513" s="155">
        <v>50</v>
      </c>
      <c r="F513" s="155">
        <v>50</v>
      </c>
      <c r="G513" s="155">
        <v>50</v>
      </c>
      <c r="H513" s="155">
        <v>60</v>
      </c>
    </row>
    <row r="514" spans="2:8" s="161" customFormat="1" ht="19.7" customHeight="1">
      <c r="B514" s="156" t="s">
        <v>511</v>
      </c>
      <c r="C514" s="157" t="s">
        <v>512</v>
      </c>
      <c r="D514" s="158">
        <v>21153800</v>
      </c>
      <c r="E514" s="275">
        <v>5411300</v>
      </c>
      <c r="F514" s="160"/>
      <c r="G514" s="160"/>
      <c r="H514" s="160"/>
    </row>
    <row r="515" spans="2:8" s="161" customFormat="1" ht="19.7" customHeight="1">
      <c r="B515" s="156" t="s">
        <v>513</v>
      </c>
      <c r="C515" s="157" t="s">
        <v>512</v>
      </c>
      <c r="D515" s="158">
        <v>21153800</v>
      </c>
      <c r="E515" s="275">
        <v>5411300</v>
      </c>
      <c r="F515" s="160"/>
      <c r="G515" s="160"/>
      <c r="H515" s="160"/>
    </row>
    <row r="516" spans="2:8" s="161" customFormat="1" ht="19.7" customHeight="1">
      <c r="B516" s="156" t="s">
        <v>514</v>
      </c>
      <c r="C516" s="157" t="s">
        <v>512</v>
      </c>
      <c r="D516" s="194"/>
      <c r="E516" s="194"/>
      <c r="F516" s="194"/>
      <c r="G516" s="194"/>
      <c r="H516" s="194"/>
    </row>
    <row r="517" spans="2:8" s="161" customFormat="1" ht="19.7" customHeight="1">
      <c r="B517" s="162"/>
      <c r="C517" s="163"/>
      <c r="D517" s="164"/>
      <c r="E517" s="164"/>
      <c r="F517" s="164"/>
      <c r="G517" s="164"/>
      <c r="H517" s="164"/>
    </row>
    <row r="518" spans="2:8" s="161" customFormat="1" ht="19.7" customHeight="1">
      <c r="B518" s="162"/>
      <c r="C518" s="163"/>
      <c r="D518" s="164"/>
      <c r="E518" s="164"/>
      <c r="F518" s="164"/>
      <c r="G518" s="164"/>
      <c r="H518" s="164"/>
    </row>
    <row r="519" spans="2:8" s="161" customFormat="1" ht="19.7" customHeight="1">
      <c r="B519" s="162"/>
      <c r="C519" s="163"/>
      <c r="D519" s="164"/>
      <c r="E519" s="164"/>
      <c r="F519" s="164"/>
      <c r="G519" s="164"/>
      <c r="H519" s="164"/>
    </row>
    <row r="520" spans="2:8" s="161" customFormat="1" ht="19.7" customHeight="1">
      <c r="B520" s="162"/>
      <c r="C520" s="163"/>
      <c r="D520" s="164"/>
      <c r="E520" s="164"/>
      <c r="F520" s="164"/>
      <c r="G520" s="164"/>
      <c r="H520" s="164"/>
    </row>
    <row r="521" spans="2:8" s="161" customFormat="1" ht="19.7" customHeight="1">
      <c r="B521" s="162"/>
      <c r="C521" s="163"/>
      <c r="D521" s="164"/>
      <c r="E521" s="164"/>
      <c r="F521" s="164"/>
      <c r="G521" s="164"/>
      <c r="H521" s="164"/>
    </row>
    <row r="522" spans="2:8" s="161" customFormat="1" ht="19.7" customHeight="1">
      <c r="B522" s="162"/>
      <c r="C522" s="163"/>
      <c r="D522" s="164"/>
      <c r="E522" s="164"/>
      <c r="F522" s="164"/>
      <c r="G522" s="164"/>
      <c r="H522" s="164"/>
    </row>
    <row r="523" spans="2:8" s="161" customFormat="1" ht="19.7" customHeight="1">
      <c r="B523" s="162"/>
      <c r="C523" s="163"/>
      <c r="D523" s="164"/>
      <c r="E523" s="164"/>
      <c r="F523" s="164"/>
      <c r="G523" s="164"/>
      <c r="H523" s="164"/>
    </row>
    <row r="524" spans="2:8" s="161" customFormat="1" ht="19.7" customHeight="1">
      <c r="B524" s="162"/>
      <c r="C524" s="163"/>
      <c r="D524" s="164"/>
      <c r="E524" s="164"/>
      <c r="F524" s="164"/>
      <c r="G524" s="164"/>
      <c r="H524" s="164"/>
    </row>
    <row r="525" spans="2:8" s="161" customFormat="1" ht="19.7" customHeight="1">
      <c r="B525" s="162"/>
      <c r="C525" s="163"/>
      <c r="D525" s="164"/>
      <c r="E525" s="164"/>
      <c r="F525" s="164"/>
      <c r="G525" s="164"/>
      <c r="H525" s="164"/>
    </row>
    <row r="526" spans="2:8" s="161" customFormat="1" ht="19.7" customHeight="1">
      <c r="B526" s="162"/>
      <c r="C526" s="163"/>
      <c r="D526" s="164"/>
      <c r="E526" s="164"/>
      <c r="F526" s="164"/>
      <c r="G526" s="164"/>
      <c r="H526" s="164"/>
    </row>
    <row r="527" spans="2:8" s="161" customFormat="1" ht="19.7" customHeight="1">
      <c r="B527" s="162"/>
      <c r="C527" s="163"/>
      <c r="D527" s="164"/>
      <c r="E527" s="164"/>
      <c r="F527" s="164"/>
      <c r="G527" s="164"/>
      <c r="H527" s="164"/>
    </row>
    <row r="528" spans="2:8" s="161" customFormat="1" ht="19.7" customHeight="1">
      <c r="B528" s="162"/>
      <c r="C528" s="163"/>
      <c r="D528" s="164"/>
      <c r="E528" s="164"/>
      <c r="F528" s="164"/>
      <c r="G528" s="164"/>
      <c r="H528" s="164"/>
    </row>
    <row r="529" spans="2:8" s="161" customFormat="1" ht="19.7" customHeight="1">
      <c r="B529" s="195"/>
      <c r="C529" s="163"/>
      <c r="D529" s="164"/>
      <c r="E529" s="164"/>
      <c r="F529" s="164"/>
      <c r="G529" s="164"/>
      <c r="H529" s="164"/>
    </row>
    <row r="530" spans="2:8" s="161" customFormat="1" ht="19.7" customHeight="1">
      <c r="B530" s="195"/>
      <c r="C530" s="163"/>
      <c r="D530" s="164"/>
      <c r="E530" s="164"/>
      <c r="F530" s="164"/>
      <c r="G530" s="164"/>
      <c r="H530" s="164"/>
    </row>
    <row r="531" spans="2:8" s="161" customFormat="1" ht="19.7" customHeight="1">
      <c r="B531" s="195"/>
      <c r="C531" s="163"/>
      <c r="D531" s="164"/>
      <c r="E531" s="164"/>
      <c r="F531" s="164"/>
      <c r="G531" s="164"/>
      <c r="H531" s="164"/>
    </row>
    <row r="532" spans="2:8" s="161" customFormat="1" ht="19.7" customHeight="1">
      <c r="B532" s="195"/>
      <c r="C532" s="163"/>
      <c r="D532" s="164"/>
      <c r="E532" s="164"/>
      <c r="F532" s="164"/>
      <c r="G532" s="164"/>
      <c r="H532" s="164"/>
    </row>
    <row r="533" spans="2:8" s="161" customFormat="1" ht="19.7" customHeight="1">
      <c r="B533" s="195"/>
      <c r="C533" s="163"/>
      <c r="D533" s="164"/>
      <c r="E533" s="164"/>
      <c r="F533" s="164"/>
      <c r="G533" s="164"/>
      <c r="H533" s="164"/>
    </row>
    <row r="534" spans="2:8" s="161" customFormat="1" ht="19.7" customHeight="1">
      <c r="B534" s="195"/>
      <c r="C534" s="163"/>
      <c r="D534" s="164"/>
      <c r="E534" s="164"/>
      <c r="F534" s="164"/>
      <c r="G534" s="164"/>
      <c r="H534" s="164"/>
    </row>
    <row r="535" spans="2:8" s="161" customFormat="1" ht="19.7" customHeight="1">
      <c r="B535" s="195"/>
      <c r="C535" s="163"/>
      <c r="D535" s="164"/>
      <c r="E535" s="164"/>
      <c r="F535" s="164"/>
      <c r="G535" s="164"/>
      <c r="H535" s="164"/>
    </row>
    <row r="536" spans="2:8" s="161" customFormat="1" ht="19.7" customHeight="1">
      <c r="B536" s="195"/>
      <c r="C536" s="163"/>
      <c r="D536" s="164"/>
      <c r="E536" s="164"/>
      <c r="F536" s="164"/>
      <c r="G536" s="164"/>
      <c r="H536" s="164"/>
    </row>
    <row r="537" spans="2:8" s="161" customFormat="1" ht="19.7" customHeight="1">
      <c r="B537" s="195"/>
      <c r="C537" s="163"/>
      <c r="D537" s="164"/>
      <c r="E537" s="164"/>
      <c r="F537" s="164"/>
      <c r="G537" s="164"/>
      <c r="H537" s="164"/>
    </row>
    <row r="538" spans="2:8" s="161" customFormat="1" ht="19.7" customHeight="1">
      <c r="B538" s="195"/>
      <c r="C538" s="163"/>
      <c r="D538" s="164"/>
      <c r="E538" s="164"/>
      <c r="F538" s="164"/>
      <c r="G538" s="164"/>
      <c r="H538" s="164"/>
    </row>
    <row r="539" spans="2:8" s="161" customFormat="1" ht="19.7" customHeight="1">
      <c r="B539" s="195"/>
      <c r="C539" s="163"/>
      <c r="D539" s="164"/>
      <c r="E539" s="164"/>
      <c r="F539" s="164"/>
      <c r="G539" s="164"/>
      <c r="H539" s="164"/>
    </row>
    <row r="540" spans="2:8" s="161" customFormat="1" ht="19.7" customHeight="1">
      <c r="B540" s="195"/>
      <c r="C540" s="163"/>
      <c r="D540" s="164"/>
      <c r="E540" s="164"/>
      <c r="F540" s="164"/>
      <c r="G540" s="164"/>
      <c r="H540" s="164"/>
    </row>
    <row r="541" spans="2:8" s="161" customFormat="1" ht="19.7" customHeight="1">
      <c r="B541" s="195"/>
      <c r="C541" s="163"/>
      <c r="D541" s="164"/>
      <c r="E541" s="164"/>
      <c r="F541" s="164"/>
      <c r="G541" s="164"/>
      <c r="H541" s="164"/>
    </row>
    <row r="542" spans="2:8" s="161" customFormat="1" ht="19.7" customHeight="1">
      <c r="B542" s="195"/>
      <c r="C542" s="163"/>
      <c r="D542" s="164"/>
      <c r="E542" s="164"/>
      <c r="F542" s="164"/>
      <c r="G542" s="164"/>
      <c r="H542" s="164"/>
    </row>
    <row r="543" spans="2:8" s="161" customFormat="1" ht="19.7" customHeight="1">
      <c r="B543" s="195"/>
      <c r="C543" s="163"/>
      <c r="D543" s="164"/>
      <c r="E543" s="164"/>
      <c r="F543" s="164"/>
      <c r="G543" s="164"/>
      <c r="H543" s="164"/>
    </row>
    <row r="544" spans="2:8" s="161" customFormat="1" ht="19.7" customHeight="1">
      <c r="B544" s="195"/>
      <c r="C544" s="163"/>
      <c r="D544" s="164"/>
      <c r="E544" s="164"/>
      <c r="F544" s="164"/>
      <c r="G544" s="164"/>
      <c r="H544" s="164"/>
    </row>
    <row r="545" spans="2:8" s="161" customFormat="1" ht="19.7" customHeight="1">
      <c r="B545" s="195"/>
      <c r="C545" s="163"/>
      <c r="D545" s="164"/>
      <c r="E545" s="164"/>
      <c r="F545" s="164"/>
      <c r="G545" s="164"/>
      <c r="H545" s="164"/>
    </row>
    <row r="546" spans="2:8" s="161" customFormat="1" ht="19.7" customHeight="1">
      <c r="B546" s="195"/>
      <c r="C546" s="163"/>
      <c r="D546" s="164"/>
      <c r="E546" s="164"/>
      <c r="F546" s="164"/>
      <c r="G546" s="164"/>
      <c r="H546" s="164"/>
    </row>
    <row r="547" spans="2:8" s="161" customFormat="1" ht="19.7" customHeight="1">
      <c r="B547" s="195"/>
      <c r="C547" s="163"/>
      <c r="D547" s="164"/>
      <c r="E547" s="164"/>
      <c r="F547" s="164"/>
      <c r="G547" s="164"/>
      <c r="H547" s="164"/>
    </row>
    <row r="548" spans="2:8" s="161" customFormat="1" ht="19.7" customHeight="1">
      <c r="B548" s="195"/>
      <c r="C548" s="163"/>
      <c r="D548" s="164"/>
      <c r="E548" s="164"/>
      <c r="F548" s="164"/>
      <c r="G548" s="164"/>
      <c r="H548" s="164"/>
    </row>
    <row r="549" spans="2:8" s="161" customFormat="1" ht="19.7" customHeight="1">
      <c r="B549" s="195"/>
      <c r="C549" s="163"/>
      <c r="D549" s="164"/>
      <c r="E549" s="164"/>
      <c r="F549" s="164"/>
      <c r="G549" s="164"/>
      <c r="H549" s="164"/>
    </row>
    <row r="550" spans="2:8" s="161" customFormat="1" ht="19.7" customHeight="1">
      <c r="B550" s="195"/>
      <c r="C550" s="163"/>
      <c r="D550" s="164"/>
      <c r="E550" s="164"/>
      <c r="F550" s="164"/>
      <c r="G550" s="164"/>
      <c r="H550" s="164"/>
    </row>
    <row r="551" spans="2:8" ht="19.7" customHeight="1">
      <c r="B551" s="147" t="s">
        <v>595</v>
      </c>
      <c r="C551" s="148"/>
      <c r="D551" s="149"/>
      <c r="E551" s="149"/>
      <c r="F551" s="149"/>
      <c r="G551" s="149"/>
      <c r="H551" s="149"/>
    </row>
    <row r="552" spans="2:8" ht="19.7" customHeight="1">
      <c r="B552" s="401" t="s">
        <v>993</v>
      </c>
      <c r="C552" s="392"/>
      <c r="D552" s="392"/>
      <c r="E552" s="392"/>
      <c r="F552" s="392"/>
      <c r="G552" s="392"/>
      <c r="H552" s="392"/>
    </row>
    <row r="553" spans="2:8" ht="19.7" customHeight="1">
      <c r="B553" s="384" t="s">
        <v>994</v>
      </c>
      <c r="C553" s="384"/>
      <c r="D553" s="384"/>
      <c r="E553" s="384"/>
      <c r="F553" s="384"/>
      <c r="G553" s="384"/>
      <c r="H553" s="384"/>
    </row>
    <row r="554" spans="2:8" ht="19.7" customHeight="1">
      <c r="B554" s="384" t="s">
        <v>995</v>
      </c>
      <c r="C554" s="384"/>
      <c r="D554" s="384"/>
      <c r="E554" s="384"/>
      <c r="F554" s="384"/>
      <c r="G554" s="384"/>
      <c r="H554" s="384"/>
    </row>
    <row r="555" spans="2:8" ht="19.7" customHeight="1">
      <c r="B555" s="162"/>
      <c r="C555" s="136"/>
      <c r="D555" s="136"/>
      <c r="E555" s="136"/>
      <c r="F555" s="136"/>
      <c r="G555" s="136"/>
      <c r="H555" s="136"/>
    </row>
    <row r="556" spans="2:8" ht="19.7" customHeight="1">
      <c r="B556" s="384" t="s">
        <v>916</v>
      </c>
      <c r="C556" s="384"/>
      <c r="D556" s="384"/>
      <c r="E556" s="384"/>
      <c r="F556" s="384"/>
      <c r="G556" s="384"/>
      <c r="H556" s="384"/>
    </row>
    <row r="557" spans="2:8" ht="19.7" customHeight="1">
      <c r="B557" s="387" t="s">
        <v>516</v>
      </c>
      <c r="C557" s="391" t="s">
        <v>517</v>
      </c>
      <c r="D557" s="391"/>
      <c r="E557" s="391"/>
      <c r="F557" s="391"/>
      <c r="G557" s="391"/>
      <c r="H557" s="391"/>
    </row>
    <row r="558" spans="2:8" ht="19.7" customHeight="1">
      <c r="B558" s="388"/>
      <c r="C558" s="151" t="s">
        <v>462</v>
      </c>
      <c r="D558" s="152" t="s">
        <v>506</v>
      </c>
      <c r="E558" s="143" t="s">
        <v>507</v>
      </c>
      <c r="F558" s="144" t="s">
        <v>508</v>
      </c>
      <c r="G558" s="144" t="s">
        <v>509</v>
      </c>
      <c r="H558" s="144" t="s">
        <v>510</v>
      </c>
    </row>
    <row r="559" spans="2:8" ht="19.7" customHeight="1">
      <c r="B559" s="272" t="s">
        <v>596</v>
      </c>
      <c r="C559" s="154" t="s">
        <v>464</v>
      </c>
      <c r="D559" s="155">
        <v>35</v>
      </c>
      <c r="E559" s="155">
        <v>35</v>
      </c>
      <c r="F559" s="155">
        <v>35</v>
      </c>
      <c r="G559" s="155">
        <v>35</v>
      </c>
      <c r="H559" s="155">
        <v>35</v>
      </c>
    </row>
    <row r="560" spans="2:8" ht="19.7" customHeight="1">
      <c r="B560" s="272" t="s">
        <v>323</v>
      </c>
      <c r="C560" s="154" t="s">
        <v>597</v>
      </c>
      <c r="D560" s="199">
        <v>550</v>
      </c>
      <c r="E560" s="199">
        <v>550</v>
      </c>
      <c r="F560" s="199">
        <v>550</v>
      </c>
      <c r="G560" s="199">
        <v>550</v>
      </c>
      <c r="H560" s="199">
        <v>550</v>
      </c>
    </row>
    <row r="561" spans="2:8" ht="19.7" customHeight="1">
      <c r="B561" s="272" t="s">
        <v>598</v>
      </c>
      <c r="C561" s="154" t="s">
        <v>599</v>
      </c>
      <c r="D561" s="155">
        <v>365</v>
      </c>
      <c r="E561" s="155">
        <v>365</v>
      </c>
      <c r="F561" s="155">
        <v>365</v>
      </c>
      <c r="G561" s="155">
        <v>365</v>
      </c>
      <c r="H561" s="155">
        <v>365</v>
      </c>
    </row>
    <row r="562" spans="2:8" ht="19.7" customHeight="1">
      <c r="B562" s="262" t="s">
        <v>662</v>
      </c>
      <c r="C562" s="263" t="s">
        <v>599</v>
      </c>
      <c r="D562" s="363">
        <v>365</v>
      </c>
      <c r="E562" s="273">
        <v>365</v>
      </c>
      <c r="F562" s="273">
        <v>365</v>
      </c>
      <c r="G562" s="273">
        <v>365</v>
      </c>
      <c r="H562" s="273">
        <v>365</v>
      </c>
    </row>
    <row r="563" spans="2:8" ht="19.7" customHeight="1">
      <c r="B563" s="268" t="s">
        <v>996</v>
      </c>
      <c r="C563" s="269"/>
      <c r="D563" s="274"/>
      <c r="E563" s="274"/>
      <c r="F563" s="274"/>
      <c r="G563" s="274"/>
      <c r="H563" s="274"/>
    </row>
    <row r="564" spans="2:8" s="161" customFormat="1" ht="19.7" customHeight="1">
      <c r="B564" s="156" t="s">
        <v>511</v>
      </c>
      <c r="C564" s="157" t="s">
        <v>512</v>
      </c>
      <c r="D564" s="158">
        <v>8397350</v>
      </c>
      <c r="E564" s="278">
        <v>4356320</v>
      </c>
      <c r="F564" s="160"/>
      <c r="G564" s="160"/>
      <c r="H564" s="160"/>
    </row>
    <row r="565" spans="2:8" s="161" customFormat="1" ht="19.7" customHeight="1">
      <c r="B565" s="156" t="s">
        <v>513</v>
      </c>
      <c r="C565" s="157" t="s">
        <v>512</v>
      </c>
      <c r="D565" s="158">
        <v>8397350</v>
      </c>
      <c r="E565" s="278">
        <v>4356320</v>
      </c>
      <c r="F565" s="160"/>
      <c r="G565" s="160"/>
      <c r="H565" s="160"/>
    </row>
    <row r="566" spans="2:8" s="161" customFormat="1" ht="19.7" customHeight="1">
      <c r="B566" s="156" t="s">
        <v>514</v>
      </c>
      <c r="C566" s="157" t="s">
        <v>512</v>
      </c>
      <c r="D566" s="194"/>
      <c r="E566" s="194"/>
      <c r="F566" s="194"/>
      <c r="G566" s="194"/>
      <c r="H566" s="194"/>
    </row>
    <row r="567" spans="2:8" s="161" customFormat="1" ht="19.7" customHeight="1">
      <c r="B567" s="162"/>
      <c r="C567" s="163"/>
      <c r="D567" s="164"/>
      <c r="E567" s="164"/>
      <c r="F567" s="164"/>
      <c r="G567" s="164"/>
      <c r="H567" s="164"/>
    </row>
    <row r="568" spans="2:8" s="161" customFormat="1" ht="19.7" customHeight="1">
      <c r="B568" s="162"/>
      <c r="C568" s="163"/>
      <c r="D568" s="164"/>
      <c r="E568" s="164"/>
      <c r="F568" s="164"/>
      <c r="G568" s="164"/>
      <c r="H568" s="164"/>
    </row>
    <row r="569" spans="2:8" s="161" customFormat="1" ht="19.7" customHeight="1">
      <c r="B569" s="162"/>
      <c r="C569" s="163"/>
      <c r="D569" s="164"/>
      <c r="E569" s="164"/>
      <c r="F569" s="164"/>
      <c r="G569" s="164"/>
      <c r="H569" s="164"/>
    </row>
    <row r="570" spans="2:8" s="161" customFormat="1" ht="19.7" customHeight="1">
      <c r="B570" s="195"/>
      <c r="C570" s="163"/>
      <c r="D570" s="164"/>
      <c r="E570" s="164"/>
      <c r="F570" s="164"/>
      <c r="G570" s="164"/>
      <c r="H570" s="164"/>
    </row>
    <row r="571" spans="2:8" s="161" customFormat="1" ht="19.7" customHeight="1">
      <c r="B571" s="195"/>
      <c r="C571" s="163"/>
      <c r="D571" s="164"/>
      <c r="E571" s="164"/>
      <c r="F571" s="164"/>
      <c r="G571" s="164"/>
      <c r="H571" s="164"/>
    </row>
    <row r="572" spans="2:8" s="161" customFormat="1" ht="19.7" customHeight="1">
      <c r="B572" s="195"/>
      <c r="C572" s="163"/>
      <c r="D572" s="164"/>
      <c r="E572" s="164"/>
      <c r="F572" s="164"/>
      <c r="G572" s="164"/>
      <c r="H572" s="164"/>
    </row>
    <row r="573" spans="2:8" s="161" customFormat="1" ht="19.7" customHeight="1">
      <c r="B573" s="195"/>
      <c r="C573" s="163"/>
      <c r="D573" s="164"/>
      <c r="E573" s="164"/>
      <c r="F573" s="164"/>
      <c r="G573" s="164"/>
      <c r="H573" s="164"/>
    </row>
    <row r="574" spans="2:8" s="161" customFormat="1" ht="19.7" customHeight="1">
      <c r="B574" s="195"/>
      <c r="C574" s="163"/>
      <c r="D574" s="164"/>
      <c r="E574" s="164"/>
      <c r="F574" s="164"/>
      <c r="G574" s="164"/>
      <c r="H574" s="164"/>
    </row>
    <row r="575" spans="2:8" s="161" customFormat="1" ht="19.7" customHeight="1">
      <c r="B575" s="195"/>
      <c r="C575" s="163"/>
      <c r="D575" s="164"/>
      <c r="E575" s="164"/>
      <c r="F575" s="164"/>
      <c r="G575" s="164"/>
      <c r="H575" s="164"/>
    </row>
    <row r="576" spans="2:8" s="161" customFormat="1" ht="19.7" customHeight="1">
      <c r="B576" s="195"/>
      <c r="C576" s="163"/>
      <c r="D576" s="164"/>
      <c r="E576" s="164"/>
      <c r="F576" s="164"/>
      <c r="G576" s="164"/>
      <c r="H576" s="164"/>
    </row>
    <row r="577" spans="2:8" s="161" customFormat="1" ht="19.7" customHeight="1">
      <c r="B577" s="195"/>
      <c r="C577" s="163"/>
      <c r="D577" s="164"/>
      <c r="E577" s="164"/>
      <c r="F577" s="164"/>
      <c r="G577" s="164"/>
      <c r="H577" s="164"/>
    </row>
    <row r="578" spans="2:8" s="161" customFormat="1" ht="19.7" customHeight="1">
      <c r="B578" s="195"/>
      <c r="C578" s="163"/>
      <c r="D578" s="164"/>
      <c r="E578" s="164"/>
      <c r="F578" s="164"/>
      <c r="G578" s="164"/>
      <c r="H578" s="164"/>
    </row>
    <row r="579" spans="2:8" s="161" customFormat="1" ht="19.7" customHeight="1">
      <c r="B579" s="195"/>
      <c r="C579" s="163"/>
      <c r="D579" s="164"/>
      <c r="E579" s="164"/>
      <c r="F579" s="164"/>
      <c r="G579" s="164"/>
      <c r="H579" s="164"/>
    </row>
    <row r="580" spans="2:8" s="161" customFormat="1" ht="19.7" customHeight="1">
      <c r="B580" s="195"/>
      <c r="C580" s="163"/>
      <c r="D580" s="164"/>
      <c r="E580" s="164"/>
      <c r="F580" s="164"/>
      <c r="G580" s="164"/>
      <c r="H580" s="164"/>
    </row>
    <row r="581" spans="2:8" s="161" customFormat="1" ht="19.7" customHeight="1">
      <c r="B581" s="195"/>
      <c r="C581" s="163"/>
      <c r="D581" s="164"/>
      <c r="E581" s="164"/>
      <c r="F581" s="164"/>
      <c r="G581" s="164"/>
      <c r="H581" s="164"/>
    </row>
    <row r="582" spans="2:8" s="161" customFormat="1" ht="19.7" customHeight="1">
      <c r="B582" s="195"/>
      <c r="C582" s="163"/>
      <c r="D582" s="164"/>
      <c r="E582" s="164"/>
      <c r="F582" s="164"/>
      <c r="G582" s="164"/>
      <c r="H582" s="164"/>
    </row>
    <row r="583" spans="2:8" s="161" customFormat="1" ht="19.7" customHeight="1">
      <c r="B583" s="195"/>
      <c r="C583" s="163"/>
      <c r="D583" s="164"/>
      <c r="E583" s="164"/>
      <c r="F583" s="164"/>
      <c r="G583" s="164"/>
      <c r="H583" s="164"/>
    </row>
    <row r="584" spans="2:8" s="161" customFormat="1" ht="19.7" customHeight="1">
      <c r="B584" s="195"/>
      <c r="C584" s="163"/>
      <c r="D584" s="164"/>
      <c r="E584" s="164"/>
      <c r="F584" s="164"/>
      <c r="G584" s="164"/>
      <c r="H584" s="164"/>
    </row>
    <row r="585" spans="2:8" s="161" customFormat="1" ht="19.7" customHeight="1">
      <c r="B585" s="195"/>
      <c r="C585" s="163"/>
      <c r="D585" s="164"/>
      <c r="E585" s="164"/>
      <c r="F585" s="164"/>
      <c r="G585" s="164"/>
      <c r="H585" s="164"/>
    </row>
    <row r="586" spans="2:8" s="161" customFormat="1" ht="19.7" customHeight="1">
      <c r="B586" s="195"/>
      <c r="C586" s="163"/>
      <c r="D586" s="164"/>
      <c r="E586" s="164"/>
      <c r="F586" s="164"/>
      <c r="G586" s="164"/>
      <c r="H586" s="164"/>
    </row>
    <row r="587" spans="2:8" s="161" customFormat="1" ht="19.7" customHeight="1">
      <c r="B587" s="195"/>
      <c r="C587" s="163"/>
      <c r="D587" s="164"/>
      <c r="E587" s="164"/>
      <c r="F587" s="164"/>
      <c r="G587" s="164"/>
      <c r="H587" s="164"/>
    </row>
    <row r="588" spans="2:8" s="161" customFormat="1" ht="19.7" customHeight="1">
      <c r="B588" s="195"/>
      <c r="C588" s="163"/>
      <c r="D588" s="164"/>
      <c r="E588" s="164"/>
      <c r="F588" s="164"/>
      <c r="G588" s="164"/>
      <c r="H588" s="164"/>
    </row>
    <row r="589" spans="2:8" s="161" customFormat="1" ht="19.7" customHeight="1">
      <c r="B589" s="195"/>
      <c r="C589" s="163"/>
      <c r="D589" s="164"/>
      <c r="E589" s="164"/>
      <c r="F589" s="164"/>
      <c r="G589" s="164"/>
      <c r="H589" s="164"/>
    </row>
    <row r="590" spans="2:8" s="161" customFormat="1" ht="19.7" customHeight="1">
      <c r="B590" s="195"/>
      <c r="C590" s="163"/>
      <c r="D590" s="164"/>
      <c r="E590" s="164"/>
      <c r="F590" s="164"/>
      <c r="G590" s="164"/>
      <c r="H590" s="164"/>
    </row>
    <row r="591" spans="2:8" s="161" customFormat="1" ht="19.7" customHeight="1">
      <c r="B591" s="195"/>
      <c r="C591" s="163"/>
      <c r="D591" s="164"/>
      <c r="E591" s="164"/>
      <c r="F591" s="164"/>
      <c r="G591" s="164"/>
      <c r="H591" s="164"/>
    </row>
    <row r="592" spans="2:8" s="161" customFormat="1" ht="19.7" customHeight="1">
      <c r="B592" s="195"/>
      <c r="C592" s="163"/>
      <c r="D592" s="164"/>
      <c r="E592" s="164"/>
      <c r="F592" s="164"/>
      <c r="G592" s="164"/>
      <c r="H592" s="164"/>
    </row>
    <row r="593" spans="2:8" s="161" customFormat="1" ht="19.7" customHeight="1">
      <c r="B593" s="195"/>
      <c r="C593" s="163"/>
      <c r="D593" s="164"/>
      <c r="E593" s="164"/>
      <c r="F593" s="164"/>
      <c r="G593" s="164"/>
      <c r="H593" s="164"/>
    </row>
    <row r="594" spans="2:8" s="161" customFormat="1" ht="19.7" customHeight="1">
      <c r="B594" s="195"/>
      <c r="C594" s="163"/>
      <c r="D594" s="164"/>
      <c r="E594" s="164"/>
      <c r="F594" s="164"/>
      <c r="G594" s="164"/>
      <c r="H594" s="164"/>
    </row>
    <row r="595" spans="2:8" s="161" customFormat="1" ht="19.7" customHeight="1">
      <c r="B595" s="292"/>
      <c r="C595" s="163"/>
      <c r="D595" s="164"/>
      <c r="E595" s="164"/>
      <c r="F595" s="164"/>
      <c r="G595" s="164"/>
      <c r="H595" s="164"/>
    </row>
    <row r="596" spans="2:8" s="161" customFormat="1" ht="19.7" customHeight="1">
      <c r="B596" s="195"/>
      <c r="C596" s="163"/>
      <c r="D596" s="164"/>
      <c r="E596" s="164"/>
      <c r="F596" s="164"/>
      <c r="G596" s="164"/>
      <c r="H596" s="164"/>
    </row>
    <row r="597" spans="2:8" s="161" customFormat="1" ht="19.7" customHeight="1">
      <c r="B597" s="195"/>
      <c r="C597" s="163"/>
      <c r="D597" s="164"/>
      <c r="E597" s="164"/>
      <c r="F597" s="164"/>
      <c r="G597" s="164"/>
      <c r="H597" s="164"/>
    </row>
    <row r="598" spans="2:8" s="161" customFormat="1" ht="19.7" customHeight="1">
      <c r="B598" s="195"/>
      <c r="C598" s="163"/>
      <c r="D598" s="164"/>
      <c r="E598" s="164"/>
      <c r="F598" s="164"/>
      <c r="G598" s="164"/>
      <c r="H598" s="164"/>
    </row>
    <row r="599" spans="2:8" s="161" customFormat="1" ht="19.7" customHeight="1">
      <c r="B599" s="195"/>
      <c r="C599" s="163"/>
      <c r="D599" s="164"/>
      <c r="E599" s="164"/>
      <c r="F599" s="164"/>
      <c r="G599" s="164"/>
      <c r="H599" s="164"/>
    </row>
    <row r="600" spans="2:8" s="161" customFormat="1" ht="19.7" customHeight="1">
      <c r="B600" s="195"/>
      <c r="C600" s="163"/>
      <c r="D600" s="164"/>
      <c r="E600" s="164"/>
      <c r="F600" s="164"/>
      <c r="G600" s="164"/>
      <c r="H600" s="164"/>
    </row>
    <row r="601" spans="2:8" ht="19.7" customHeight="1">
      <c r="B601" s="147" t="s">
        <v>600</v>
      </c>
      <c r="C601" s="148"/>
      <c r="D601" s="149"/>
      <c r="E601" s="149"/>
      <c r="F601" s="149"/>
      <c r="G601" s="149"/>
      <c r="H601" s="149"/>
    </row>
    <row r="602" spans="2:8" ht="19.7" customHeight="1">
      <c r="B602" s="392" t="s">
        <v>997</v>
      </c>
      <c r="C602" s="392"/>
      <c r="D602" s="392"/>
      <c r="E602" s="392"/>
      <c r="F602" s="392"/>
      <c r="G602" s="392"/>
      <c r="H602" s="392"/>
    </row>
    <row r="603" spans="2:8" ht="19.7" customHeight="1">
      <c r="B603" s="260" t="s">
        <v>998</v>
      </c>
      <c r="C603" s="258"/>
      <c r="D603" s="258"/>
      <c r="E603" s="258"/>
      <c r="F603" s="258"/>
      <c r="G603" s="258"/>
      <c r="H603" s="258"/>
    </row>
    <row r="604" spans="2:8" ht="19.7" customHeight="1">
      <c r="B604" s="260" t="s">
        <v>999</v>
      </c>
      <c r="C604" s="258"/>
      <c r="D604" s="258"/>
      <c r="E604" s="258"/>
      <c r="F604" s="258"/>
      <c r="G604" s="258"/>
      <c r="H604" s="258"/>
    </row>
    <row r="605" spans="2:8" ht="19.7" customHeight="1">
      <c r="B605" s="260" t="s">
        <v>1000</v>
      </c>
      <c r="C605" s="258"/>
      <c r="D605" s="258"/>
      <c r="E605" s="258"/>
      <c r="F605" s="258"/>
      <c r="G605" s="258"/>
      <c r="H605" s="258"/>
    </row>
    <row r="606" spans="2:8" ht="19.7" customHeight="1">
      <c r="B606" s="260"/>
      <c r="C606" s="258"/>
      <c r="D606" s="258"/>
      <c r="E606" s="258"/>
      <c r="F606" s="258"/>
      <c r="G606" s="258"/>
      <c r="H606" s="258"/>
    </row>
    <row r="607" spans="2:8" ht="19.7" customHeight="1">
      <c r="B607" s="384" t="s">
        <v>917</v>
      </c>
      <c r="C607" s="384"/>
      <c r="D607" s="384"/>
      <c r="E607" s="384"/>
      <c r="F607" s="384"/>
      <c r="G607" s="384"/>
      <c r="H607" s="384"/>
    </row>
    <row r="608" spans="2:8" ht="19.7" customHeight="1">
      <c r="B608" s="387" t="s">
        <v>516</v>
      </c>
      <c r="C608" s="391" t="s">
        <v>517</v>
      </c>
      <c r="D608" s="391"/>
      <c r="E608" s="391"/>
      <c r="F608" s="391"/>
      <c r="G608" s="391"/>
      <c r="H608" s="391"/>
    </row>
    <row r="609" spans="2:8" ht="19.7" customHeight="1">
      <c r="B609" s="388"/>
      <c r="C609" s="151" t="s">
        <v>462</v>
      </c>
      <c r="D609" s="152" t="s">
        <v>506</v>
      </c>
      <c r="E609" s="143" t="s">
        <v>507</v>
      </c>
      <c r="F609" s="144" t="s">
        <v>508</v>
      </c>
      <c r="G609" s="144" t="s">
        <v>509</v>
      </c>
      <c r="H609" s="144" t="s">
        <v>510</v>
      </c>
    </row>
    <row r="610" spans="2:8" ht="19.7" customHeight="1">
      <c r="B610" s="153" t="s">
        <v>601</v>
      </c>
      <c r="C610" s="154" t="s">
        <v>602</v>
      </c>
      <c r="D610" s="199">
        <v>1890</v>
      </c>
      <c r="E610" s="199">
        <v>1890</v>
      </c>
      <c r="F610" s="199">
        <v>1890</v>
      </c>
      <c r="G610" s="199">
        <v>1890</v>
      </c>
      <c r="H610" s="199">
        <v>1890</v>
      </c>
    </row>
    <row r="611" spans="2:8" ht="19.7" customHeight="1">
      <c r="B611" s="153" t="s">
        <v>603</v>
      </c>
      <c r="C611" s="154" t="s">
        <v>604</v>
      </c>
      <c r="D611" s="155"/>
      <c r="E611" s="155"/>
      <c r="F611" s="155"/>
      <c r="G611" s="155"/>
      <c r="H611" s="155"/>
    </row>
    <row r="612" spans="2:8" ht="19.7" customHeight="1">
      <c r="B612" s="153" t="s">
        <v>605</v>
      </c>
      <c r="C612" s="154" t="s">
        <v>606</v>
      </c>
      <c r="D612" s="155">
        <v>140</v>
      </c>
      <c r="E612" s="155">
        <v>140</v>
      </c>
      <c r="F612" s="155">
        <v>140</v>
      </c>
      <c r="G612" s="155">
        <v>140</v>
      </c>
      <c r="H612" s="155">
        <v>140</v>
      </c>
    </row>
    <row r="613" spans="2:8" ht="19.7" customHeight="1">
      <c r="B613" s="153" t="s">
        <v>607</v>
      </c>
      <c r="C613" s="154" t="s">
        <v>604</v>
      </c>
      <c r="D613" s="199">
        <v>6</v>
      </c>
      <c r="E613" s="199">
        <v>6</v>
      </c>
      <c r="F613" s="199">
        <v>6</v>
      </c>
      <c r="G613" s="199">
        <v>6</v>
      </c>
      <c r="H613" s="199">
        <v>6</v>
      </c>
    </row>
    <row r="614" spans="2:8" ht="19.7" customHeight="1">
      <c r="B614" s="153" t="s">
        <v>608</v>
      </c>
      <c r="C614" s="154" t="s">
        <v>602</v>
      </c>
      <c r="D614" s="199">
        <v>400</v>
      </c>
      <c r="E614" s="199">
        <v>400</v>
      </c>
      <c r="F614" s="199">
        <v>400</v>
      </c>
      <c r="G614" s="199">
        <v>400</v>
      </c>
      <c r="H614" s="199">
        <v>400</v>
      </c>
    </row>
    <row r="615" spans="2:8" ht="19.7" customHeight="1">
      <c r="B615" s="153" t="s">
        <v>609</v>
      </c>
      <c r="C615" s="154" t="s">
        <v>602</v>
      </c>
      <c r="D615" s="155"/>
      <c r="E615" s="155"/>
      <c r="F615" s="155"/>
      <c r="G615" s="155"/>
      <c r="H615" s="155"/>
    </row>
    <row r="616" spans="2:8" s="161" customFormat="1" ht="19.7" customHeight="1">
      <c r="B616" s="156" t="s">
        <v>511</v>
      </c>
      <c r="C616" s="157" t="s">
        <v>512</v>
      </c>
      <c r="D616" s="158">
        <v>8397350</v>
      </c>
      <c r="E616" s="278">
        <v>78200</v>
      </c>
      <c r="F616" s="160"/>
      <c r="G616" s="160"/>
      <c r="H616" s="160"/>
    </row>
    <row r="617" spans="2:8" s="161" customFormat="1" ht="19.7" customHeight="1">
      <c r="B617" s="156" t="s">
        <v>513</v>
      </c>
      <c r="C617" s="157" t="s">
        <v>512</v>
      </c>
      <c r="D617" s="158">
        <v>8397350</v>
      </c>
      <c r="E617" s="278">
        <v>78200</v>
      </c>
      <c r="F617" s="160"/>
      <c r="G617" s="160"/>
      <c r="H617" s="160"/>
    </row>
    <row r="618" spans="2:8" s="161" customFormat="1" ht="19.7" customHeight="1">
      <c r="B618" s="156" t="s">
        <v>514</v>
      </c>
      <c r="C618" s="157" t="s">
        <v>512</v>
      </c>
      <c r="D618" s="194"/>
      <c r="E618" s="194"/>
      <c r="F618" s="194"/>
      <c r="G618" s="194"/>
      <c r="H618" s="194"/>
    </row>
    <row r="619" spans="2:8" s="161" customFormat="1" ht="19.7" customHeight="1">
      <c r="B619" s="162"/>
      <c r="C619" s="163"/>
      <c r="D619" s="164"/>
      <c r="E619" s="164"/>
      <c r="F619" s="164"/>
      <c r="G619" s="164"/>
      <c r="H619" s="164"/>
    </row>
    <row r="620" spans="2:8" s="161" customFormat="1" ht="19.7" customHeight="1">
      <c r="B620" s="162"/>
      <c r="C620" s="163"/>
      <c r="D620" s="164"/>
      <c r="E620" s="164"/>
      <c r="F620" s="164"/>
      <c r="G620" s="164"/>
      <c r="H620" s="164"/>
    </row>
    <row r="621" spans="2:8" s="161" customFormat="1" ht="19.7" customHeight="1">
      <c r="B621" s="162"/>
      <c r="C621" s="163"/>
      <c r="D621" s="164"/>
      <c r="E621" s="164"/>
      <c r="F621" s="164"/>
      <c r="G621" s="164"/>
      <c r="H621" s="164"/>
    </row>
    <row r="622" spans="2:8" s="161" customFormat="1" ht="19.7" customHeight="1">
      <c r="B622" s="162"/>
      <c r="C622" s="163"/>
      <c r="D622" s="164"/>
      <c r="E622" s="164"/>
      <c r="F622" s="164"/>
      <c r="G622" s="164"/>
      <c r="H622" s="164"/>
    </row>
    <row r="623" spans="2:8" s="161" customFormat="1" ht="19.7" customHeight="1">
      <c r="B623" s="162"/>
      <c r="C623" s="163"/>
      <c r="D623" s="164"/>
      <c r="E623" s="164"/>
      <c r="F623" s="164"/>
      <c r="G623" s="164"/>
      <c r="H623" s="164"/>
    </row>
    <row r="624" spans="2:8" s="161" customFormat="1" ht="19.7" customHeight="1">
      <c r="B624" s="162"/>
      <c r="C624" s="163"/>
      <c r="D624" s="164"/>
      <c r="E624" s="164"/>
      <c r="F624" s="164"/>
      <c r="G624" s="164"/>
      <c r="H624" s="164"/>
    </row>
    <row r="625" spans="2:8" s="161" customFormat="1" ht="19.7" customHeight="1">
      <c r="B625" s="162"/>
      <c r="C625" s="163"/>
      <c r="D625" s="164"/>
      <c r="E625" s="164"/>
      <c r="F625" s="164"/>
      <c r="G625" s="164"/>
      <c r="H625" s="164"/>
    </row>
    <row r="626" spans="2:8" s="161" customFormat="1" ht="19.7" customHeight="1">
      <c r="B626" s="162"/>
      <c r="C626" s="163"/>
      <c r="D626" s="164"/>
      <c r="E626" s="164"/>
      <c r="F626" s="164"/>
      <c r="G626" s="164"/>
      <c r="H626" s="164"/>
    </row>
    <row r="627" spans="2:8" s="161" customFormat="1" ht="19.7" customHeight="1">
      <c r="B627" s="162"/>
      <c r="C627" s="163"/>
      <c r="D627" s="164"/>
      <c r="E627" s="164"/>
      <c r="F627" s="164"/>
      <c r="G627" s="164"/>
      <c r="H627" s="164"/>
    </row>
    <row r="628" spans="2:8" s="161" customFormat="1" ht="19.7" customHeight="1">
      <c r="B628" s="162"/>
      <c r="C628" s="163"/>
      <c r="D628" s="164"/>
      <c r="E628" s="164"/>
      <c r="F628" s="164"/>
      <c r="G628" s="164"/>
      <c r="H628" s="164"/>
    </row>
    <row r="629" spans="2:8" s="161" customFormat="1" ht="19.7" customHeight="1">
      <c r="B629" s="162"/>
      <c r="C629" s="163"/>
      <c r="D629" s="164"/>
      <c r="E629" s="164"/>
      <c r="F629" s="164"/>
      <c r="G629" s="164"/>
      <c r="H629" s="164"/>
    </row>
    <row r="630" spans="2:8" s="161" customFormat="1" ht="19.7" customHeight="1">
      <c r="B630" s="162"/>
      <c r="C630" s="163"/>
      <c r="D630" s="164"/>
      <c r="E630" s="164"/>
      <c r="F630" s="164"/>
      <c r="G630" s="164"/>
      <c r="H630" s="164"/>
    </row>
    <row r="631" spans="2:8" s="161" customFormat="1" ht="19.7" customHeight="1">
      <c r="B631" s="162"/>
      <c r="C631" s="163"/>
      <c r="D631" s="164"/>
      <c r="E631" s="164"/>
      <c r="F631" s="164"/>
      <c r="G631" s="164"/>
      <c r="H631" s="164"/>
    </row>
    <row r="632" spans="2:8" s="161" customFormat="1" ht="19.7" customHeight="1">
      <c r="B632" s="195"/>
      <c r="C632" s="163"/>
      <c r="D632" s="164"/>
      <c r="E632" s="164"/>
      <c r="F632" s="164"/>
      <c r="G632" s="164"/>
      <c r="H632" s="164"/>
    </row>
    <row r="633" spans="2:8" s="161" customFormat="1" ht="19.7" customHeight="1">
      <c r="B633" s="195"/>
      <c r="C633" s="163"/>
      <c r="D633" s="164"/>
      <c r="E633" s="164"/>
      <c r="F633" s="164"/>
      <c r="G633" s="164"/>
      <c r="H633" s="164"/>
    </row>
    <row r="634" spans="2:8" s="161" customFormat="1" ht="19.7" customHeight="1">
      <c r="B634" s="195"/>
      <c r="C634" s="163"/>
      <c r="D634" s="164"/>
      <c r="E634" s="164"/>
      <c r="F634" s="164"/>
      <c r="G634" s="164"/>
      <c r="H634" s="164"/>
    </row>
    <row r="635" spans="2:8" s="161" customFormat="1" ht="19.7" customHeight="1">
      <c r="B635" s="195"/>
      <c r="C635" s="163"/>
      <c r="D635" s="164"/>
      <c r="E635" s="164"/>
      <c r="F635" s="164"/>
      <c r="G635" s="164"/>
      <c r="H635" s="164"/>
    </row>
    <row r="636" spans="2:8" s="161" customFormat="1" ht="19.7" customHeight="1">
      <c r="B636" s="195"/>
      <c r="C636" s="163"/>
      <c r="D636" s="164"/>
      <c r="E636" s="164"/>
      <c r="F636" s="164"/>
      <c r="G636" s="164"/>
      <c r="H636" s="164"/>
    </row>
    <row r="637" spans="2:8" s="161" customFormat="1" ht="19.7" customHeight="1">
      <c r="B637" s="195"/>
      <c r="C637" s="163"/>
      <c r="D637" s="164"/>
      <c r="E637" s="164"/>
      <c r="F637" s="164"/>
      <c r="G637" s="164"/>
      <c r="H637" s="164"/>
    </row>
    <row r="638" spans="2:8" s="161" customFormat="1" ht="19.7" customHeight="1">
      <c r="B638" s="195"/>
      <c r="C638" s="163"/>
      <c r="D638" s="164"/>
      <c r="E638" s="164"/>
      <c r="F638" s="164"/>
      <c r="G638" s="164"/>
      <c r="H638" s="164"/>
    </row>
    <row r="639" spans="2:8" s="161" customFormat="1" ht="19.7" customHeight="1">
      <c r="B639" s="195"/>
      <c r="C639" s="163"/>
      <c r="D639" s="164"/>
      <c r="E639" s="164"/>
      <c r="F639" s="164"/>
      <c r="G639" s="164"/>
      <c r="H639" s="164"/>
    </row>
    <row r="640" spans="2:8" s="161" customFormat="1" ht="19.7" customHeight="1">
      <c r="B640" s="195"/>
      <c r="C640" s="163"/>
      <c r="D640" s="164"/>
      <c r="E640" s="164"/>
      <c r="F640" s="164"/>
      <c r="G640" s="164"/>
      <c r="H640" s="164"/>
    </row>
    <row r="641" spans="2:8" s="161" customFormat="1" ht="19.7" customHeight="1">
      <c r="B641" s="195"/>
      <c r="C641" s="163"/>
      <c r="D641" s="164"/>
      <c r="E641" s="164"/>
      <c r="F641" s="164"/>
      <c r="G641" s="164"/>
      <c r="H641" s="164"/>
    </row>
    <row r="642" spans="2:8" s="161" customFormat="1" ht="19.7" customHeight="1">
      <c r="B642" s="195"/>
      <c r="C642" s="163"/>
      <c r="D642" s="164"/>
      <c r="E642" s="164"/>
      <c r="F642" s="164"/>
      <c r="G642" s="164"/>
      <c r="H642" s="164"/>
    </row>
    <row r="643" spans="2:8" s="161" customFormat="1" ht="19.7" customHeight="1">
      <c r="B643" s="195"/>
      <c r="C643" s="163"/>
      <c r="D643" s="164"/>
      <c r="E643" s="164"/>
      <c r="F643" s="164"/>
      <c r="G643" s="164"/>
      <c r="H643" s="164"/>
    </row>
    <row r="644" spans="2:8" s="161" customFormat="1" ht="19.7" customHeight="1">
      <c r="B644" s="195"/>
      <c r="C644" s="163"/>
      <c r="D644" s="164"/>
      <c r="E644" s="164"/>
      <c r="F644" s="164"/>
      <c r="G644" s="164"/>
      <c r="H644" s="164"/>
    </row>
    <row r="645" spans="2:8" s="161" customFormat="1" ht="19.7" customHeight="1">
      <c r="B645" s="195"/>
      <c r="C645" s="163"/>
      <c r="D645" s="164"/>
      <c r="E645" s="164"/>
      <c r="F645" s="164"/>
      <c r="G645" s="164"/>
      <c r="H645" s="164"/>
    </row>
    <row r="646" spans="2:8" s="161" customFormat="1" ht="19.7" customHeight="1">
      <c r="B646" s="195"/>
      <c r="C646" s="163"/>
      <c r="D646" s="164"/>
      <c r="E646" s="164"/>
      <c r="F646" s="164"/>
      <c r="G646" s="164"/>
      <c r="H646" s="164"/>
    </row>
    <row r="647" spans="2:8" s="161" customFormat="1" ht="19.7" customHeight="1">
      <c r="B647" s="195"/>
      <c r="C647" s="163"/>
      <c r="D647" s="164"/>
      <c r="E647" s="164"/>
      <c r="F647" s="164"/>
      <c r="G647" s="164"/>
      <c r="H647" s="164"/>
    </row>
    <row r="648" spans="2:8" s="161" customFormat="1" ht="19.7" customHeight="1">
      <c r="B648" s="195"/>
      <c r="C648" s="163"/>
      <c r="D648" s="164"/>
      <c r="E648" s="164"/>
      <c r="F648" s="164"/>
      <c r="G648" s="164"/>
      <c r="H648" s="164"/>
    </row>
    <row r="649" spans="2:8" s="161" customFormat="1" ht="19.7" customHeight="1">
      <c r="B649" s="195"/>
      <c r="C649" s="163"/>
      <c r="D649" s="164"/>
      <c r="E649" s="164"/>
      <c r="F649" s="164"/>
      <c r="G649" s="164"/>
      <c r="H649" s="164"/>
    </row>
    <row r="650" spans="2:8" s="161" customFormat="1" ht="19.7" customHeight="1">
      <c r="B650" s="195"/>
      <c r="C650" s="163"/>
      <c r="D650" s="164"/>
      <c r="E650" s="164"/>
      <c r="F650" s="164"/>
      <c r="G650" s="164"/>
      <c r="H650" s="164"/>
    </row>
    <row r="651" spans="2:8" ht="19.7" customHeight="1">
      <c r="B651" s="147" t="s">
        <v>610</v>
      </c>
      <c r="C651" s="148"/>
      <c r="D651" s="149"/>
      <c r="E651" s="149"/>
      <c r="F651" s="149"/>
      <c r="G651" s="149"/>
      <c r="H651" s="149"/>
    </row>
    <row r="652" spans="2:8" ht="19.7" customHeight="1">
      <c r="B652" s="392" t="s">
        <v>1003</v>
      </c>
      <c r="C652" s="392"/>
      <c r="D652" s="392"/>
      <c r="E652" s="392"/>
      <c r="F652" s="392"/>
      <c r="G652" s="392"/>
      <c r="H652" s="392"/>
    </row>
    <row r="653" spans="2:8" ht="19.7" customHeight="1">
      <c r="B653" s="260" t="s">
        <v>1001</v>
      </c>
      <c r="C653" s="258"/>
      <c r="D653" s="258"/>
      <c r="E653" s="258"/>
      <c r="F653" s="258"/>
      <c r="G653" s="258"/>
      <c r="H653" s="258"/>
    </row>
    <row r="654" spans="2:8" ht="19.7" customHeight="1">
      <c r="B654" s="260" t="s">
        <v>1002</v>
      </c>
      <c r="C654" s="258"/>
      <c r="D654" s="258"/>
      <c r="E654" s="258"/>
      <c r="F654" s="258"/>
      <c r="G654" s="258"/>
      <c r="H654" s="258"/>
    </row>
    <row r="655" spans="2:8" ht="19.7" customHeight="1">
      <c r="B655" s="260"/>
      <c r="C655" s="258"/>
      <c r="D655" s="258"/>
      <c r="E655" s="258"/>
      <c r="F655" s="258"/>
      <c r="G655" s="258"/>
      <c r="H655" s="258"/>
    </row>
    <row r="656" spans="2:8" ht="19.7" customHeight="1">
      <c r="B656" s="384" t="s">
        <v>918</v>
      </c>
      <c r="C656" s="384"/>
      <c r="D656" s="384"/>
      <c r="E656" s="384"/>
      <c r="F656" s="384"/>
      <c r="G656" s="384"/>
      <c r="H656" s="384"/>
    </row>
    <row r="657" spans="2:8" ht="19.7" customHeight="1">
      <c r="B657" s="387" t="s">
        <v>516</v>
      </c>
      <c r="C657" s="391" t="s">
        <v>517</v>
      </c>
      <c r="D657" s="391"/>
      <c r="E657" s="391"/>
      <c r="F657" s="391"/>
      <c r="G657" s="391"/>
      <c r="H657" s="391"/>
    </row>
    <row r="658" spans="2:8" ht="19.7" customHeight="1">
      <c r="B658" s="388"/>
      <c r="C658" s="151" t="s">
        <v>462</v>
      </c>
      <c r="D658" s="152" t="s">
        <v>506</v>
      </c>
      <c r="E658" s="143" t="s">
        <v>507</v>
      </c>
      <c r="F658" s="144" t="s">
        <v>508</v>
      </c>
      <c r="G658" s="144" t="s">
        <v>509</v>
      </c>
      <c r="H658" s="144" t="s">
        <v>510</v>
      </c>
    </row>
    <row r="659" spans="2:8" ht="19.7" customHeight="1">
      <c r="B659" s="153" t="s">
        <v>611</v>
      </c>
      <c r="C659" s="154" t="s">
        <v>464</v>
      </c>
      <c r="D659" s="199">
        <v>100</v>
      </c>
      <c r="E659" s="199">
        <v>90</v>
      </c>
      <c r="F659" s="199">
        <v>90</v>
      </c>
      <c r="G659" s="199">
        <v>85</v>
      </c>
      <c r="H659" s="199">
        <v>80</v>
      </c>
    </row>
    <row r="660" spans="2:8" ht="19.7" customHeight="1">
      <c r="B660" s="153" t="s">
        <v>612</v>
      </c>
      <c r="C660" s="154" t="s">
        <v>613</v>
      </c>
      <c r="D660" s="199">
        <v>8</v>
      </c>
      <c r="E660" s="199">
        <v>9</v>
      </c>
      <c r="F660" s="199">
        <v>9</v>
      </c>
      <c r="G660" s="199">
        <v>9</v>
      </c>
      <c r="H660" s="199">
        <v>9</v>
      </c>
    </row>
    <row r="661" spans="2:8" ht="19.7" customHeight="1">
      <c r="B661" s="153" t="s">
        <v>614</v>
      </c>
      <c r="C661" s="154" t="s">
        <v>96</v>
      </c>
      <c r="D661" s="199">
        <v>12</v>
      </c>
      <c r="E661" s="199">
        <v>15</v>
      </c>
      <c r="F661" s="199">
        <v>15</v>
      </c>
      <c r="G661" s="199">
        <v>15</v>
      </c>
      <c r="H661" s="199">
        <v>12</v>
      </c>
    </row>
    <row r="662" spans="2:8" s="161" customFormat="1" ht="19.7" customHeight="1">
      <c r="B662" s="156" t="s">
        <v>511</v>
      </c>
      <c r="C662" s="157" t="s">
        <v>512</v>
      </c>
      <c r="D662" s="158">
        <v>1621720</v>
      </c>
      <c r="E662" s="278">
        <v>1483700</v>
      </c>
      <c r="F662" s="160"/>
      <c r="G662" s="160"/>
      <c r="H662" s="160"/>
    </row>
    <row r="663" spans="2:8" s="161" customFormat="1" ht="19.7" customHeight="1">
      <c r="B663" s="156" t="s">
        <v>513</v>
      </c>
      <c r="C663" s="157" t="s">
        <v>512</v>
      </c>
      <c r="D663" s="158">
        <v>1621720</v>
      </c>
      <c r="E663" s="278">
        <v>1483700</v>
      </c>
      <c r="F663" s="160"/>
      <c r="G663" s="160"/>
      <c r="H663" s="160"/>
    </row>
    <row r="664" spans="2:8" s="161" customFormat="1" ht="19.7" customHeight="1">
      <c r="B664" s="156" t="s">
        <v>514</v>
      </c>
      <c r="C664" s="157" t="s">
        <v>512</v>
      </c>
      <c r="D664" s="194"/>
      <c r="E664" s="194"/>
      <c r="F664" s="194"/>
      <c r="G664" s="194"/>
      <c r="H664" s="194"/>
    </row>
    <row r="665" spans="2:8" s="161" customFormat="1" ht="19.7" customHeight="1">
      <c r="B665" s="162"/>
      <c r="C665" s="163"/>
      <c r="D665" s="164"/>
      <c r="E665" s="164"/>
      <c r="F665" s="164"/>
      <c r="G665" s="164"/>
      <c r="H665" s="164"/>
    </row>
    <row r="666" spans="2:8" s="161" customFormat="1" ht="19.7" customHeight="1">
      <c r="B666" s="162"/>
      <c r="C666" s="163"/>
      <c r="D666" s="164"/>
      <c r="E666" s="164"/>
      <c r="F666" s="164"/>
      <c r="G666" s="164"/>
      <c r="H666" s="164"/>
    </row>
    <row r="667" spans="2:8" s="161" customFormat="1" ht="19.7" customHeight="1">
      <c r="B667" s="162"/>
      <c r="C667" s="163"/>
      <c r="D667" s="164"/>
      <c r="E667" s="164"/>
      <c r="F667" s="164"/>
      <c r="G667" s="164"/>
      <c r="H667" s="164"/>
    </row>
    <row r="668" spans="2:8" s="161" customFormat="1" ht="19.7" customHeight="1">
      <c r="B668" s="195"/>
      <c r="C668" s="163"/>
      <c r="D668" s="164"/>
      <c r="E668" s="164"/>
      <c r="F668" s="164"/>
      <c r="G668" s="164"/>
      <c r="H668" s="164"/>
    </row>
    <row r="669" spans="2:8" s="161" customFormat="1" ht="19.7" customHeight="1">
      <c r="B669" s="195"/>
      <c r="C669" s="163"/>
      <c r="D669" s="164"/>
      <c r="E669" s="164"/>
      <c r="F669" s="164"/>
      <c r="G669" s="164"/>
      <c r="H669" s="164"/>
    </row>
    <row r="670" spans="2:8" s="161" customFormat="1" ht="19.7" customHeight="1">
      <c r="B670" s="195"/>
      <c r="C670" s="163"/>
      <c r="D670" s="164"/>
      <c r="E670" s="164"/>
      <c r="F670" s="164"/>
      <c r="G670" s="164"/>
      <c r="H670" s="164"/>
    </row>
    <row r="671" spans="2:8" s="161" customFormat="1" ht="19.7" customHeight="1">
      <c r="B671" s="195"/>
      <c r="C671" s="163"/>
      <c r="D671" s="164"/>
      <c r="E671" s="164"/>
      <c r="F671" s="164"/>
      <c r="G671" s="164"/>
      <c r="H671" s="164"/>
    </row>
    <row r="672" spans="2:8" s="161" customFormat="1" ht="19.7" customHeight="1">
      <c r="B672" s="195"/>
      <c r="C672" s="163"/>
      <c r="D672" s="164"/>
      <c r="E672" s="164"/>
      <c r="F672" s="164"/>
      <c r="G672" s="164"/>
      <c r="H672" s="164"/>
    </row>
    <row r="673" spans="2:8" s="161" customFormat="1" ht="19.7" customHeight="1">
      <c r="B673" s="195"/>
      <c r="C673" s="163"/>
      <c r="D673" s="164"/>
      <c r="E673" s="164"/>
      <c r="F673" s="164"/>
      <c r="G673" s="164"/>
      <c r="H673" s="164"/>
    </row>
    <row r="674" spans="2:8" s="161" customFormat="1" ht="19.7" customHeight="1">
      <c r="B674" s="195"/>
      <c r="C674" s="163"/>
      <c r="D674" s="164"/>
      <c r="E674" s="164"/>
      <c r="F674" s="164"/>
      <c r="G674" s="164"/>
      <c r="H674" s="164"/>
    </row>
    <row r="675" spans="2:8" s="161" customFormat="1" ht="19.7" customHeight="1">
      <c r="B675" s="195"/>
      <c r="C675" s="163"/>
      <c r="D675" s="164"/>
      <c r="E675" s="164"/>
      <c r="F675" s="164"/>
      <c r="G675" s="164"/>
      <c r="H675" s="164"/>
    </row>
    <row r="676" spans="2:8" s="161" customFormat="1" ht="19.7" customHeight="1">
      <c r="B676" s="195"/>
      <c r="C676" s="163"/>
      <c r="D676" s="164"/>
      <c r="E676" s="164"/>
      <c r="F676" s="164"/>
      <c r="G676" s="164"/>
      <c r="H676" s="164"/>
    </row>
    <row r="677" spans="2:8" s="161" customFormat="1" ht="19.7" customHeight="1">
      <c r="B677" s="195"/>
      <c r="C677" s="163"/>
      <c r="D677" s="164"/>
      <c r="E677" s="164"/>
      <c r="F677" s="164"/>
      <c r="G677" s="164"/>
      <c r="H677" s="164"/>
    </row>
    <row r="678" spans="2:8" s="161" customFormat="1" ht="19.7" customHeight="1">
      <c r="B678" s="195"/>
      <c r="C678" s="163"/>
      <c r="D678" s="164"/>
      <c r="E678" s="164"/>
      <c r="F678" s="164"/>
      <c r="G678" s="164"/>
      <c r="H678" s="164"/>
    </row>
    <row r="679" spans="2:8" s="161" customFormat="1" ht="19.7" customHeight="1">
      <c r="B679" s="195"/>
      <c r="C679" s="163"/>
      <c r="D679" s="164"/>
      <c r="E679" s="164"/>
      <c r="F679" s="164"/>
      <c r="G679" s="164"/>
      <c r="H679" s="164"/>
    </row>
    <row r="680" spans="2:8" s="161" customFormat="1" ht="19.7" customHeight="1">
      <c r="B680" s="195"/>
      <c r="C680" s="163"/>
      <c r="D680" s="164"/>
      <c r="E680" s="164"/>
      <c r="F680" s="164"/>
      <c r="G680" s="164"/>
      <c r="H680" s="164"/>
    </row>
    <row r="681" spans="2:8" s="161" customFormat="1" ht="19.7" customHeight="1">
      <c r="B681" s="195"/>
      <c r="C681" s="163"/>
      <c r="D681" s="164"/>
      <c r="E681" s="164"/>
      <c r="F681" s="164"/>
      <c r="G681" s="164"/>
      <c r="H681" s="164"/>
    </row>
    <row r="682" spans="2:8" s="161" customFormat="1" ht="19.7" customHeight="1">
      <c r="B682" s="195"/>
      <c r="C682" s="163"/>
      <c r="D682" s="164"/>
      <c r="E682" s="164"/>
      <c r="F682" s="164"/>
      <c r="G682" s="164"/>
      <c r="H682" s="164"/>
    </row>
    <row r="683" spans="2:8" s="161" customFormat="1" ht="19.7" customHeight="1">
      <c r="B683" s="195"/>
      <c r="C683" s="163"/>
      <c r="D683" s="164"/>
      <c r="E683" s="164"/>
      <c r="F683" s="164"/>
      <c r="G683" s="164"/>
      <c r="H683" s="164"/>
    </row>
    <row r="684" spans="2:8" s="161" customFormat="1" ht="19.7" customHeight="1">
      <c r="B684" s="195"/>
      <c r="C684" s="163"/>
      <c r="D684" s="164"/>
      <c r="E684" s="164"/>
      <c r="F684" s="164"/>
      <c r="G684" s="164"/>
      <c r="H684" s="164"/>
    </row>
    <row r="685" spans="2:8" s="161" customFormat="1" ht="19.7" customHeight="1">
      <c r="B685" s="195"/>
      <c r="C685" s="163"/>
      <c r="D685" s="164"/>
      <c r="E685" s="164"/>
      <c r="F685" s="164"/>
      <c r="G685" s="164"/>
      <c r="H685" s="164"/>
    </row>
    <row r="686" spans="2:8" s="161" customFormat="1" ht="19.7" customHeight="1">
      <c r="B686" s="195"/>
      <c r="C686" s="163"/>
      <c r="D686" s="164"/>
      <c r="E686" s="164"/>
      <c r="F686" s="164"/>
      <c r="G686" s="164"/>
      <c r="H686" s="164"/>
    </row>
    <row r="687" spans="2:8" s="161" customFormat="1" ht="19.7" customHeight="1">
      <c r="B687" s="195"/>
      <c r="C687" s="163"/>
      <c r="D687" s="164"/>
      <c r="E687" s="164"/>
      <c r="F687" s="164"/>
      <c r="G687" s="164"/>
      <c r="H687" s="164"/>
    </row>
    <row r="688" spans="2:8" s="161" customFormat="1" ht="19.7" customHeight="1">
      <c r="B688" s="195"/>
      <c r="C688" s="163"/>
      <c r="D688" s="164"/>
      <c r="E688" s="164"/>
      <c r="F688" s="164"/>
      <c r="G688" s="164"/>
      <c r="H688" s="164"/>
    </row>
    <row r="689" spans="2:8" s="161" customFormat="1" ht="19.7" customHeight="1">
      <c r="B689" s="195"/>
      <c r="C689" s="163"/>
      <c r="D689" s="164"/>
      <c r="E689" s="164"/>
      <c r="F689" s="164"/>
      <c r="G689" s="164"/>
      <c r="H689" s="164"/>
    </row>
    <row r="690" spans="2:8" s="161" customFormat="1" ht="19.7" customHeight="1">
      <c r="B690" s="195"/>
      <c r="C690" s="163"/>
      <c r="D690" s="164"/>
      <c r="E690" s="164"/>
      <c r="F690" s="164"/>
      <c r="G690" s="164"/>
      <c r="H690" s="164"/>
    </row>
    <row r="691" spans="2:8" s="161" customFormat="1" ht="19.7" customHeight="1">
      <c r="B691" s="195"/>
      <c r="C691" s="163"/>
      <c r="D691" s="164"/>
      <c r="E691" s="164"/>
      <c r="F691" s="164"/>
      <c r="G691" s="164"/>
      <c r="H691" s="164"/>
    </row>
    <row r="692" spans="2:8" s="161" customFormat="1" ht="19.7" customHeight="1">
      <c r="B692" s="195"/>
      <c r="C692" s="163"/>
      <c r="D692" s="164"/>
      <c r="E692" s="164"/>
      <c r="F692" s="164"/>
      <c r="G692" s="164"/>
      <c r="H692" s="164"/>
    </row>
    <row r="693" spans="2:8" s="161" customFormat="1" ht="19.7" customHeight="1">
      <c r="B693" s="195"/>
      <c r="C693" s="163"/>
      <c r="D693" s="164"/>
      <c r="E693" s="164"/>
      <c r="F693" s="164"/>
      <c r="G693" s="164"/>
      <c r="H693" s="164"/>
    </row>
    <row r="694" spans="2:8" s="161" customFormat="1" ht="19.7" customHeight="1">
      <c r="B694" s="195"/>
      <c r="C694" s="163"/>
      <c r="D694" s="164"/>
      <c r="E694" s="164"/>
      <c r="F694" s="164"/>
      <c r="G694" s="164"/>
      <c r="H694" s="164"/>
    </row>
    <row r="695" spans="2:8" s="161" customFormat="1" ht="19.7" customHeight="1">
      <c r="B695" s="195"/>
      <c r="C695" s="163"/>
      <c r="D695" s="164"/>
      <c r="E695" s="164"/>
      <c r="F695" s="164"/>
      <c r="G695" s="164"/>
      <c r="H695" s="164"/>
    </row>
    <row r="696" spans="2:8" s="161" customFormat="1" ht="19.7" customHeight="1">
      <c r="B696" s="195"/>
      <c r="C696" s="163"/>
      <c r="D696" s="164"/>
      <c r="E696" s="164"/>
      <c r="F696" s="164"/>
      <c r="G696" s="164"/>
      <c r="H696" s="164"/>
    </row>
    <row r="697" spans="2:8" s="161" customFormat="1" ht="19.7" customHeight="1">
      <c r="B697" s="195"/>
      <c r="C697" s="163"/>
      <c r="D697" s="164"/>
      <c r="E697" s="164"/>
      <c r="F697" s="164"/>
      <c r="G697" s="164"/>
      <c r="H697" s="164"/>
    </row>
    <row r="698" spans="2:8" s="161" customFormat="1" ht="19.7" customHeight="1">
      <c r="B698" s="195"/>
      <c r="C698" s="163"/>
      <c r="D698" s="164"/>
      <c r="E698" s="164"/>
      <c r="F698" s="164"/>
      <c r="G698" s="164"/>
      <c r="H698" s="164"/>
    </row>
    <row r="699" spans="2:8" s="161" customFormat="1" ht="19.7" customHeight="1">
      <c r="B699" s="195"/>
      <c r="C699" s="163"/>
      <c r="D699" s="164"/>
      <c r="E699" s="164"/>
      <c r="F699" s="164"/>
      <c r="G699" s="164"/>
      <c r="H699" s="164"/>
    </row>
    <row r="700" spans="2:8" s="161" customFormat="1" ht="19.7" customHeight="1">
      <c r="B700" s="195"/>
      <c r="C700" s="163"/>
      <c r="D700" s="164"/>
      <c r="E700" s="164"/>
      <c r="F700" s="164"/>
      <c r="G700" s="164"/>
      <c r="H700" s="164"/>
    </row>
    <row r="701" spans="2:8" ht="19.7" customHeight="1">
      <c r="B701" s="147" t="s">
        <v>615</v>
      </c>
      <c r="C701" s="148"/>
      <c r="D701" s="149"/>
      <c r="E701" s="149"/>
      <c r="F701" s="149"/>
      <c r="G701" s="147"/>
      <c r="H701" s="149"/>
    </row>
    <row r="702" spans="2:8" ht="19.7" customHeight="1">
      <c r="B702" s="392" t="s">
        <v>1004</v>
      </c>
      <c r="C702" s="392"/>
      <c r="D702" s="392"/>
      <c r="E702" s="392"/>
      <c r="F702" s="392"/>
      <c r="G702" s="392"/>
      <c r="H702" s="392"/>
    </row>
    <row r="703" spans="2:8" ht="19.7" customHeight="1">
      <c r="B703" s="260" t="s">
        <v>1005</v>
      </c>
      <c r="C703" s="258"/>
      <c r="D703" s="258"/>
      <c r="E703" s="258"/>
      <c r="F703" s="258"/>
      <c r="G703" s="258"/>
      <c r="H703" s="258"/>
    </row>
    <row r="704" spans="2:8" ht="19.7" customHeight="1">
      <c r="B704" s="260" t="s">
        <v>1006</v>
      </c>
      <c r="C704" s="258"/>
      <c r="D704" s="258"/>
      <c r="E704" s="258"/>
      <c r="F704" s="258"/>
      <c r="G704" s="258"/>
      <c r="H704" s="258"/>
    </row>
    <row r="705" spans="2:8" ht="19.7" customHeight="1">
      <c r="B705" s="260"/>
      <c r="C705" s="258"/>
      <c r="D705" s="258"/>
      <c r="E705" s="258"/>
      <c r="F705" s="258"/>
      <c r="G705" s="258"/>
      <c r="H705" s="258"/>
    </row>
    <row r="706" spans="2:8" ht="19.7" customHeight="1">
      <c r="B706" s="393" t="s">
        <v>1007</v>
      </c>
      <c r="C706" s="384"/>
      <c r="D706" s="384"/>
      <c r="E706" s="384"/>
      <c r="F706" s="384"/>
      <c r="G706" s="384"/>
      <c r="H706" s="384"/>
    </row>
    <row r="707" spans="2:8" ht="21.75" customHeight="1">
      <c r="B707" s="136" t="s">
        <v>1008</v>
      </c>
      <c r="C707" s="136"/>
      <c r="D707" s="136"/>
      <c r="E707" s="136"/>
      <c r="F707" s="136"/>
      <c r="G707" s="136"/>
      <c r="H707" s="136"/>
    </row>
    <row r="708" spans="2:8" ht="19.7" customHeight="1">
      <c r="B708" s="387" t="s">
        <v>516</v>
      </c>
      <c r="C708" s="391" t="s">
        <v>517</v>
      </c>
      <c r="D708" s="391"/>
      <c r="E708" s="391"/>
      <c r="F708" s="391"/>
      <c r="G708" s="391"/>
      <c r="H708" s="391"/>
    </row>
    <row r="709" spans="2:8" ht="19.7" customHeight="1">
      <c r="B709" s="388"/>
      <c r="C709" s="151" t="s">
        <v>462</v>
      </c>
      <c r="D709" s="152" t="s">
        <v>506</v>
      </c>
      <c r="E709" s="143" t="s">
        <v>507</v>
      </c>
      <c r="F709" s="144" t="s">
        <v>508</v>
      </c>
      <c r="G709" s="144" t="s">
        <v>509</v>
      </c>
      <c r="H709" s="144" t="s">
        <v>510</v>
      </c>
    </row>
    <row r="710" spans="2:8" ht="19.7" customHeight="1">
      <c r="B710" s="262" t="s">
        <v>616</v>
      </c>
      <c r="C710" s="187" t="s">
        <v>474</v>
      </c>
      <c r="D710" s="200">
        <v>120</v>
      </c>
      <c r="E710" s="200">
        <v>120</v>
      </c>
      <c r="F710" s="200">
        <v>120</v>
      </c>
      <c r="G710" s="200">
        <v>120</v>
      </c>
      <c r="H710" s="200">
        <v>140</v>
      </c>
    </row>
    <row r="711" spans="2:8" ht="19.7" customHeight="1">
      <c r="B711" s="268" t="s">
        <v>617</v>
      </c>
      <c r="C711" s="190"/>
      <c r="D711" s="201"/>
      <c r="E711" s="201"/>
      <c r="F711" s="201"/>
      <c r="G711" s="201"/>
      <c r="H711" s="201"/>
    </row>
    <row r="712" spans="2:8" ht="19.7" customHeight="1">
      <c r="B712" s="186" t="s">
        <v>1009</v>
      </c>
      <c r="C712" s="187" t="s">
        <v>618</v>
      </c>
      <c r="D712" s="188">
        <v>2</v>
      </c>
      <c r="E712" s="188">
        <v>2</v>
      </c>
      <c r="F712" s="188">
        <v>2</v>
      </c>
      <c r="G712" s="188">
        <v>2</v>
      </c>
      <c r="H712" s="188">
        <v>3</v>
      </c>
    </row>
    <row r="713" spans="2:8" ht="19.7" customHeight="1">
      <c r="B713" s="268" t="s">
        <v>1010</v>
      </c>
      <c r="C713" s="190"/>
      <c r="D713" s="191"/>
      <c r="E713" s="191"/>
      <c r="F713" s="191"/>
      <c r="G713" s="191"/>
      <c r="H713" s="191"/>
    </row>
    <row r="714" spans="2:8" ht="19.7" customHeight="1">
      <c r="B714" s="262" t="s">
        <v>1123</v>
      </c>
      <c r="C714" s="196" t="s">
        <v>474</v>
      </c>
      <c r="D714" s="200">
        <v>24</v>
      </c>
      <c r="E714" s="200">
        <v>20</v>
      </c>
      <c r="F714" s="200">
        <v>20</v>
      </c>
      <c r="G714" s="200">
        <v>15</v>
      </c>
      <c r="H714" s="200">
        <v>10</v>
      </c>
    </row>
    <row r="715" spans="2:8" ht="19.7" customHeight="1">
      <c r="B715" s="268" t="s">
        <v>618</v>
      </c>
      <c r="C715" s="190"/>
      <c r="D715" s="201"/>
      <c r="E715" s="201"/>
      <c r="F715" s="201"/>
      <c r="G715" s="201"/>
      <c r="H715" s="201"/>
    </row>
    <row r="716" spans="2:8" ht="19.7" customHeight="1">
      <c r="B716" s="262" t="s">
        <v>1011</v>
      </c>
      <c r="C716" s="187" t="s">
        <v>474</v>
      </c>
      <c r="D716" s="200">
        <v>1</v>
      </c>
      <c r="E716" s="200">
        <v>1</v>
      </c>
      <c r="F716" s="200">
        <v>1</v>
      </c>
      <c r="G716" s="200">
        <v>1</v>
      </c>
      <c r="H716" s="200">
        <v>1</v>
      </c>
    </row>
    <row r="717" spans="2:8" ht="19.7" customHeight="1">
      <c r="B717" s="268" t="s">
        <v>1012</v>
      </c>
      <c r="C717" s="190"/>
      <c r="D717" s="201"/>
      <c r="E717" s="201"/>
      <c r="F717" s="201"/>
      <c r="G717" s="201"/>
      <c r="H717" s="201"/>
    </row>
    <row r="718" spans="2:8" ht="19.7" customHeight="1">
      <c r="B718" s="262" t="s">
        <v>1124</v>
      </c>
      <c r="C718" s="263" t="s">
        <v>469</v>
      </c>
      <c r="D718" s="273">
        <v>100</v>
      </c>
      <c r="E718" s="273">
        <v>90</v>
      </c>
      <c r="F718" s="264">
        <v>90</v>
      </c>
      <c r="G718" s="264">
        <v>85</v>
      </c>
      <c r="H718" s="264">
        <v>95</v>
      </c>
    </row>
    <row r="719" spans="2:8" ht="19.7" customHeight="1">
      <c r="B719" s="268" t="s">
        <v>1021</v>
      </c>
      <c r="C719" s="269"/>
      <c r="D719" s="274"/>
      <c r="E719" s="274"/>
      <c r="F719" s="270"/>
      <c r="G719" s="270"/>
      <c r="H719" s="270"/>
    </row>
    <row r="720" spans="2:8" ht="19.7" customHeight="1">
      <c r="B720" s="262" t="s">
        <v>1125</v>
      </c>
      <c r="C720" s="263" t="s">
        <v>469</v>
      </c>
      <c r="D720" s="264">
        <v>59</v>
      </c>
      <c r="E720" s="264">
        <v>60</v>
      </c>
      <c r="F720" s="264">
        <v>55</v>
      </c>
      <c r="G720" s="264">
        <v>50</v>
      </c>
      <c r="H720" s="264">
        <v>57</v>
      </c>
    </row>
    <row r="721" spans="2:8" ht="19.7" customHeight="1">
      <c r="B721" s="268" t="s">
        <v>1126</v>
      </c>
      <c r="C721" s="269"/>
      <c r="D721" s="270"/>
      <c r="E721" s="270"/>
      <c r="F721" s="270"/>
      <c r="G721" s="270"/>
      <c r="H721" s="270"/>
    </row>
    <row r="722" spans="2:8" s="161" customFormat="1" ht="19.7" customHeight="1">
      <c r="B722" s="156" t="s">
        <v>511</v>
      </c>
      <c r="C722" s="157" t="s">
        <v>512</v>
      </c>
      <c r="D722" s="158">
        <v>3246690</v>
      </c>
      <c r="E722" s="278">
        <v>21000</v>
      </c>
      <c r="F722" s="160"/>
      <c r="G722" s="160"/>
      <c r="H722" s="160"/>
    </row>
    <row r="723" spans="2:8" s="161" customFormat="1" ht="19.7" customHeight="1">
      <c r="B723" s="156" t="s">
        <v>513</v>
      </c>
      <c r="C723" s="157" t="s">
        <v>512</v>
      </c>
      <c r="D723" s="158">
        <v>3246690</v>
      </c>
      <c r="E723" s="278">
        <v>21000</v>
      </c>
      <c r="F723" s="160"/>
      <c r="G723" s="160"/>
      <c r="H723" s="160"/>
    </row>
    <row r="724" spans="2:8" s="161" customFormat="1" ht="19.7" customHeight="1">
      <c r="B724" s="156" t="s">
        <v>514</v>
      </c>
      <c r="C724" s="157" t="s">
        <v>512</v>
      </c>
      <c r="D724" s="194"/>
      <c r="E724" s="194"/>
      <c r="F724" s="194"/>
      <c r="G724" s="194"/>
      <c r="H724" s="194"/>
    </row>
    <row r="751" spans="2:8" ht="19.7" customHeight="1">
      <c r="B751" s="147" t="s">
        <v>619</v>
      </c>
      <c r="C751" s="148"/>
      <c r="D751" s="149"/>
      <c r="E751" s="149"/>
      <c r="F751" s="149"/>
      <c r="G751" s="149"/>
      <c r="H751" s="149"/>
    </row>
    <row r="752" spans="2:8" ht="19.7" customHeight="1">
      <c r="B752" s="392" t="s">
        <v>1013</v>
      </c>
      <c r="C752" s="392"/>
      <c r="D752" s="392"/>
      <c r="E752" s="392"/>
      <c r="F752" s="392"/>
      <c r="G752" s="392"/>
      <c r="H752" s="392"/>
    </row>
    <row r="753" spans="2:8" ht="19.7" customHeight="1">
      <c r="B753" s="260" t="s">
        <v>1014</v>
      </c>
      <c r="C753" s="258"/>
      <c r="D753" s="258"/>
      <c r="E753" s="258"/>
      <c r="F753" s="258"/>
      <c r="G753" s="258"/>
      <c r="H753" s="258"/>
    </row>
    <row r="754" spans="2:8" ht="19.7" customHeight="1">
      <c r="B754" s="260"/>
      <c r="C754" s="258"/>
      <c r="D754" s="258"/>
      <c r="E754" s="258"/>
      <c r="F754" s="258"/>
      <c r="G754" s="258"/>
      <c r="H754" s="258"/>
    </row>
    <row r="755" spans="2:8" ht="19.7" customHeight="1">
      <c r="B755" s="384" t="s">
        <v>1015</v>
      </c>
      <c r="C755" s="384"/>
      <c r="D755" s="384"/>
      <c r="E755" s="384"/>
      <c r="F755" s="384"/>
      <c r="G755" s="384"/>
      <c r="H755" s="384"/>
    </row>
    <row r="756" spans="2:8" ht="19.7" customHeight="1">
      <c r="B756" s="136" t="s">
        <v>1016</v>
      </c>
      <c r="C756" s="136"/>
      <c r="D756" s="136"/>
      <c r="E756" s="136"/>
      <c r="F756" s="136"/>
      <c r="G756" s="136"/>
      <c r="H756" s="136"/>
    </row>
    <row r="757" spans="2:8" ht="19.7" customHeight="1">
      <c r="B757" s="387" t="s">
        <v>516</v>
      </c>
      <c r="C757" s="391" t="s">
        <v>517</v>
      </c>
      <c r="D757" s="391"/>
      <c r="E757" s="391"/>
      <c r="F757" s="391"/>
      <c r="G757" s="391"/>
      <c r="H757" s="391"/>
    </row>
    <row r="758" spans="2:8" ht="19.7" customHeight="1">
      <c r="B758" s="388"/>
      <c r="C758" s="151" t="s">
        <v>462</v>
      </c>
      <c r="D758" s="152" t="s">
        <v>506</v>
      </c>
      <c r="E758" s="143" t="s">
        <v>507</v>
      </c>
      <c r="F758" s="144" t="s">
        <v>508</v>
      </c>
      <c r="G758" s="144" t="s">
        <v>509</v>
      </c>
      <c r="H758" s="144" t="s">
        <v>510</v>
      </c>
    </row>
    <row r="759" spans="2:8" ht="19.7" customHeight="1">
      <c r="B759" s="272" t="s">
        <v>620</v>
      </c>
      <c r="C759" s="154" t="s">
        <v>469</v>
      </c>
      <c r="D759" s="199">
        <v>6</v>
      </c>
      <c r="E759" s="199">
        <v>5</v>
      </c>
      <c r="F759" s="199">
        <v>5</v>
      </c>
      <c r="G759" s="199">
        <v>5</v>
      </c>
      <c r="H759" s="199">
        <v>5</v>
      </c>
    </row>
    <row r="760" spans="2:8" ht="19.7" customHeight="1">
      <c r="B760" s="272" t="s">
        <v>621</v>
      </c>
      <c r="C760" s="154" t="s">
        <v>622</v>
      </c>
      <c r="D760" s="199">
        <v>1340</v>
      </c>
      <c r="E760" s="199">
        <v>800</v>
      </c>
      <c r="F760" s="199">
        <v>800</v>
      </c>
      <c r="G760" s="199">
        <v>800</v>
      </c>
      <c r="H760" s="199">
        <v>800</v>
      </c>
    </row>
    <row r="761" spans="2:8" ht="19.7" customHeight="1">
      <c r="B761" s="262" t="s">
        <v>1017</v>
      </c>
      <c r="C761" s="263" t="s">
        <v>622</v>
      </c>
      <c r="D761" s="273">
        <v>7</v>
      </c>
      <c r="E761" s="273">
        <v>5</v>
      </c>
      <c r="F761" s="273">
        <v>5</v>
      </c>
      <c r="G761" s="273">
        <v>5</v>
      </c>
      <c r="H761" s="273">
        <v>5</v>
      </c>
    </row>
    <row r="762" spans="2:8" ht="19.7" customHeight="1">
      <c r="B762" s="265" t="s">
        <v>1018</v>
      </c>
      <c r="C762" s="266"/>
      <c r="D762" s="280"/>
      <c r="E762" s="280"/>
      <c r="F762" s="280"/>
      <c r="G762" s="280"/>
      <c r="H762" s="280"/>
    </row>
    <row r="763" spans="2:8" ht="19.7" customHeight="1">
      <c r="B763" s="268" t="s">
        <v>1019</v>
      </c>
      <c r="C763" s="269"/>
      <c r="D763" s="274"/>
      <c r="E763" s="274"/>
      <c r="F763" s="274"/>
      <c r="G763" s="274"/>
      <c r="H763" s="274"/>
    </row>
    <row r="764" spans="2:8" ht="19.7" customHeight="1">
      <c r="B764" s="262" t="s">
        <v>623</v>
      </c>
      <c r="C764" s="187" t="s">
        <v>469</v>
      </c>
      <c r="D764" s="188">
        <v>5</v>
      </c>
      <c r="E764" s="188">
        <v>7</v>
      </c>
      <c r="F764" s="188">
        <v>5</v>
      </c>
      <c r="G764" s="188">
        <v>7</v>
      </c>
      <c r="H764" s="188">
        <v>5</v>
      </c>
    </row>
    <row r="765" spans="2:8" ht="19.7" customHeight="1">
      <c r="B765" s="268" t="s">
        <v>624</v>
      </c>
      <c r="C765" s="190"/>
      <c r="D765" s="191"/>
      <c r="E765" s="191"/>
      <c r="F765" s="191"/>
      <c r="G765" s="191"/>
      <c r="H765" s="191"/>
    </row>
    <row r="766" spans="2:8" ht="19.7" customHeight="1">
      <c r="B766" s="262" t="s">
        <v>1020</v>
      </c>
      <c r="C766" s="187" t="s">
        <v>464</v>
      </c>
      <c r="D766" s="188">
        <v>1</v>
      </c>
      <c r="E766" s="188">
        <v>1</v>
      </c>
      <c r="F766" s="200">
        <v>1</v>
      </c>
      <c r="G766" s="200">
        <v>1</v>
      </c>
      <c r="H766" s="200">
        <v>1</v>
      </c>
    </row>
    <row r="767" spans="2:8" ht="19.7" customHeight="1">
      <c r="B767" s="268" t="s">
        <v>1021</v>
      </c>
      <c r="C767" s="190"/>
      <c r="D767" s="191"/>
      <c r="E767" s="191"/>
      <c r="F767" s="201"/>
      <c r="G767" s="201"/>
      <c r="H767" s="201"/>
    </row>
    <row r="768" spans="2:8" s="161" customFormat="1" ht="19.7" customHeight="1">
      <c r="B768" s="156" t="s">
        <v>511</v>
      </c>
      <c r="C768" s="157" t="s">
        <v>512</v>
      </c>
      <c r="D768" s="158">
        <v>7763690</v>
      </c>
      <c r="E768" s="278">
        <v>6367800</v>
      </c>
      <c r="F768" s="160"/>
      <c r="G768" s="160"/>
      <c r="H768" s="160"/>
    </row>
    <row r="769" spans="2:8" s="161" customFormat="1" ht="19.7" customHeight="1">
      <c r="B769" s="156" t="s">
        <v>513</v>
      </c>
      <c r="C769" s="157" t="s">
        <v>512</v>
      </c>
      <c r="D769" s="158">
        <v>7763690</v>
      </c>
      <c r="E769" s="278">
        <v>6367800</v>
      </c>
      <c r="F769" s="160"/>
      <c r="G769" s="160"/>
      <c r="H769" s="160"/>
    </row>
    <row r="770" spans="2:8" s="161" customFormat="1" ht="19.7" customHeight="1">
      <c r="B770" s="156" t="s">
        <v>514</v>
      </c>
      <c r="C770" s="157" t="s">
        <v>512</v>
      </c>
      <c r="D770" s="194"/>
      <c r="E770" s="194"/>
      <c r="F770" s="194"/>
      <c r="G770" s="194"/>
      <c r="H770" s="194"/>
    </row>
    <row r="771" spans="2:8" s="161" customFormat="1" ht="19.7" customHeight="1">
      <c r="B771" s="162"/>
      <c r="C771" s="163"/>
      <c r="D771" s="164"/>
      <c r="E771" s="164"/>
      <c r="F771" s="164"/>
      <c r="G771" s="164"/>
      <c r="H771" s="164"/>
    </row>
    <row r="772" spans="2:8" s="161" customFormat="1" ht="19.7" customHeight="1">
      <c r="B772" s="162"/>
      <c r="C772" s="163"/>
      <c r="D772" s="164"/>
      <c r="E772" s="164"/>
      <c r="F772" s="164"/>
      <c r="G772" s="164"/>
      <c r="H772" s="164"/>
    </row>
    <row r="773" spans="2:8" s="161" customFormat="1" ht="19.7" customHeight="1">
      <c r="B773" s="162"/>
      <c r="C773" s="163"/>
      <c r="D773" s="164"/>
      <c r="E773" s="164"/>
      <c r="F773" s="164"/>
      <c r="G773" s="164"/>
      <c r="H773" s="164"/>
    </row>
    <row r="774" spans="2:8" s="161" customFormat="1" ht="19.7" customHeight="1">
      <c r="B774" s="195"/>
      <c r="C774" s="163"/>
      <c r="D774" s="164"/>
      <c r="E774" s="164"/>
      <c r="F774" s="164"/>
      <c r="G774" s="164"/>
      <c r="H774" s="164"/>
    </row>
    <row r="775" spans="2:8" s="161" customFormat="1" ht="19.7" customHeight="1">
      <c r="B775" s="195"/>
      <c r="C775" s="163"/>
      <c r="D775" s="164"/>
      <c r="E775" s="164"/>
      <c r="F775" s="164"/>
      <c r="G775" s="164"/>
      <c r="H775" s="164"/>
    </row>
    <row r="776" spans="2:8" s="161" customFormat="1" ht="19.7" customHeight="1">
      <c r="B776" s="195"/>
      <c r="C776" s="163"/>
      <c r="D776" s="164"/>
      <c r="E776" s="164"/>
      <c r="F776" s="164"/>
      <c r="G776" s="164"/>
      <c r="H776" s="164"/>
    </row>
    <row r="777" spans="2:8" s="161" customFormat="1" ht="19.7" customHeight="1">
      <c r="B777" s="195"/>
      <c r="C777" s="163"/>
      <c r="D777" s="164"/>
      <c r="E777" s="164"/>
      <c r="F777" s="164"/>
      <c r="G777" s="164"/>
      <c r="H777" s="164"/>
    </row>
    <row r="778" spans="2:8" s="161" customFormat="1" ht="19.7" customHeight="1">
      <c r="B778" s="195"/>
      <c r="C778" s="163"/>
      <c r="D778" s="164"/>
      <c r="E778" s="164"/>
      <c r="F778" s="164"/>
      <c r="G778" s="164"/>
      <c r="H778" s="164"/>
    </row>
    <row r="779" spans="2:8" s="161" customFormat="1" ht="19.7" customHeight="1">
      <c r="B779" s="195"/>
      <c r="C779" s="163"/>
      <c r="D779" s="164"/>
      <c r="E779" s="164"/>
      <c r="F779" s="164"/>
      <c r="G779" s="164"/>
      <c r="H779" s="164"/>
    </row>
    <row r="780" spans="2:8" s="161" customFormat="1" ht="19.7" customHeight="1">
      <c r="B780" s="195"/>
      <c r="C780" s="163"/>
      <c r="D780" s="164"/>
      <c r="E780" s="164"/>
      <c r="F780" s="164"/>
      <c r="G780" s="164"/>
      <c r="H780" s="164"/>
    </row>
    <row r="781" spans="2:8" s="161" customFormat="1" ht="19.7" customHeight="1">
      <c r="B781" s="195"/>
      <c r="C781" s="163"/>
      <c r="D781" s="164"/>
      <c r="E781" s="164"/>
      <c r="F781" s="164"/>
      <c r="G781" s="164"/>
      <c r="H781" s="164"/>
    </row>
    <row r="782" spans="2:8" s="161" customFormat="1" ht="19.7" customHeight="1">
      <c r="B782" s="195"/>
      <c r="C782" s="163"/>
      <c r="D782" s="164"/>
      <c r="E782" s="164"/>
      <c r="F782" s="164"/>
      <c r="G782" s="164"/>
      <c r="H782" s="164"/>
    </row>
    <row r="783" spans="2:8" s="161" customFormat="1" ht="19.7" customHeight="1">
      <c r="B783" s="195"/>
      <c r="C783" s="163"/>
      <c r="D783" s="164"/>
      <c r="E783" s="164"/>
      <c r="F783" s="164"/>
      <c r="G783" s="164"/>
      <c r="H783" s="164"/>
    </row>
    <row r="784" spans="2:8" s="161" customFormat="1" ht="19.7" customHeight="1">
      <c r="B784" s="195"/>
      <c r="C784" s="163"/>
      <c r="D784" s="164"/>
      <c r="E784" s="164"/>
      <c r="F784" s="164"/>
      <c r="G784" s="164"/>
      <c r="H784" s="164"/>
    </row>
    <row r="785" spans="2:8" s="161" customFormat="1" ht="19.7" customHeight="1">
      <c r="B785" s="195"/>
      <c r="C785" s="163"/>
      <c r="D785" s="164"/>
      <c r="E785" s="164"/>
      <c r="F785" s="164"/>
      <c r="G785" s="164"/>
      <c r="H785" s="164"/>
    </row>
    <row r="786" spans="2:8" s="161" customFormat="1" ht="19.7" customHeight="1">
      <c r="B786" s="195"/>
      <c r="C786" s="163"/>
      <c r="D786" s="164"/>
      <c r="E786" s="164"/>
      <c r="F786" s="164"/>
      <c r="G786" s="164"/>
      <c r="H786" s="164"/>
    </row>
    <row r="787" spans="2:8" s="161" customFormat="1" ht="19.7" customHeight="1">
      <c r="B787" s="195"/>
      <c r="C787" s="163"/>
      <c r="D787" s="164"/>
      <c r="E787" s="164"/>
      <c r="F787" s="164"/>
      <c r="G787" s="164"/>
      <c r="H787" s="164"/>
    </row>
    <row r="788" spans="2:8" s="161" customFormat="1" ht="19.7" customHeight="1">
      <c r="B788" s="195"/>
      <c r="C788" s="163"/>
      <c r="D788" s="164"/>
      <c r="E788" s="164"/>
      <c r="F788" s="164"/>
      <c r="G788" s="164"/>
      <c r="H788" s="164"/>
    </row>
    <row r="789" spans="2:8" s="161" customFormat="1" ht="19.7" customHeight="1">
      <c r="B789" s="195"/>
      <c r="C789" s="163"/>
      <c r="D789" s="164"/>
      <c r="E789" s="164"/>
      <c r="F789" s="164"/>
      <c r="G789" s="164"/>
      <c r="H789" s="164"/>
    </row>
    <row r="790" spans="2:8" s="161" customFormat="1" ht="19.7" customHeight="1">
      <c r="B790" s="195"/>
      <c r="C790" s="163"/>
      <c r="D790" s="164"/>
      <c r="E790" s="164"/>
      <c r="F790" s="164"/>
      <c r="G790" s="164"/>
      <c r="H790" s="164"/>
    </row>
    <row r="791" spans="2:8" s="161" customFormat="1" ht="19.7" customHeight="1">
      <c r="B791" s="195"/>
      <c r="C791" s="163"/>
      <c r="D791" s="164"/>
      <c r="E791" s="164"/>
      <c r="F791" s="164"/>
      <c r="G791" s="164"/>
      <c r="H791" s="164"/>
    </row>
    <row r="792" spans="2:8" s="161" customFormat="1" ht="19.7" customHeight="1">
      <c r="B792" s="195"/>
      <c r="C792" s="163"/>
      <c r="D792" s="164"/>
      <c r="E792" s="164"/>
      <c r="F792" s="164"/>
      <c r="G792" s="164"/>
      <c r="H792" s="164"/>
    </row>
    <row r="793" spans="2:8" s="161" customFormat="1" ht="19.7" customHeight="1">
      <c r="B793" s="195"/>
      <c r="C793" s="163"/>
      <c r="D793" s="164"/>
      <c r="E793" s="164"/>
      <c r="F793" s="164"/>
      <c r="G793" s="164"/>
      <c r="H793" s="164"/>
    </row>
    <row r="794" spans="2:8" s="161" customFormat="1" ht="19.7" customHeight="1">
      <c r="B794" s="195"/>
      <c r="C794" s="163"/>
      <c r="D794" s="164"/>
      <c r="E794" s="164"/>
      <c r="F794" s="164"/>
      <c r="G794" s="164"/>
      <c r="H794" s="164"/>
    </row>
    <row r="795" spans="2:8" s="161" customFormat="1" ht="19.7" customHeight="1">
      <c r="B795" s="195"/>
      <c r="C795" s="163"/>
      <c r="D795" s="164"/>
      <c r="E795" s="164"/>
      <c r="F795" s="164"/>
      <c r="G795" s="164"/>
      <c r="H795" s="164"/>
    </row>
    <row r="796" spans="2:8" s="161" customFormat="1" ht="19.7" customHeight="1">
      <c r="B796" s="195"/>
      <c r="C796" s="163"/>
      <c r="D796" s="164"/>
      <c r="E796" s="164"/>
      <c r="F796" s="164"/>
      <c r="G796" s="164"/>
      <c r="H796" s="164"/>
    </row>
    <row r="797" spans="2:8" s="161" customFormat="1" ht="19.7" customHeight="1">
      <c r="B797" s="195"/>
      <c r="C797" s="163"/>
      <c r="D797" s="164"/>
      <c r="E797" s="164"/>
      <c r="F797" s="164"/>
      <c r="G797" s="164"/>
      <c r="H797" s="164"/>
    </row>
    <row r="798" spans="2:8" s="161" customFormat="1" ht="19.7" customHeight="1">
      <c r="B798" s="195"/>
      <c r="C798" s="163"/>
      <c r="D798" s="164"/>
      <c r="E798" s="164"/>
      <c r="F798" s="164"/>
      <c r="G798" s="164"/>
      <c r="H798" s="164"/>
    </row>
    <row r="799" spans="2:8" s="161" customFormat="1" ht="19.7" customHeight="1">
      <c r="B799" s="195"/>
      <c r="C799" s="163"/>
      <c r="D799" s="164"/>
      <c r="E799" s="164"/>
      <c r="F799" s="164"/>
      <c r="G799" s="164"/>
      <c r="H799" s="164"/>
    </row>
    <row r="800" spans="2:8" s="161" customFormat="1" ht="19.7" customHeight="1">
      <c r="B800" s="195"/>
      <c r="C800" s="163"/>
      <c r="D800" s="164"/>
      <c r="E800" s="164"/>
      <c r="F800" s="164"/>
      <c r="G800" s="164"/>
      <c r="H800" s="164"/>
    </row>
    <row r="801" spans="2:8" ht="19.7" customHeight="1">
      <c r="B801" s="147" t="s">
        <v>625</v>
      </c>
      <c r="C801" s="148"/>
      <c r="D801" s="149"/>
      <c r="E801" s="149"/>
      <c r="F801" s="149"/>
      <c r="G801" s="149"/>
      <c r="H801" s="149"/>
    </row>
    <row r="802" spans="2:8" ht="19.7" customHeight="1">
      <c r="B802" s="392" t="s">
        <v>1022</v>
      </c>
      <c r="C802" s="392"/>
      <c r="D802" s="392"/>
      <c r="E802" s="392"/>
      <c r="F802" s="392"/>
      <c r="G802" s="392"/>
      <c r="H802" s="392"/>
    </row>
    <row r="803" spans="2:8" ht="19.7" customHeight="1">
      <c r="B803" s="260" t="s">
        <v>1023</v>
      </c>
      <c r="C803" s="258"/>
      <c r="D803" s="258"/>
      <c r="E803" s="258"/>
      <c r="F803" s="258"/>
      <c r="G803" s="258"/>
      <c r="H803" s="258"/>
    </row>
    <row r="804" spans="2:8" ht="19.7" customHeight="1">
      <c r="B804" s="260" t="s">
        <v>1024</v>
      </c>
      <c r="C804" s="258"/>
      <c r="D804" s="258"/>
      <c r="E804" s="258"/>
      <c r="F804" s="258"/>
      <c r="G804" s="258"/>
      <c r="H804" s="258"/>
    </row>
    <row r="805" spans="2:8" ht="19.7" customHeight="1">
      <c r="B805" s="260" t="s">
        <v>1025</v>
      </c>
      <c r="C805" s="258"/>
      <c r="D805" s="258"/>
      <c r="E805" s="258"/>
      <c r="F805" s="258"/>
      <c r="G805" s="258"/>
      <c r="H805" s="258"/>
    </row>
    <row r="806" spans="2:8" ht="19.7" customHeight="1">
      <c r="B806" s="260"/>
      <c r="C806" s="258"/>
      <c r="D806" s="258"/>
      <c r="E806" s="258"/>
      <c r="F806" s="258"/>
      <c r="G806" s="258"/>
      <c r="H806" s="258"/>
    </row>
    <row r="807" spans="2:8" ht="23.25" customHeight="1">
      <c r="B807" s="384" t="s">
        <v>919</v>
      </c>
      <c r="C807" s="384"/>
      <c r="D807" s="384"/>
      <c r="E807" s="384"/>
      <c r="F807" s="384"/>
      <c r="G807" s="384"/>
      <c r="H807" s="384"/>
    </row>
    <row r="808" spans="2:8" ht="19.7" customHeight="1">
      <c r="B808" s="387" t="s">
        <v>516</v>
      </c>
      <c r="C808" s="391" t="s">
        <v>517</v>
      </c>
      <c r="D808" s="391"/>
      <c r="E808" s="391"/>
      <c r="F808" s="391"/>
      <c r="G808" s="391"/>
      <c r="H808" s="391"/>
    </row>
    <row r="809" spans="2:8" ht="19.7" customHeight="1">
      <c r="B809" s="388"/>
      <c r="C809" s="151" t="s">
        <v>462</v>
      </c>
      <c r="D809" s="152" t="s">
        <v>506</v>
      </c>
      <c r="E809" s="143" t="s">
        <v>507</v>
      </c>
      <c r="F809" s="144" t="s">
        <v>508</v>
      </c>
      <c r="G809" s="144" t="s">
        <v>509</v>
      </c>
      <c r="H809" s="144" t="s">
        <v>510</v>
      </c>
    </row>
    <row r="810" spans="2:8" ht="19.7" customHeight="1">
      <c r="B810" s="272" t="s">
        <v>626</v>
      </c>
      <c r="C810" s="154" t="s">
        <v>627</v>
      </c>
      <c r="D810" s="199">
        <v>80</v>
      </c>
      <c r="E810" s="199">
        <v>72</v>
      </c>
      <c r="F810" s="199">
        <v>75</v>
      </c>
      <c r="G810" s="199">
        <v>78</v>
      </c>
      <c r="H810" s="199">
        <v>80</v>
      </c>
    </row>
    <row r="811" spans="2:8" ht="19.7" customHeight="1">
      <c r="B811" s="272" t="s">
        <v>628</v>
      </c>
      <c r="C811" s="154" t="s">
        <v>629</v>
      </c>
      <c r="D811" s="199">
        <v>17500</v>
      </c>
      <c r="E811" s="199">
        <v>17800</v>
      </c>
      <c r="F811" s="199">
        <v>18000</v>
      </c>
      <c r="G811" s="199">
        <v>17600</v>
      </c>
      <c r="H811" s="199">
        <v>18000</v>
      </c>
    </row>
    <row r="812" spans="2:8" ht="19.7" customHeight="1">
      <c r="B812" s="272" t="s">
        <v>630</v>
      </c>
      <c r="C812" s="154" t="s">
        <v>523</v>
      </c>
      <c r="D812" s="155">
        <v>24523</v>
      </c>
      <c r="E812" s="155">
        <v>24523</v>
      </c>
      <c r="F812" s="155">
        <v>24523</v>
      </c>
      <c r="G812" s="155">
        <v>24523</v>
      </c>
      <c r="H812" s="155">
        <v>24523</v>
      </c>
    </row>
    <row r="813" spans="2:8" ht="19.7" customHeight="1">
      <c r="B813" s="272" t="s">
        <v>631</v>
      </c>
      <c r="C813" s="154" t="s">
        <v>632</v>
      </c>
      <c r="D813" s="199">
        <v>4000</v>
      </c>
      <c r="E813" s="199">
        <v>5000</v>
      </c>
      <c r="F813" s="199">
        <v>5000</v>
      </c>
      <c r="G813" s="199">
        <v>6000</v>
      </c>
      <c r="H813" s="199">
        <v>4000</v>
      </c>
    </row>
    <row r="814" spans="2:8" ht="19.7" customHeight="1">
      <c r="B814" s="262" t="s">
        <v>1031</v>
      </c>
      <c r="C814" s="263" t="s">
        <v>464</v>
      </c>
      <c r="D814" s="273">
        <v>40</v>
      </c>
      <c r="E814" s="273">
        <v>42</v>
      </c>
      <c r="F814" s="273">
        <v>42</v>
      </c>
      <c r="G814" s="273">
        <v>42</v>
      </c>
      <c r="H814" s="273">
        <v>40</v>
      </c>
    </row>
    <row r="815" spans="2:8" ht="19.7" customHeight="1">
      <c r="B815" s="268" t="s">
        <v>1021</v>
      </c>
      <c r="C815" s="269"/>
      <c r="D815" s="274"/>
      <c r="E815" s="274"/>
      <c r="F815" s="274"/>
      <c r="G815" s="274"/>
      <c r="H815" s="274"/>
    </row>
    <row r="816" spans="2:8" ht="19.7" customHeight="1">
      <c r="B816" s="262" t="s">
        <v>1032</v>
      </c>
      <c r="C816" s="263" t="s">
        <v>467</v>
      </c>
      <c r="D816" s="273">
        <v>80</v>
      </c>
      <c r="E816" s="273">
        <v>85</v>
      </c>
      <c r="F816" s="273">
        <v>85</v>
      </c>
      <c r="G816" s="273">
        <v>85</v>
      </c>
      <c r="H816" s="273">
        <v>90</v>
      </c>
    </row>
    <row r="817" spans="2:8" ht="19.7" customHeight="1">
      <c r="B817" s="268" t="s">
        <v>1033</v>
      </c>
      <c r="C817" s="190"/>
      <c r="D817" s="191"/>
      <c r="E817" s="191"/>
      <c r="F817" s="191"/>
      <c r="G817" s="191"/>
      <c r="H817" s="191"/>
    </row>
    <row r="818" spans="2:8" ht="19.7" customHeight="1">
      <c r="B818" s="156" t="s">
        <v>511</v>
      </c>
      <c r="C818" s="157" t="s">
        <v>512</v>
      </c>
      <c r="D818" s="158">
        <v>15213300</v>
      </c>
      <c r="E818" s="278">
        <v>3421300</v>
      </c>
      <c r="F818" s="160"/>
      <c r="G818" s="160"/>
      <c r="H818" s="160"/>
    </row>
    <row r="819" spans="2:8" ht="19.7" customHeight="1">
      <c r="B819" s="156" t="s">
        <v>513</v>
      </c>
      <c r="C819" s="157" t="s">
        <v>512</v>
      </c>
      <c r="D819" s="158">
        <v>15213300</v>
      </c>
      <c r="E819" s="278">
        <v>3421300</v>
      </c>
      <c r="F819" s="160"/>
      <c r="G819" s="160"/>
      <c r="H819" s="160"/>
    </row>
    <row r="820" spans="2:8" ht="19.7" customHeight="1">
      <c r="B820" s="156" t="s">
        <v>514</v>
      </c>
      <c r="C820" s="157" t="s">
        <v>512</v>
      </c>
      <c r="D820" s="194"/>
      <c r="E820" s="194"/>
      <c r="F820" s="194"/>
      <c r="G820" s="194"/>
      <c r="H820" s="194"/>
    </row>
    <row r="821" spans="2:8" ht="19.7" customHeight="1">
      <c r="B821" s="162"/>
      <c r="C821" s="163"/>
      <c r="D821" s="164"/>
      <c r="E821" s="164"/>
      <c r="F821" s="164"/>
      <c r="G821" s="164"/>
      <c r="H821" s="164"/>
    </row>
    <row r="822" spans="2:8" ht="19.7" customHeight="1">
      <c r="B822" s="162"/>
      <c r="C822" s="163"/>
      <c r="D822" s="164"/>
      <c r="E822" s="164"/>
      <c r="F822" s="164"/>
      <c r="G822" s="164"/>
      <c r="H822" s="164"/>
    </row>
    <row r="823" spans="2:8" ht="19.7" customHeight="1">
      <c r="B823" s="162"/>
      <c r="C823" s="163"/>
      <c r="D823" s="164"/>
      <c r="E823" s="164"/>
      <c r="F823" s="164"/>
      <c r="G823" s="164"/>
      <c r="H823" s="164"/>
    </row>
    <row r="824" spans="2:8" ht="19.7" customHeight="1">
      <c r="B824" s="162"/>
      <c r="C824" s="163"/>
      <c r="D824" s="164"/>
      <c r="E824" s="164"/>
      <c r="F824" s="164"/>
      <c r="G824" s="164"/>
      <c r="H824" s="164"/>
    </row>
    <row r="825" spans="2:8" ht="19.7" customHeight="1">
      <c r="B825" s="162"/>
      <c r="C825" s="163"/>
      <c r="D825" s="164"/>
      <c r="E825" s="164"/>
      <c r="F825" s="164"/>
      <c r="G825" s="164"/>
      <c r="H825" s="164"/>
    </row>
    <row r="826" spans="2:8" ht="19.7" customHeight="1">
      <c r="B826" s="162"/>
      <c r="C826" s="163"/>
      <c r="D826" s="164"/>
      <c r="E826" s="164"/>
      <c r="F826" s="164"/>
      <c r="G826" s="164"/>
      <c r="H826" s="164"/>
    </row>
    <row r="827" spans="2:8" ht="19.7" customHeight="1">
      <c r="B827" s="162"/>
      <c r="C827" s="163"/>
      <c r="D827" s="164"/>
      <c r="E827" s="164"/>
      <c r="F827" s="164"/>
      <c r="G827" s="164"/>
      <c r="H827" s="164"/>
    </row>
    <row r="828" spans="2:8" ht="19.7" customHeight="1">
      <c r="B828" s="195"/>
      <c r="C828" s="163"/>
      <c r="D828" s="164"/>
      <c r="E828" s="164"/>
      <c r="F828" s="164"/>
      <c r="G828" s="164"/>
      <c r="H828" s="164"/>
    </row>
    <row r="829" spans="2:8" ht="19.7" customHeight="1">
      <c r="B829" s="195"/>
      <c r="C829" s="163"/>
      <c r="D829" s="164"/>
      <c r="E829" s="164"/>
      <c r="F829" s="164"/>
      <c r="G829" s="164"/>
      <c r="H829" s="164"/>
    </row>
    <row r="830" spans="2:8" ht="19.7" customHeight="1">
      <c r="B830" s="195"/>
      <c r="C830" s="163"/>
      <c r="D830" s="164"/>
      <c r="E830" s="164"/>
      <c r="F830" s="164"/>
      <c r="G830" s="164"/>
      <c r="H830" s="164"/>
    </row>
    <row r="831" spans="2:8" ht="19.7" customHeight="1">
      <c r="B831" s="195"/>
      <c r="C831" s="163"/>
      <c r="D831" s="164"/>
      <c r="E831" s="164"/>
      <c r="F831" s="164"/>
      <c r="G831" s="164"/>
      <c r="H831" s="164"/>
    </row>
    <row r="832" spans="2:8" ht="19.7" customHeight="1">
      <c r="B832" s="195"/>
      <c r="C832" s="163"/>
      <c r="D832" s="164"/>
      <c r="E832" s="164"/>
      <c r="F832" s="164"/>
      <c r="G832" s="164"/>
      <c r="H832" s="164"/>
    </row>
    <row r="833" spans="2:8" ht="19.7" customHeight="1">
      <c r="B833" s="195"/>
      <c r="C833" s="163"/>
      <c r="D833" s="164"/>
      <c r="E833" s="164"/>
      <c r="F833" s="164"/>
      <c r="G833" s="164"/>
      <c r="H833" s="164"/>
    </row>
    <row r="834" spans="2:8" ht="19.7" customHeight="1">
      <c r="B834" s="195"/>
      <c r="C834" s="163"/>
      <c r="D834" s="164"/>
      <c r="E834" s="164"/>
      <c r="F834" s="164"/>
      <c r="G834" s="164"/>
      <c r="H834" s="164"/>
    </row>
    <row r="835" spans="2:8" ht="19.7" customHeight="1">
      <c r="B835" s="195"/>
      <c r="C835" s="163"/>
      <c r="D835" s="164"/>
      <c r="E835" s="164"/>
      <c r="F835" s="164"/>
      <c r="G835" s="164"/>
      <c r="H835" s="164"/>
    </row>
    <row r="836" spans="2:8" ht="19.7" customHeight="1">
      <c r="B836" s="195"/>
      <c r="C836" s="163"/>
      <c r="D836" s="164"/>
      <c r="E836" s="164"/>
      <c r="F836" s="164"/>
      <c r="G836" s="164"/>
      <c r="H836" s="164"/>
    </row>
    <row r="837" spans="2:8" ht="19.7" customHeight="1">
      <c r="B837" s="195"/>
      <c r="C837" s="163"/>
      <c r="D837" s="164"/>
      <c r="E837" s="164"/>
      <c r="F837" s="164"/>
      <c r="G837" s="164"/>
      <c r="H837" s="164"/>
    </row>
    <row r="838" spans="2:8" ht="19.7" customHeight="1">
      <c r="B838" s="195"/>
      <c r="C838" s="163"/>
      <c r="D838" s="164"/>
      <c r="E838" s="164"/>
      <c r="F838" s="164"/>
      <c r="G838" s="164"/>
      <c r="H838" s="164"/>
    </row>
    <row r="839" spans="2:8" ht="19.7" customHeight="1">
      <c r="B839" s="195"/>
      <c r="C839" s="163"/>
      <c r="D839" s="164"/>
      <c r="E839" s="164"/>
      <c r="F839" s="164"/>
      <c r="G839" s="164"/>
      <c r="H839" s="164"/>
    </row>
    <row r="840" spans="2:8" ht="19.7" customHeight="1">
      <c r="B840" s="195"/>
      <c r="C840" s="163"/>
      <c r="D840" s="164"/>
      <c r="E840" s="164"/>
      <c r="F840" s="164"/>
      <c r="G840" s="164"/>
      <c r="H840" s="164"/>
    </row>
    <row r="841" spans="2:8" ht="19.7" customHeight="1">
      <c r="B841" s="195"/>
      <c r="C841" s="163"/>
      <c r="D841" s="164"/>
      <c r="E841" s="164"/>
      <c r="F841" s="164"/>
      <c r="G841" s="164"/>
      <c r="H841" s="164"/>
    </row>
    <row r="842" spans="2:8" ht="19.7" customHeight="1">
      <c r="B842" s="195"/>
      <c r="C842" s="163"/>
      <c r="D842" s="164"/>
      <c r="E842" s="164"/>
      <c r="F842" s="164"/>
      <c r="G842" s="164"/>
      <c r="H842" s="164"/>
    </row>
    <row r="843" spans="2:8" ht="19.7" customHeight="1">
      <c r="B843" s="195"/>
      <c r="C843" s="163"/>
      <c r="D843" s="164"/>
      <c r="E843" s="164"/>
      <c r="F843" s="164"/>
      <c r="G843" s="164"/>
      <c r="H843" s="164"/>
    </row>
    <row r="844" spans="2:8" ht="19.7" customHeight="1">
      <c r="B844" s="195"/>
      <c r="C844" s="163"/>
      <c r="D844" s="164"/>
      <c r="E844" s="164"/>
      <c r="F844" s="164"/>
      <c r="G844" s="164"/>
      <c r="H844" s="164"/>
    </row>
    <row r="845" spans="2:8" ht="19.7" customHeight="1">
      <c r="B845" s="195"/>
      <c r="C845" s="163"/>
      <c r="D845" s="164"/>
      <c r="E845" s="164"/>
      <c r="F845" s="164"/>
      <c r="G845" s="164"/>
      <c r="H845" s="164"/>
    </row>
    <row r="846" spans="2:8" ht="19.7" customHeight="1">
      <c r="B846" s="195"/>
      <c r="C846" s="163"/>
      <c r="D846" s="164"/>
      <c r="E846" s="164"/>
      <c r="F846" s="164"/>
      <c r="G846" s="164"/>
      <c r="H846" s="164"/>
    </row>
    <row r="847" spans="2:8" ht="19.7" customHeight="1">
      <c r="B847" s="195"/>
      <c r="C847" s="163"/>
      <c r="D847" s="164"/>
      <c r="E847" s="164"/>
      <c r="F847" s="164"/>
      <c r="G847" s="164"/>
      <c r="H847" s="164"/>
    </row>
    <row r="848" spans="2:8" ht="19.7" customHeight="1">
      <c r="B848" s="195"/>
      <c r="C848" s="163"/>
      <c r="D848" s="164"/>
      <c r="E848" s="164"/>
      <c r="F848" s="164"/>
      <c r="G848" s="164"/>
      <c r="H848" s="164"/>
    </row>
    <row r="849" spans="2:8" ht="19.7" customHeight="1">
      <c r="B849" s="195"/>
      <c r="C849" s="163"/>
      <c r="D849" s="164"/>
      <c r="E849" s="164"/>
      <c r="F849" s="164"/>
      <c r="G849" s="164"/>
      <c r="H849" s="164"/>
    </row>
    <row r="850" spans="2:8" ht="19.7" customHeight="1">
      <c r="B850" s="195"/>
      <c r="C850" s="163"/>
      <c r="D850" s="164"/>
      <c r="E850" s="164"/>
      <c r="F850" s="164"/>
      <c r="G850" s="164"/>
      <c r="H850" s="164"/>
    </row>
    <row r="851" spans="2:8" ht="19.7" customHeight="1">
      <c r="B851" s="147" t="s">
        <v>633</v>
      </c>
      <c r="C851" s="148"/>
      <c r="D851" s="149"/>
      <c r="E851" s="149"/>
      <c r="F851" s="149"/>
      <c r="G851" s="149"/>
      <c r="H851" s="149"/>
    </row>
    <row r="852" spans="2:8" ht="19.7" customHeight="1">
      <c r="B852" s="392" t="s">
        <v>1026</v>
      </c>
      <c r="C852" s="392"/>
      <c r="D852" s="392"/>
      <c r="E852" s="392"/>
      <c r="F852" s="392"/>
      <c r="G852" s="392"/>
      <c r="H852" s="392"/>
    </row>
    <row r="853" spans="2:8" ht="19.7" customHeight="1">
      <c r="B853" s="384" t="s">
        <v>1027</v>
      </c>
      <c r="C853" s="384"/>
      <c r="D853" s="384"/>
      <c r="E853" s="384"/>
      <c r="F853" s="384"/>
      <c r="G853" s="384"/>
      <c r="H853" s="384"/>
    </row>
    <row r="854" spans="2:8" ht="19.7" customHeight="1">
      <c r="B854" s="136" t="s">
        <v>1028</v>
      </c>
      <c r="C854" s="136"/>
      <c r="D854" s="136"/>
      <c r="E854" s="136"/>
      <c r="F854" s="136"/>
      <c r="G854" s="136"/>
      <c r="H854" s="136"/>
    </row>
    <row r="855" spans="2:8" ht="19.7" customHeight="1">
      <c r="B855" s="136"/>
      <c r="C855" s="136"/>
      <c r="D855" s="136"/>
      <c r="E855" s="136"/>
      <c r="F855" s="136"/>
      <c r="G855" s="136"/>
      <c r="H855" s="136"/>
    </row>
    <row r="856" spans="2:8" ht="19.7" customHeight="1">
      <c r="B856" s="393" t="s">
        <v>1029</v>
      </c>
      <c r="C856" s="384"/>
      <c r="D856" s="384"/>
      <c r="E856" s="384"/>
      <c r="F856" s="384"/>
      <c r="G856" s="384"/>
      <c r="H856" s="384"/>
    </row>
    <row r="857" spans="2:8" ht="24" customHeight="1">
      <c r="B857" s="253" t="s">
        <v>1030</v>
      </c>
      <c r="C857" s="136"/>
      <c r="D857" s="136"/>
      <c r="E857" s="136"/>
      <c r="F857" s="136"/>
      <c r="G857" s="136"/>
      <c r="H857" s="136"/>
    </row>
    <row r="858" spans="2:8" ht="19.7" customHeight="1">
      <c r="B858" s="387" t="s">
        <v>516</v>
      </c>
      <c r="C858" s="391" t="s">
        <v>517</v>
      </c>
      <c r="D858" s="391"/>
      <c r="E858" s="391"/>
      <c r="F858" s="391"/>
      <c r="G858" s="391"/>
      <c r="H858" s="391"/>
    </row>
    <row r="859" spans="2:8" ht="19.7" customHeight="1">
      <c r="B859" s="388"/>
      <c r="C859" s="151" t="s">
        <v>462</v>
      </c>
      <c r="D859" s="152" t="s">
        <v>506</v>
      </c>
      <c r="E859" s="143" t="s">
        <v>507</v>
      </c>
      <c r="F859" s="144" t="s">
        <v>508</v>
      </c>
      <c r="G859" s="144" t="s">
        <v>509</v>
      </c>
      <c r="H859" s="144" t="s">
        <v>510</v>
      </c>
    </row>
    <row r="860" spans="2:8" s="210" customFormat="1" ht="22.5" customHeight="1">
      <c r="B860" s="272" t="s">
        <v>634</v>
      </c>
      <c r="C860" s="154" t="s">
        <v>95</v>
      </c>
      <c r="D860" s="155">
        <v>160</v>
      </c>
      <c r="E860" s="155">
        <v>140</v>
      </c>
      <c r="F860" s="155">
        <v>120</v>
      </c>
      <c r="G860" s="155">
        <v>100</v>
      </c>
      <c r="H860" s="155">
        <v>100</v>
      </c>
    </row>
    <row r="861" spans="2:8" ht="22.5" customHeight="1">
      <c r="B861" s="272" t="s">
        <v>635</v>
      </c>
      <c r="C861" s="154" t="s">
        <v>464</v>
      </c>
      <c r="D861" s="155">
        <v>7</v>
      </c>
      <c r="E861" s="155">
        <v>7</v>
      </c>
      <c r="F861" s="155">
        <v>7</v>
      </c>
      <c r="G861" s="155">
        <v>6</v>
      </c>
      <c r="H861" s="155">
        <v>6</v>
      </c>
    </row>
    <row r="862" spans="2:8" ht="19.7" customHeight="1">
      <c r="B862" s="272" t="s">
        <v>636</v>
      </c>
      <c r="C862" s="154" t="s">
        <v>474</v>
      </c>
      <c r="D862" s="155">
        <v>1660</v>
      </c>
      <c r="E862" s="155">
        <v>1700</v>
      </c>
      <c r="F862" s="155">
        <v>1800</v>
      </c>
      <c r="G862" s="155">
        <v>1900</v>
      </c>
      <c r="H862" s="155">
        <v>2000</v>
      </c>
    </row>
    <row r="863" spans="2:8" ht="22.5" customHeight="1">
      <c r="B863" s="272" t="s">
        <v>637</v>
      </c>
      <c r="C863" s="154" t="s">
        <v>474</v>
      </c>
      <c r="D863" s="199">
        <v>1640</v>
      </c>
      <c r="E863" s="199">
        <v>1800</v>
      </c>
      <c r="F863" s="199">
        <v>2000</v>
      </c>
      <c r="G863" s="199">
        <v>2220</v>
      </c>
      <c r="H863" s="199">
        <v>2420</v>
      </c>
    </row>
    <row r="864" spans="2:8" ht="23.25" customHeight="1">
      <c r="B864" s="272" t="s">
        <v>638</v>
      </c>
      <c r="C864" s="154" t="s">
        <v>474</v>
      </c>
      <c r="D864" s="199">
        <v>14300</v>
      </c>
      <c r="E864" s="199">
        <v>15500</v>
      </c>
      <c r="F864" s="199">
        <v>16500</v>
      </c>
      <c r="G864" s="199">
        <v>17500</v>
      </c>
      <c r="H864" s="199">
        <v>18500</v>
      </c>
    </row>
    <row r="865" spans="2:8" ht="19.7" customHeight="1">
      <c r="B865" s="262" t="s">
        <v>1040</v>
      </c>
      <c r="C865" s="187" t="s">
        <v>474</v>
      </c>
      <c r="D865" s="188">
        <v>80</v>
      </c>
      <c r="E865" s="188">
        <v>100</v>
      </c>
      <c r="F865" s="188">
        <v>120</v>
      </c>
      <c r="G865" s="188">
        <v>140</v>
      </c>
      <c r="H865" s="188">
        <v>160</v>
      </c>
    </row>
    <row r="866" spans="2:8" ht="19.7" customHeight="1">
      <c r="B866" s="268" t="s">
        <v>653</v>
      </c>
      <c r="C866" s="190"/>
      <c r="D866" s="191"/>
      <c r="E866" s="191"/>
      <c r="F866" s="191"/>
      <c r="G866" s="191"/>
      <c r="H866" s="191"/>
    </row>
    <row r="867" spans="2:8" ht="19.7" customHeight="1">
      <c r="B867" s="262" t="s">
        <v>1038</v>
      </c>
      <c r="C867" s="187" t="s">
        <v>474</v>
      </c>
      <c r="D867" s="188">
        <v>1250</v>
      </c>
      <c r="E867" s="188">
        <v>1550</v>
      </c>
      <c r="F867" s="188">
        <v>1850</v>
      </c>
      <c r="G867" s="188">
        <v>2200</v>
      </c>
      <c r="H867" s="188">
        <v>2500</v>
      </c>
    </row>
    <row r="868" spans="2:8" ht="24">
      <c r="B868" s="268" t="s">
        <v>1039</v>
      </c>
      <c r="C868" s="190"/>
      <c r="D868" s="191"/>
      <c r="E868" s="191"/>
      <c r="F868" s="191"/>
      <c r="G868" s="191"/>
      <c r="H868" s="191"/>
    </row>
    <row r="869" spans="2:8" ht="19.7" customHeight="1">
      <c r="B869" s="262" t="s">
        <v>1034</v>
      </c>
      <c r="C869" s="187" t="s">
        <v>469</v>
      </c>
      <c r="D869" s="188">
        <v>6</v>
      </c>
      <c r="E869" s="188">
        <v>6</v>
      </c>
      <c r="F869" s="188">
        <v>6</v>
      </c>
      <c r="G869" s="188">
        <v>6</v>
      </c>
      <c r="H869" s="188">
        <v>6</v>
      </c>
    </row>
    <row r="870" spans="2:8" ht="19.7" customHeight="1">
      <c r="B870" s="268" t="s">
        <v>1035</v>
      </c>
      <c r="C870" s="190"/>
      <c r="D870" s="191"/>
      <c r="E870" s="191"/>
      <c r="F870" s="191"/>
      <c r="G870" s="191"/>
      <c r="H870" s="191"/>
    </row>
    <row r="871" spans="2:8" ht="19.7" customHeight="1">
      <c r="B871" s="262" t="s">
        <v>1036</v>
      </c>
      <c r="C871" s="187" t="s">
        <v>469</v>
      </c>
      <c r="D871" s="188">
        <v>4</v>
      </c>
      <c r="E871" s="188">
        <v>4</v>
      </c>
      <c r="F871" s="188">
        <v>4</v>
      </c>
      <c r="G871" s="188">
        <v>4</v>
      </c>
      <c r="H871" s="188">
        <v>4</v>
      </c>
    </row>
    <row r="872" spans="2:8" ht="24.75" customHeight="1">
      <c r="B872" s="268" t="s">
        <v>1037</v>
      </c>
      <c r="C872" s="190"/>
      <c r="D872" s="191"/>
      <c r="E872" s="191"/>
      <c r="F872" s="191"/>
      <c r="G872" s="191"/>
      <c r="H872" s="191"/>
    </row>
    <row r="873" spans="2:8" s="161" customFormat="1" ht="19.7" customHeight="1">
      <c r="B873" s="156" t="s">
        <v>511</v>
      </c>
      <c r="C873" s="157" t="s">
        <v>512</v>
      </c>
      <c r="D873" s="158">
        <v>2899600</v>
      </c>
      <c r="E873" s="278">
        <v>1573440</v>
      </c>
      <c r="F873" s="160"/>
      <c r="G873" s="160"/>
      <c r="H873" s="160"/>
    </row>
    <row r="874" spans="2:8" s="161" customFormat="1" ht="19.7" customHeight="1">
      <c r="B874" s="156" t="s">
        <v>513</v>
      </c>
      <c r="C874" s="157" t="s">
        <v>512</v>
      </c>
      <c r="D874" s="158">
        <v>2899600</v>
      </c>
      <c r="E874" s="278">
        <v>1573440</v>
      </c>
      <c r="F874" s="160"/>
      <c r="G874" s="160"/>
      <c r="H874" s="160"/>
    </row>
    <row r="875" spans="2:8" s="161" customFormat="1" ht="19.7" customHeight="1">
      <c r="B875" s="156" t="s">
        <v>514</v>
      </c>
      <c r="C875" s="157" t="s">
        <v>512</v>
      </c>
      <c r="D875" s="160"/>
      <c r="E875" s="160"/>
      <c r="F875" s="160"/>
      <c r="G875" s="160"/>
      <c r="H875" s="160"/>
    </row>
    <row r="876" spans="2:8" s="161" customFormat="1" ht="40.5" customHeight="1">
      <c r="B876" s="162"/>
      <c r="C876" s="163"/>
      <c r="D876" s="164"/>
      <c r="E876" s="211"/>
      <c r="F876" s="211"/>
      <c r="G876" s="211"/>
      <c r="H876" s="211"/>
    </row>
    <row r="877" spans="2:8" s="161" customFormat="1" ht="40.5" customHeight="1">
      <c r="B877" s="162"/>
      <c r="C877" s="163"/>
      <c r="D877" s="164"/>
      <c r="E877" s="211"/>
      <c r="F877" s="211"/>
      <c r="G877" s="211"/>
      <c r="H877" s="211"/>
    </row>
    <row r="878" spans="2:8" s="161" customFormat="1" ht="40.5" customHeight="1">
      <c r="B878" s="162"/>
      <c r="C878" s="163"/>
      <c r="D878" s="164"/>
      <c r="E878" s="211"/>
      <c r="F878" s="211"/>
      <c r="G878" s="211"/>
      <c r="H878" s="211"/>
    </row>
    <row r="879" spans="2:8" s="161" customFormat="1" ht="40.5" customHeight="1">
      <c r="B879" s="162"/>
      <c r="C879" s="163"/>
      <c r="D879" s="164"/>
      <c r="E879" s="211"/>
      <c r="F879" s="211"/>
      <c r="G879" s="211"/>
      <c r="H879" s="211"/>
    </row>
    <row r="880" spans="2:8" s="161" customFormat="1" ht="40.5" customHeight="1">
      <c r="B880" s="162"/>
      <c r="C880" s="163"/>
      <c r="D880" s="164"/>
      <c r="E880" s="211"/>
      <c r="F880" s="211"/>
      <c r="G880" s="211"/>
      <c r="H880" s="211"/>
    </row>
    <row r="881" spans="2:8" s="161" customFormat="1" ht="40.5" customHeight="1">
      <c r="B881" s="162"/>
      <c r="C881" s="163"/>
      <c r="D881" s="164"/>
      <c r="E881" s="211"/>
      <c r="F881" s="211"/>
      <c r="G881" s="211"/>
      <c r="H881" s="211"/>
    </row>
    <row r="882" spans="2:8" s="161" customFormat="1" ht="40.5" customHeight="1">
      <c r="B882" s="162"/>
      <c r="C882" s="163"/>
      <c r="D882" s="164"/>
      <c r="E882" s="211"/>
      <c r="F882" s="211"/>
      <c r="G882" s="211"/>
      <c r="H882" s="211"/>
    </row>
    <row r="883" spans="2:8" s="161" customFormat="1" ht="40.5" customHeight="1">
      <c r="B883" s="162"/>
      <c r="C883" s="163"/>
      <c r="D883" s="164"/>
      <c r="E883" s="211"/>
      <c r="F883" s="211"/>
      <c r="G883" s="211"/>
      <c r="H883" s="211"/>
    </row>
    <row r="884" spans="2:8" s="161" customFormat="1" ht="40.5" customHeight="1">
      <c r="B884" s="195"/>
      <c r="C884" s="163"/>
      <c r="D884" s="164"/>
      <c r="E884" s="211"/>
      <c r="F884" s="211"/>
      <c r="G884" s="211"/>
      <c r="H884" s="211"/>
    </row>
    <row r="885" spans="2:8" s="161" customFormat="1" ht="40.5" customHeight="1">
      <c r="B885" s="195"/>
      <c r="C885" s="163"/>
      <c r="D885" s="164"/>
      <c r="E885" s="211"/>
      <c r="F885" s="211"/>
      <c r="G885" s="211"/>
      <c r="H885" s="211"/>
    </row>
    <row r="886" spans="2:8" s="161" customFormat="1" ht="40.5" customHeight="1">
      <c r="B886" s="162"/>
      <c r="C886" s="163"/>
      <c r="D886" s="164"/>
      <c r="E886" s="211"/>
      <c r="F886" s="211"/>
      <c r="G886" s="211"/>
      <c r="H886" s="211"/>
    </row>
    <row r="887" spans="2:8" s="161" customFormat="1" ht="30" customHeight="1">
      <c r="B887" s="162"/>
      <c r="C887" s="163"/>
      <c r="D887" s="164"/>
      <c r="E887" s="211"/>
      <c r="F887" s="211"/>
      <c r="G887" s="211"/>
      <c r="H887" s="211"/>
    </row>
    <row r="888" spans="2:8" ht="19.7" customHeight="1">
      <c r="B888" s="147" t="s">
        <v>639</v>
      </c>
      <c r="C888" s="148"/>
      <c r="D888" s="149"/>
      <c r="E888" s="149"/>
      <c r="F888" s="149"/>
      <c r="G888" s="149"/>
      <c r="H888" s="149"/>
    </row>
    <row r="889" spans="2:8" ht="19.7" customHeight="1">
      <c r="B889" s="392" t="s">
        <v>1041</v>
      </c>
      <c r="C889" s="392"/>
      <c r="D889" s="392"/>
      <c r="E889" s="392"/>
      <c r="F889" s="392"/>
      <c r="G889" s="392"/>
      <c r="H889" s="392"/>
    </row>
    <row r="890" spans="2:8" ht="19.7" customHeight="1">
      <c r="B890" s="260" t="s">
        <v>1042</v>
      </c>
      <c r="C890" s="258"/>
      <c r="D890" s="258"/>
      <c r="E890" s="258"/>
      <c r="F890" s="258"/>
      <c r="G890" s="258"/>
      <c r="H890" s="258"/>
    </row>
    <row r="891" spans="2:8" ht="19.7" customHeight="1">
      <c r="B891" s="260" t="s">
        <v>1043</v>
      </c>
      <c r="C891" s="258"/>
      <c r="D891" s="258"/>
      <c r="E891" s="258"/>
      <c r="F891" s="258"/>
      <c r="G891" s="258"/>
      <c r="H891" s="258"/>
    </row>
    <row r="892" spans="2:8" ht="19.7" customHeight="1">
      <c r="B892" s="260"/>
      <c r="C892" s="258"/>
      <c r="D892" s="258"/>
      <c r="E892" s="258"/>
      <c r="F892" s="258"/>
      <c r="G892" s="258"/>
      <c r="H892" s="258"/>
    </row>
    <row r="893" spans="2:8" ht="19.7" customHeight="1">
      <c r="B893" s="384" t="s">
        <v>1044</v>
      </c>
      <c r="C893" s="384"/>
      <c r="D893" s="384"/>
      <c r="E893" s="384"/>
      <c r="F893" s="384"/>
      <c r="G893" s="384"/>
      <c r="H893" s="384"/>
    </row>
    <row r="894" spans="2:8" ht="24">
      <c r="B894" s="253" t="s">
        <v>1045</v>
      </c>
      <c r="C894" s="136"/>
      <c r="D894" s="136"/>
      <c r="E894" s="136"/>
      <c r="F894" s="136"/>
      <c r="G894" s="136"/>
      <c r="H894" s="136"/>
    </row>
    <row r="895" spans="2:8" ht="19.7" customHeight="1">
      <c r="B895" s="394" t="s">
        <v>516</v>
      </c>
      <c r="C895" s="391" t="s">
        <v>517</v>
      </c>
      <c r="D895" s="391"/>
      <c r="E895" s="391"/>
      <c r="F895" s="391"/>
      <c r="G895" s="391"/>
      <c r="H895" s="391"/>
    </row>
    <row r="896" spans="2:8" ht="22.5" customHeight="1">
      <c r="B896" s="394"/>
      <c r="C896" s="151" t="s">
        <v>462</v>
      </c>
      <c r="D896" s="152" t="s">
        <v>506</v>
      </c>
      <c r="E896" s="143" t="s">
        <v>507</v>
      </c>
      <c r="F896" s="144" t="s">
        <v>508</v>
      </c>
      <c r="G896" s="144" t="s">
        <v>509</v>
      </c>
      <c r="H896" s="144" t="s">
        <v>510</v>
      </c>
    </row>
    <row r="897" spans="2:8" ht="22.5" customHeight="1">
      <c r="B897" s="272" t="s">
        <v>640</v>
      </c>
      <c r="C897" s="154" t="s">
        <v>641</v>
      </c>
      <c r="D897" s="199">
        <v>28</v>
      </c>
      <c r="E897" s="199">
        <v>28</v>
      </c>
      <c r="F897" s="199">
        <v>28</v>
      </c>
      <c r="G897" s="199">
        <v>28</v>
      </c>
      <c r="H897" s="199">
        <v>28</v>
      </c>
    </row>
    <row r="898" spans="2:8" ht="22.5" customHeight="1">
      <c r="B898" s="272" t="s">
        <v>642</v>
      </c>
      <c r="C898" s="154" t="s">
        <v>643</v>
      </c>
      <c r="D898" s="155">
        <v>14</v>
      </c>
      <c r="E898" s="155">
        <v>14</v>
      </c>
      <c r="F898" s="155">
        <v>14</v>
      </c>
      <c r="G898" s="155">
        <v>14</v>
      </c>
      <c r="H898" s="155">
        <v>14</v>
      </c>
    </row>
    <row r="899" spans="2:8" ht="22.5" customHeight="1">
      <c r="B899" s="272" t="s">
        <v>644</v>
      </c>
      <c r="C899" s="154" t="s">
        <v>530</v>
      </c>
      <c r="D899" s="155">
        <v>21</v>
      </c>
      <c r="E899" s="155">
        <v>21</v>
      </c>
      <c r="F899" s="155">
        <v>21</v>
      </c>
      <c r="G899" s="155">
        <v>21</v>
      </c>
      <c r="H899" s="155">
        <v>21</v>
      </c>
    </row>
    <row r="900" spans="2:8" ht="22.5" customHeight="1">
      <c r="B900" s="272" t="s">
        <v>645</v>
      </c>
      <c r="C900" s="154" t="s">
        <v>474</v>
      </c>
      <c r="D900" s="199">
        <v>1670</v>
      </c>
      <c r="E900" s="199">
        <v>1750</v>
      </c>
      <c r="F900" s="199">
        <v>1800</v>
      </c>
      <c r="G900" s="199">
        <v>1890</v>
      </c>
      <c r="H900" s="199">
        <v>2000</v>
      </c>
    </row>
    <row r="901" spans="2:8" ht="22.5" customHeight="1">
      <c r="B901" s="272" t="s">
        <v>646</v>
      </c>
      <c r="C901" s="154" t="s">
        <v>469</v>
      </c>
      <c r="D901" s="155">
        <v>12</v>
      </c>
      <c r="E901" s="155">
        <v>12</v>
      </c>
      <c r="F901" s="155">
        <v>12</v>
      </c>
      <c r="G901" s="155">
        <v>12</v>
      </c>
      <c r="H901" s="155">
        <v>12</v>
      </c>
    </row>
    <row r="902" spans="2:8" ht="22.5" customHeight="1">
      <c r="B902" s="272" t="s">
        <v>647</v>
      </c>
      <c r="C902" s="154" t="s">
        <v>469</v>
      </c>
      <c r="D902" s="155">
        <v>360</v>
      </c>
      <c r="E902" s="155">
        <v>360</v>
      </c>
      <c r="F902" s="155">
        <v>360</v>
      </c>
      <c r="G902" s="155">
        <v>360</v>
      </c>
      <c r="H902" s="155">
        <v>360</v>
      </c>
    </row>
    <row r="903" spans="2:8" s="127" customFormat="1" ht="22.5" customHeight="1">
      <c r="B903" s="284" t="s">
        <v>648</v>
      </c>
      <c r="C903" s="146" t="s">
        <v>643</v>
      </c>
      <c r="D903" s="155">
        <v>4</v>
      </c>
      <c r="E903" s="155">
        <v>4</v>
      </c>
      <c r="F903" s="155">
        <v>4</v>
      </c>
      <c r="G903" s="155">
        <v>4</v>
      </c>
      <c r="H903" s="155">
        <v>4</v>
      </c>
    </row>
    <row r="904" spans="2:8" s="127" customFormat="1" ht="22.5" customHeight="1">
      <c r="B904" s="284" t="s">
        <v>649</v>
      </c>
      <c r="C904" s="146" t="s">
        <v>530</v>
      </c>
      <c r="D904" s="155">
        <v>157042</v>
      </c>
      <c r="E904" s="155">
        <v>220000</v>
      </c>
      <c r="F904" s="155">
        <v>240000</v>
      </c>
      <c r="G904" s="155">
        <v>260000</v>
      </c>
      <c r="H904" s="155">
        <v>270000</v>
      </c>
    </row>
    <row r="905" spans="2:8" ht="22.5" customHeight="1">
      <c r="B905" s="272" t="s">
        <v>650</v>
      </c>
      <c r="C905" s="154" t="s">
        <v>530</v>
      </c>
      <c r="D905" s="215"/>
      <c r="E905" s="215"/>
      <c r="F905" s="215"/>
      <c r="G905" s="215"/>
      <c r="H905" s="215"/>
    </row>
    <row r="906" spans="2:8" ht="22.5" customHeight="1">
      <c r="B906" s="272" t="s">
        <v>651</v>
      </c>
      <c r="C906" s="154" t="s">
        <v>530</v>
      </c>
      <c r="D906" s="199">
        <v>139441</v>
      </c>
      <c r="E906" s="199">
        <v>200000</v>
      </c>
      <c r="F906" s="199">
        <v>210000</v>
      </c>
      <c r="G906" s="199">
        <v>220000</v>
      </c>
      <c r="H906" s="199">
        <v>230000</v>
      </c>
    </row>
    <row r="907" spans="2:8" ht="22.5" customHeight="1">
      <c r="B907" s="272" t="s">
        <v>652</v>
      </c>
      <c r="C907" s="154" t="s">
        <v>474</v>
      </c>
      <c r="D907" s="155">
        <v>150</v>
      </c>
      <c r="E907" s="155">
        <v>180</v>
      </c>
      <c r="F907" s="155">
        <v>180</v>
      </c>
      <c r="G907" s="155">
        <v>180</v>
      </c>
      <c r="H907" s="155">
        <v>180</v>
      </c>
    </row>
    <row r="908" spans="2:8" ht="22.5" customHeight="1">
      <c r="B908" s="262" t="s">
        <v>1046</v>
      </c>
      <c r="C908" s="187" t="s">
        <v>469</v>
      </c>
      <c r="D908" s="188">
        <v>4</v>
      </c>
      <c r="E908" s="188">
        <v>5</v>
      </c>
      <c r="F908" s="188">
        <v>5</v>
      </c>
      <c r="G908" s="188">
        <v>5</v>
      </c>
      <c r="H908" s="188">
        <v>5</v>
      </c>
    </row>
    <row r="909" spans="2:8" ht="22.5" customHeight="1">
      <c r="B909" s="268" t="s">
        <v>1047</v>
      </c>
      <c r="C909" s="190"/>
      <c r="D909" s="191"/>
      <c r="E909" s="191"/>
      <c r="F909" s="191"/>
      <c r="G909" s="191"/>
      <c r="H909" s="191"/>
    </row>
    <row r="910" spans="2:8" ht="22.5" customHeight="1">
      <c r="B910" s="262" t="s">
        <v>654</v>
      </c>
      <c r="C910" s="187" t="s">
        <v>96</v>
      </c>
      <c r="D910" s="188">
        <v>22</v>
      </c>
      <c r="E910" s="188">
        <v>20</v>
      </c>
      <c r="F910" s="188">
        <v>20</v>
      </c>
      <c r="G910" s="188">
        <v>20</v>
      </c>
      <c r="H910" s="188">
        <v>20</v>
      </c>
    </row>
    <row r="911" spans="2:8" ht="22.5" customHeight="1">
      <c r="B911" s="268" t="s">
        <v>655</v>
      </c>
      <c r="C911" s="190"/>
      <c r="D911" s="191"/>
      <c r="E911" s="191"/>
      <c r="F911" s="191"/>
      <c r="G911" s="191"/>
      <c r="H911" s="191"/>
    </row>
    <row r="912" spans="2:8" ht="22.5" customHeight="1">
      <c r="B912" s="262" t="s">
        <v>656</v>
      </c>
      <c r="C912" s="187" t="s">
        <v>474</v>
      </c>
      <c r="D912" s="188">
        <v>2000</v>
      </c>
      <c r="E912" s="188">
        <v>2000</v>
      </c>
      <c r="F912" s="188">
        <v>2000</v>
      </c>
      <c r="G912" s="188">
        <v>2000</v>
      </c>
      <c r="H912" s="188">
        <v>2000</v>
      </c>
    </row>
    <row r="913" spans="2:8" ht="22.5" customHeight="1">
      <c r="B913" s="268" t="s">
        <v>657</v>
      </c>
      <c r="C913" s="190"/>
      <c r="D913" s="191"/>
      <c r="E913" s="191"/>
      <c r="F913" s="191"/>
      <c r="G913" s="191"/>
      <c r="H913" s="191"/>
    </row>
    <row r="914" spans="2:8" ht="22.5" customHeight="1">
      <c r="B914" s="272" t="s">
        <v>658</v>
      </c>
      <c r="C914" s="154" t="s">
        <v>469</v>
      </c>
      <c r="D914" s="155">
        <v>20</v>
      </c>
      <c r="E914" s="155">
        <v>20</v>
      </c>
      <c r="F914" s="155">
        <v>20</v>
      </c>
      <c r="G914" s="155">
        <v>20</v>
      </c>
      <c r="H914" s="155">
        <v>20</v>
      </c>
    </row>
    <row r="915" spans="2:8" ht="22.5" customHeight="1">
      <c r="B915" s="272" t="s">
        <v>659</v>
      </c>
      <c r="C915" s="154" t="s">
        <v>660</v>
      </c>
      <c r="D915" s="155">
        <v>9</v>
      </c>
      <c r="E915" s="155">
        <v>9</v>
      </c>
      <c r="F915" s="155">
        <v>9</v>
      </c>
      <c r="G915" s="155">
        <v>9</v>
      </c>
      <c r="H915" s="155">
        <v>9</v>
      </c>
    </row>
    <row r="916" spans="2:8" s="161" customFormat="1" ht="19.7" customHeight="1">
      <c r="B916" s="156" t="s">
        <v>511</v>
      </c>
      <c r="C916" s="157" t="s">
        <v>512</v>
      </c>
      <c r="D916" s="158">
        <v>13018400</v>
      </c>
      <c r="E916" s="278">
        <v>9978800</v>
      </c>
      <c r="F916" s="160"/>
      <c r="G916" s="160"/>
      <c r="H916" s="160"/>
    </row>
    <row r="917" spans="2:8" s="161" customFormat="1" ht="19.7" customHeight="1">
      <c r="B917" s="156" t="s">
        <v>513</v>
      </c>
      <c r="C917" s="157" t="s">
        <v>512</v>
      </c>
      <c r="D917" s="158">
        <v>13018400</v>
      </c>
      <c r="E917" s="278">
        <v>9978800</v>
      </c>
      <c r="F917" s="160"/>
      <c r="G917" s="160"/>
      <c r="H917" s="160"/>
    </row>
    <row r="918" spans="2:8" s="161" customFormat="1" ht="19.7" customHeight="1">
      <c r="B918" s="156" t="s">
        <v>514</v>
      </c>
      <c r="C918" s="157" t="s">
        <v>512</v>
      </c>
      <c r="D918" s="194"/>
      <c r="E918" s="194"/>
      <c r="F918" s="194"/>
      <c r="G918" s="194"/>
      <c r="H918" s="194"/>
    </row>
    <row r="919" spans="2:8" s="161" customFormat="1" ht="19.7" customHeight="1">
      <c r="B919" s="216"/>
      <c r="C919" s="217"/>
      <c r="D919" s="218"/>
      <c r="E919" s="218"/>
      <c r="F919" s="218"/>
      <c r="G919" s="218"/>
      <c r="H919" s="218"/>
    </row>
    <row r="920" spans="2:8" s="161" customFormat="1" ht="19.7" customHeight="1">
      <c r="B920" s="216"/>
      <c r="C920" s="217"/>
      <c r="D920" s="218"/>
      <c r="E920" s="218"/>
      <c r="F920" s="218"/>
      <c r="G920" s="218"/>
      <c r="H920" s="218"/>
    </row>
    <row r="921" spans="2:8" s="161" customFormat="1" ht="19.7" customHeight="1">
      <c r="B921" s="216"/>
      <c r="C921" s="217"/>
      <c r="D921" s="218"/>
      <c r="E921" s="218"/>
      <c r="F921" s="218"/>
      <c r="G921" s="218"/>
      <c r="H921" s="218"/>
    </row>
    <row r="922" spans="2:8" s="161" customFormat="1" ht="19.7" customHeight="1">
      <c r="B922" s="216"/>
      <c r="C922" s="217"/>
      <c r="D922" s="218"/>
      <c r="E922" s="218"/>
      <c r="F922" s="218"/>
      <c r="G922" s="218"/>
      <c r="H922" s="218"/>
    </row>
    <row r="923" spans="2:8" s="161" customFormat="1" ht="19.7" customHeight="1">
      <c r="B923" s="216"/>
      <c r="C923" s="217"/>
      <c r="D923" s="218"/>
      <c r="E923" s="218"/>
      <c r="F923" s="218"/>
      <c r="G923" s="218"/>
      <c r="H923" s="218"/>
    </row>
    <row r="924" spans="2:8" s="161" customFormat="1" ht="19.7" customHeight="1">
      <c r="B924" s="216"/>
      <c r="C924" s="217"/>
      <c r="D924" s="218"/>
      <c r="E924" s="218"/>
      <c r="F924" s="218"/>
      <c r="G924" s="218"/>
      <c r="H924" s="218"/>
    </row>
    <row r="925" spans="2:8" s="161" customFormat="1" ht="19.7" customHeight="1">
      <c r="B925" s="216"/>
      <c r="C925" s="217"/>
      <c r="D925" s="218"/>
      <c r="E925" s="218"/>
      <c r="F925" s="218"/>
      <c r="G925" s="218"/>
      <c r="H925" s="218"/>
    </row>
    <row r="926" spans="2:8" s="161" customFormat="1" ht="19.7" customHeight="1">
      <c r="B926" s="216"/>
      <c r="C926" s="217"/>
      <c r="D926" s="218"/>
      <c r="E926" s="218"/>
      <c r="F926" s="218"/>
      <c r="G926" s="218"/>
      <c r="H926" s="218"/>
    </row>
    <row r="927" spans="2:8" s="161" customFormat="1" ht="19.7" customHeight="1">
      <c r="B927" s="216"/>
      <c r="C927" s="217"/>
      <c r="D927" s="218"/>
      <c r="E927" s="218"/>
      <c r="F927" s="218"/>
      <c r="G927" s="218"/>
      <c r="H927" s="218"/>
    </row>
    <row r="928" spans="2:8" s="161" customFormat="1" ht="19.7" customHeight="1">
      <c r="B928" s="216"/>
      <c r="C928" s="217"/>
      <c r="D928" s="218"/>
      <c r="E928" s="218"/>
      <c r="F928" s="218"/>
      <c r="G928" s="218"/>
      <c r="H928" s="218"/>
    </row>
    <row r="929" spans="2:18" s="161" customFormat="1" ht="19.7" customHeight="1">
      <c r="B929" s="216"/>
      <c r="C929" s="217"/>
      <c r="D929" s="218"/>
      <c r="E929" s="218"/>
      <c r="F929" s="218"/>
      <c r="G929" s="218"/>
      <c r="H929" s="218"/>
    </row>
    <row r="930" spans="2:18" s="161" customFormat="1" ht="19.7" customHeight="1">
      <c r="B930" s="216"/>
      <c r="C930" s="217"/>
      <c r="D930" s="218"/>
      <c r="E930" s="218"/>
      <c r="F930" s="218"/>
      <c r="G930" s="218"/>
      <c r="H930" s="218"/>
    </row>
    <row r="931" spans="2:18" s="161" customFormat="1" ht="19.7" customHeight="1">
      <c r="B931" s="216"/>
      <c r="C931" s="217"/>
      <c r="D931" s="218"/>
      <c r="E931" s="218"/>
      <c r="F931" s="218"/>
      <c r="G931" s="218"/>
      <c r="H931" s="218"/>
    </row>
    <row r="932" spans="2:18" s="161" customFormat="1" ht="19.7" customHeight="1">
      <c r="B932" s="216"/>
      <c r="C932" s="217"/>
      <c r="D932" s="218"/>
      <c r="E932" s="218"/>
      <c r="F932" s="218"/>
      <c r="G932" s="218"/>
      <c r="H932" s="218"/>
    </row>
    <row r="933" spans="2:18" s="161" customFormat="1" ht="19.7" customHeight="1">
      <c r="B933" s="216"/>
      <c r="C933" s="217"/>
      <c r="D933" s="218"/>
      <c r="E933" s="218"/>
      <c r="F933" s="218"/>
      <c r="G933" s="218"/>
      <c r="H933" s="218"/>
    </row>
    <row r="934" spans="2:18" s="161" customFormat="1" ht="19.7" customHeight="1">
      <c r="B934" s="216"/>
      <c r="C934" s="217"/>
      <c r="D934" s="218"/>
      <c r="E934" s="218"/>
      <c r="F934" s="218"/>
      <c r="G934" s="218"/>
      <c r="H934" s="218"/>
    </row>
    <row r="935" spans="2:18" ht="19.7" customHeight="1">
      <c r="B935" s="161" t="s">
        <v>703</v>
      </c>
    </row>
    <row r="936" spans="2:18" ht="19.7" customHeight="1">
      <c r="B936" s="161" t="s">
        <v>708</v>
      </c>
      <c r="C936" s="135"/>
      <c r="G936" s="161" t="s">
        <v>709</v>
      </c>
      <c r="H936" s="149"/>
      <c r="I936" s="149"/>
    </row>
    <row r="937" spans="2:18" ht="19.7" customHeight="1">
      <c r="B937" s="392" t="s">
        <v>1048</v>
      </c>
      <c r="C937" s="392"/>
      <c r="D937" s="392"/>
      <c r="E937" s="392"/>
      <c r="F937" s="392"/>
      <c r="G937" s="392"/>
      <c r="H937" s="392"/>
      <c r="I937" s="392"/>
      <c r="K937" s="384"/>
      <c r="L937" s="389"/>
      <c r="M937" s="389"/>
      <c r="N937" s="389"/>
      <c r="O937" s="389"/>
      <c r="P937" s="389"/>
      <c r="Q937" s="389"/>
      <c r="R937" s="389"/>
    </row>
    <row r="938" spans="2:18" ht="19.7" customHeight="1">
      <c r="B938" s="260" t="s">
        <v>1049</v>
      </c>
      <c r="C938" s="258"/>
      <c r="D938" s="258"/>
      <c r="E938" s="258"/>
      <c r="F938" s="258"/>
      <c r="G938" s="258"/>
      <c r="H938" s="258"/>
      <c r="I938" s="258"/>
      <c r="K938" s="136"/>
      <c r="L938" s="253"/>
      <c r="M938" s="253"/>
      <c r="N938" s="253"/>
      <c r="O938" s="253"/>
      <c r="P938" s="253"/>
      <c r="Q938" s="253"/>
      <c r="R938" s="253"/>
    </row>
    <row r="939" spans="2:18" ht="19.7" customHeight="1">
      <c r="B939" s="260" t="s">
        <v>1050</v>
      </c>
      <c r="C939" s="258"/>
      <c r="D939" s="258"/>
      <c r="E939" s="258"/>
      <c r="F939" s="258"/>
      <c r="G939" s="258"/>
      <c r="H939" s="258"/>
      <c r="I939" s="258"/>
      <c r="K939" s="136"/>
      <c r="L939" s="253"/>
      <c r="M939" s="253"/>
      <c r="N939" s="253"/>
      <c r="O939" s="253"/>
      <c r="P939" s="253"/>
      <c r="Q939" s="253"/>
      <c r="R939" s="253"/>
    </row>
    <row r="940" spans="2:18" ht="19.7" customHeight="1">
      <c r="B940" s="260"/>
      <c r="C940" s="258"/>
      <c r="D940" s="258"/>
      <c r="E940" s="258"/>
      <c r="F940" s="258"/>
      <c r="G940" s="258"/>
      <c r="H940" s="258"/>
      <c r="I940" s="258"/>
      <c r="K940" s="136"/>
      <c r="L940" s="253"/>
      <c r="M940" s="253"/>
      <c r="N940" s="253"/>
      <c r="O940" s="253"/>
      <c r="P940" s="253"/>
      <c r="Q940" s="253"/>
      <c r="R940" s="253"/>
    </row>
    <row r="941" spans="2:18" ht="19.7" customHeight="1">
      <c r="B941" s="384" t="s">
        <v>1051</v>
      </c>
      <c r="C941" s="384"/>
      <c r="D941" s="384"/>
      <c r="E941" s="384"/>
      <c r="F941" s="384"/>
      <c r="G941" s="384"/>
      <c r="H941" s="384"/>
      <c r="I941" s="384"/>
    </row>
    <row r="942" spans="2:18" ht="19.7" customHeight="1">
      <c r="B942" s="253" t="s">
        <v>1052</v>
      </c>
      <c r="C942" s="136"/>
      <c r="D942" s="136"/>
      <c r="E942" s="136"/>
      <c r="F942" s="136"/>
      <c r="G942" s="136"/>
      <c r="H942" s="136"/>
      <c r="I942" s="136"/>
    </row>
    <row r="943" spans="2:18" ht="19.7" customHeight="1">
      <c r="B943" s="161" t="s">
        <v>705</v>
      </c>
    </row>
    <row r="944" spans="2:18" ht="24">
      <c r="B944" s="161" t="s">
        <v>706</v>
      </c>
      <c r="C944" s="390">
        <v>439000</v>
      </c>
      <c r="D944" s="390"/>
      <c r="E944" s="161" t="s">
        <v>512</v>
      </c>
    </row>
    <row r="945" spans="2:9" ht="19.7" customHeight="1">
      <c r="B945" s="394" t="s">
        <v>516</v>
      </c>
      <c r="C945" s="396" t="s">
        <v>517</v>
      </c>
      <c r="D945" s="397"/>
      <c r="E945" s="397"/>
      <c r="F945" s="397"/>
      <c r="G945" s="397"/>
      <c r="H945" s="398"/>
      <c r="I945" s="222"/>
    </row>
    <row r="946" spans="2:9" ht="19.7" customHeight="1">
      <c r="B946" s="394"/>
      <c r="C946" s="151" t="s">
        <v>462</v>
      </c>
      <c r="D946" s="173" t="s">
        <v>506</v>
      </c>
      <c r="E946" s="173" t="s">
        <v>507</v>
      </c>
      <c r="F946" s="144" t="s">
        <v>508</v>
      </c>
      <c r="G946" s="144" t="s">
        <v>509</v>
      </c>
      <c r="H946" s="144" t="s">
        <v>510</v>
      </c>
      <c r="I946" s="223"/>
    </row>
    <row r="947" spans="2:9" ht="24">
      <c r="B947" s="285" t="s">
        <v>717</v>
      </c>
      <c r="C947" s="224" t="s">
        <v>721</v>
      </c>
      <c r="D947" s="225"/>
      <c r="E947" s="225"/>
      <c r="F947" s="225"/>
      <c r="G947" s="225"/>
      <c r="H947" s="225"/>
      <c r="I947" s="226"/>
    </row>
    <row r="948" spans="2:9" ht="24">
      <c r="B948" s="286" t="s">
        <v>718</v>
      </c>
      <c r="C948" s="228" t="s">
        <v>467</v>
      </c>
      <c r="D948" s="229"/>
      <c r="E948" s="229">
        <v>5</v>
      </c>
      <c r="F948" s="229"/>
      <c r="G948" s="229"/>
      <c r="H948" s="229"/>
      <c r="I948" s="226"/>
    </row>
    <row r="949" spans="2:9" ht="24">
      <c r="B949" s="286" t="s">
        <v>719</v>
      </c>
      <c r="C949" s="228"/>
      <c r="D949" s="229"/>
      <c r="E949" s="229"/>
      <c r="F949" s="229"/>
      <c r="G949" s="229"/>
      <c r="H949" s="229"/>
      <c r="I949" s="226"/>
    </row>
    <row r="950" spans="2:9" ht="24">
      <c r="B950" s="287" t="s">
        <v>720</v>
      </c>
      <c r="C950" s="144"/>
      <c r="D950" s="230"/>
      <c r="E950" s="230"/>
      <c r="F950" s="230"/>
      <c r="G950" s="230"/>
      <c r="H950" s="230"/>
      <c r="I950" s="226"/>
    </row>
    <row r="951" spans="2:9" s="161" customFormat="1" ht="19.7" customHeight="1">
      <c r="B951" s="181" t="s">
        <v>511</v>
      </c>
      <c r="C951" s="182" t="s">
        <v>512</v>
      </c>
      <c r="D951" s="231"/>
      <c r="E951" s="344">
        <v>439000</v>
      </c>
      <c r="F951" s="231"/>
      <c r="G951" s="231"/>
      <c r="H951" s="231"/>
      <c r="I951" s="232"/>
    </row>
    <row r="952" spans="2:9" s="161" customFormat="1" ht="19.7" customHeight="1">
      <c r="B952" s="181" t="s">
        <v>513</v>
      </c>
      <c r="C952" s="182" t="s">
        <v>512</v>
      </c>
      <c r="D952" s="231"/>
      <c r="E952" s="344">
        <v>439000</v>
      </c>
      <c r="F952" s="231"/>
      <c r="G952" s="231"/>
      <c r="H952" s="231"/>
      <c r="I952" s="232"/>
    </row>
    <row r="953" spans="2:9" s="161" customFormat="1" ht="22.5" customHeight="1">
      <c r="B953" s="181" t="s">
        <v>514</v>
      </c>
      <c r="C953" s="182" t="s">
        <v>512</v>
      </c>
      <c r="D953" s="231"/>
      <c r="E953" s="231">
        <v>0</v>
      </c>
      <c r="F953" s="231"/>
      <c r="G953" s="231"/>
      <c r="H953" s="231"/>
      <c r="I953" s="232"/>
    </row>
    <row r="954" spans="2:9" s="161" customFormat="1" ht="22.5" customHeight="1">
      <c r="B954" s="244"/>
      <c r="C954" s="245"/>
      <c r="D954" s="246"/>
      <c r="E954" s="246"/>
      <c r="F954" s="246"/>
      <c r="G954" s="246"/>
      <c r="H954" s="246"/>
      <c r="I954" s="246"/>
    </row>
    <row r="955" spans="2:9" s="161" customFormat="1" ht="22.5" customHeight="1">
      <c r="B955" s="244"/>
      <c r="C955" s="245"/>
      <c r="D955" s="246"/>
      <c r="E955" s="246"/>
      <c r="F955" s="246"/>
      <c r="G955" s="246"/>
      <c r="H955" s="246"/>
      <c r="I955" s="246"/>
    </row>
    <row r="956" spans="2:9" s="161" customFormat="1" ht="22.5" customHeight="1">
      <c r="B956" s="244"/>
      <c r="C956" s="245"/>
      <c r="D956" s="246"/>
      <c r="E956" s="246"/>
      <c r="F956" s="246"/>
      <c r="G956" s="246"/>
      <c r="H956" s="246"/>
      <c r="I956" s="246"/>
    </row>
    <row r="957" spans="2:9" s="161" customFormat="1" ht="22.5" customHeight="1">
      <c r="B957" s="244"/>
      <c r="C957" s="245"/>
      <c r="D957" s="246"/>
      <c r="E957" s="246"/>
      <c r="F957" s="246"/>
      <c r="G957" s="246"/>
      <c r="H957" s="246"/>
      <c r="I957" s="246"/>
    </row>
    <row r="958" spans="2:9" s="161" customFormat="1" ht="22.5" customHeight="1">
      <c r="B958" s="244"/>
      <c r="C958" s="245"/>
      <c r="D958" s="246"/>
      <c r="E958" s="246"/>
      <c r="F958" s="246"/>
      <c r="G958" s="246"/>
      <c r="H958" s="246"/>
      <c r="I958" s="246"/>
    </row>
    <row r="959" spans="2:9" s="161" customFormat="1" ht="22.5" customHeight="1">
      <c r="B959" s="244"/>
      <c r="C959" s="245"/>
      <c r="D959" s="246"/>
      <c r="E959" s="246"/>
      <c r="F959" s="246"/>
      <c r="G959" s="246"/>
      <c r="H959" s="246"/>
      <c r="I959" s="246"/>
    </row>
    <row r="960" spans="2:9" s="161" customFormat="1" ht="22.5" customHeight="1">
      <c r="B960" s="244"/>
      <c r="C960" s="245"/>
      <c r="D960" s="246"/>
      <c r="E960" s="246"/>
      <c r="F960" s="246"/>
      <c r="G960" s="246"/>
      <c r="H960" s="246"/>
      <c r="I960" s="246"/>
    </row>
    <row r="961" spans="2:9" s="161" customFormat="1" ht="22.5" customHeight="1">
      <c r="B961" s="244"/>
      <c r="C961" s="245"/>
      <c r="D961" s="246"/>
      <c r="E961" s="246"/>
      <c r="F961" s="246"/>
      <c r="G961" s="246"/>
      <c r="H961" s="246"/>
      <c r="I961" s="246"/>
    </row>
    <row r="962" spans="2:9" s="161" customFormat="1" ht="22.5" customHeight="1">
      <c r="B962" s="244"/>
      <c r="C962" s="245"/>
      <c r="D962" s="246"/>
      <c r="E962" s="246"/>
      <c r="F962" s="246"/>
      <c r="G962" s="246"/>
      <c r="H962" s="246"/>
      <c r="I962" s="246"/>
    </row>
    <row r="963" spans="2:9" s="161" customFormat="1" ht="22.5" customHeight="1">
      <c r="B963" s="244"/>
      <c r="C963" s="245"/>
      <c r="D963" s="246"/>
      <c r="E963" s="246"/>
      <c r="F963" s="246"/>
      <c r="G963" s="246"/>
      <c r="H963" s="246"/>
      <c r="I963" s="246"/>
    </row>
    <row r="964" spans="2:9" s="161" customFormat="1" ht="22.5" customHeight="1">
      <c r="B964" s="244"/>
      <c r="C964" s="245"/>
      <c r="D964" s="246"/>
      <c r="E964" s="246"/>
      <c r="F964" s="246"/>
      <c r="G964" s="246"/>
      <c r="H964" s="246"/>
      <c r="I964" s="246"/>
    </row>
    <row r="965" spans="2:9" s="161" customFormat="1" ht="22.5" customHeight="1">
      <c r="B965" s="244"/>
      <c r="C965" s="245"/>
      <c r="D965" s="246"/>
      <c r="E965" s="246"/>
      <c r="F965" s="246"/>
      <c r="G965" s="246"/>
      <c r="H965" s="246"/>
      <c r="I965" s="246"/>
    </row>
    <row r="966" spans="2:9" s="161" customFormat="1" ht="22.5" customHeight="1">
      <c r="B966" s="244"/>
      <c r="C966" s="245"/>
      <c r="D966" s="246"/>
      <c r="E966" s="246"/>
      <c r="F966" s="246"/>
      <c r="G966" s="246"/>
      <c r="H966" s="246"/>
      <c r="I966" s="246"/>
    </row>
    <row r="967" spans="2:9" s="161" customFormat="1" ht="22.5" customHeight="1">
      <c r="B967" s="244"/>
      <c r="C967" s="245"/>
      <c r="D967" s="246"/>
      <c r="E967" s="246"/>
      <c r="F967" s="246"/>
      <c r="G967" s="246"/>
      <c r="H967" s="246"/>
      <c r="I967" s="246"/>
    </row>
    <row r="968" spans="2:9" s="161" customFormat="1" ht="22.5" customHeight="1">
      <c r="B968" s="244"/>
      <c r="C968" s="245"/>
      <c r="D968" s="246"/>
      <c r="E968" s="246"/>
      <c r="F968" s="246"/>
      <c r="G968" s="246"/>
      <c r="H968" s="246"/>
      <c r="I968" s="246"/>
    </row>
    <row r="969" spans="2:9" s="161" customFormat="1" ht="22.5" customHeight="1">
      <c r="B969" s="244"/>
      <c r="C969" s="245"/>
      <c r="D969" s="246"/>
      <c r="E969" s="246"/>
      <c r="F969" s="246"/>
      <c r="G969" s="246"/>
      <c r="H969" s="246"/>
      <c r="I969" s="246"/>
    </row>
    <row r="970" spans="2:9" s="161" customFormat="1" ht="22.5" customHeight="1">
      <c r="B970" s="244"/>
      <c r="C970" s="245"/>
      <c r="D970" s="246"/>
      <c r="E970" s="246"/>
      <c r="F970" s="246"/>
      <c r="G970" s="246"/>
      <c r="H970" s="246"/>
      <c r="I970" s="246"/>
    </row>
    <row r="971" spans="2:9" s="161" customFormat="1" ht="22.5" customHeight="1">
      <c r="B971" s="244"/>
      <c r="C971" s="245"/>
      <c r="D971" s="246"/>
      <c r="E971" s="246"/>
      <c r="F971" s="246"/>
      <c r="G971" s="246"/>
      <c r="H971" s="246"/>
      <c r="I971" s="246"/>
    </row>
    <row r="972" spans="2:9" s="161" customFormat="1" ht="22.5" customHeight="1">
      <c r="B972" s="244"/>
      <c r="C972" s="245"/>
      <c r="D972" s="246"/>
      <c r="E972" s="246"/>
      <c r="F972" s="246"/>
      <c r="G972" s="246"/>
      <c r="H972" s="246"/>
      <c r="I972" s="246"/>
    </row>
    <row r="973" spans="2:9" s="161" customFormat="1" ht="22.5" customHeight="1">
      <c r="B973" s="244"/>
      <c r="C973" s="245"/>
      <c r="D973" s="246"/>
      <c r="E973" s="246"/>
      <c r="F973" s="246"/>
      <c r="G973" s="246"/>
      <c r="H973" s="246"/>
      <c r="I973" s="246"/>
    </row>
    <row r="974" spans="2:9" s="161" customFormat="1" ht="22.5" customHeight="1">
      <c r="B974" s="244"/>
      <c r="C974" s="245"/>
      <c r="D974" s="246"/>
      <c r="E974" s="246"/>
      <c r="F974" s="246"/>
      <c r="G974" s="246"/>
      <c r="H974" s="246"/>
      <c r="I974" s="246"/>
    </row>
    <row r="975" spans="2:9" s="161" customFormat="1" ht="22.5" customHeight="1">
      <c r="B975" s="244"/>
      <c r="C975" s="245"/>
      <c r="D975" s="246"/>
      <c r="E975" s="246"/>
      <c r="F975" s="246"/>
      <c r="G975" s="246"/>
      <c r="H975" s="246"/>
      <c r="I975" s="246"/>
    </row>
    <row r="976" spans="2:9" s="161" customFormat="1" ht="22.5" customHeight="1">
      <c r="B976" s="244"/>
      <c r="C976" s="245"/>
      <c r="D976" s="246"/>
      <c r="E976" s="246"/>
      <c r="F976" s="246"/>
      <c r="G976" s="246"/>
      <c r="H976" s="246"/>
      <c r="I976" s="246"/>
    </row>
    <row r="977" spans="2:9" s="161" customFormat="1" ht="28.5" customHeight="1">
      <c r="B977" s="244"/>
      <c r="C977" s="245"/>
      <c r="D977" s="246"/>
      <c r="E977" s="246"/>
      <c r="F977" s="246"/>
      <c r="G977" s="246"/>
      <c r="H977" s="246"/>
      <c r="I977" s="246"/>
    </row>
    <row r="978" spans="2:9" s="161" customFormat="1" ht="22.5" customHeight="1">
      <c r="B978" s="244"/>
      <c r="C978" s="245"/>
      <c r="D978" s="246"/>
      <c r="E978" s="246"/>
      <c r="F978" s="246"/>
      <c r="G978" s="246"/>
      <c r="H978" s="246"/>
      <c r="I978" s="246"/>
    </row>
    <row r="979" spans="2:9" s="161" customFormat="1" ht="22.5" customHeight="1">
      <c r="B979" s="244"/>
      <c r="C979" s="245"/>
      <c r="D979" s="246"/>
      <c r="E979" s="246"/>
      <c r="F979" s="246"/>
      <c r="G979" s="246"/>
      <c r="H979" s="246"/>
      <c r="I979" s="246"/>
    </row>
    <row r="980" spans="2:9" ht="19.7" customHeight="1">
      <c r="B980" s="147" t="s">
        <v>661</v>
      </c>
      <c r="C980" s="148"/>
      <c r="D980" s="149"/>
      <c r="E980" s="149"/>
      <c r="F980" s="149"/>
      <c r="G980" s="149"/>
      <c r="H980" s="149"/>
    </row>
    <row r="981" spans="2:9" ht="19.7" customHeight="1">
      <c r="B981" s="392" t="s">
        <v>1053</v>
      </c>
      <c r="C981" s="392"/>
      <c r="D981" s="392"/>
      <c r="E981" s="392"/>
      <c r="F981" s="392"/>
      <c r="G981" s="392"/>
      <c r="H981" s="392"/>
    </row>
    <row r="982" spans="2:9" ht="19.7" customHeight="1">
      <c r="B982" s="384" t="s">
        <v>1027</v>
      </c>
      <c r="C982" s="384"/>
      <c r="D982" s="384"/>
      <c r="E982" s="384"/>
      <c r="F982" s="384"/>
      <c r="G982" s="384"/>
      <c r="H982" s="384"/>
    </row>
    <row r="983" spans="2:9" ht="19.7" customHeight="1">
      <c r="B983" s="384" t="s">
        <v>1365</v>
      </c>
      <c r="C983" s="384"/>
      <c r="D983" s="384"/>
      <c r="E983" s="384"/>
      <c r="F983" s="384"/>
      <c r="G983" s="384"/>
      <c r="H983" s="384"/>
    </row>
    <row r="984" spans="2:9" ht="19.7" customHeight="1">
      <c r="B984" s="384" t="s">
        <v>1366</v>
      </c>
      <c r="C984" s="384"/>
      <c r="D984" s="384"/>
      <c r="E984" s="384"/>
      <c r="F984" s="384"/>
      <c r="G984" s="384"/>
      <c r="H984" s="384"/>
    </row>
    <row r="985" spans="2:9" ht="19.7" customHeight="1">
      <c r="B985" s="384"/>
      <c r="C985" s="384"/>
      <c r="D985" s="384"/>
      <c r="E985" s="384"/>
      <c r="F985" s="384"/>
      <c r="G985" s="384"/>
      <c r="H985" s="384"/>
    </row>
    <row r="986" spans="2:9" ht="19.7" customHeight="1">
      <c r="B986" s="393" t="s">
        <v>920</v>
      </c>
      <c r="C986" s="384"/>
      <c r="D986" s="384"/>
      <c r="E986" s="384"/>
      <c r="F986" s="384"/>
      <c r="G986" s="384"/>
      <c r="H986" s="384"/>
    </row>
    <row r="987" spans="2:9" ht="19.7" customHeight="1">
      <c r="B987" s="399" t="s">
        <v>516</v>
      </c>
      <c r="C987" s="395" t="s">
        <v>517</v>
      </c>
      <c r="D987" s="395"/>
      <c r="E987" s="395"/>
      <c r="F987" s="395"/>
      <c r="G987" s="395"/>
      <c r="H987" s="395"/>
    </row>
    <row r="988" spans="2:9" ht="19.7" customHeight="1">
      <c r="B988" s="400"/>
      <c r="C988" s="154" t="s">
        <v>462</v>
      </c>
      <c r="D988" s="197" t="s">
        <v>506</v>
      </c>
      <c r="E988" s="198" t="s">
        <v>507</v>
      </c>
      <c r="F988" s="190" t="s">
        <v>508</v>
      </c>
      <c r="G988" s="190" t="s">
        <v>509</v>
      </c>
      <c r="H988" s="190" t="s">
        <v>510</v>
      </c>
    </row>
    <row r="989" spans="2:9" ht="21.75" customHeight="1">
      <c r="B989" s="153" t="s">
        <v>635</v>
      </c>
      <c r="C989" s="154" t="s">
        <v>464</v>
      </c>
      <c r="D989" s="199">
        <v>127</v>
      </c>
      <c r="E989" s="199">
        <v>100</v>
      </c>
      <c r="F989" s="199">
        <v>90</v>
      </c>
      <c r="G989" s="199">
        <v>95</v>
      </c>
      <c r="H989" s="199">
        <v>95</v>
      </c>
    </row>
    <row r="990" spans="2:9" s="210" customFormat="1" ht="21.75" customHeight="1">
      <c r="B990" s="153" t="s">
        <v>662</v>
      </c>
      <c r="C990" s="154" t="s">
        <v>613</v>
      </c>
      <c r="D990" s="199">
        <v>3</v>
      </c>
      <c r="E990" s="199">
        <v>4</v>
      </c>
      <c r="F990" s="199">
        <v>4</v>
      </c>
      <c r="G990" s="199">
        <v>4</v>
      </c>
      <c r="H990" s="199">
        <v>4</v>
      </c>
    </row>
    <row r="991" spans="2:9" s="210" customFormat="1" ht="19.7" customHeight="1">
      <c r="B991" s="262" t="s">
        <v>1054</v>
      </c>
      <c r="C991" s="187" t="s">
        <v>544</v>
      </c>
      <c r="D991" s="188">
        <v>170</v>
      </c>
      <c r="E991" s="188">
        <v>170</v>
      </c>
      <c r="F991" s="188">
        <v>170</v>
      </c>
      <c r="G991" s="188">
        <v>170</v>
      </c>
      <c r="H991" s="188">
        <v>170</v>
      </c>
    </row>
    <row r="992" spans="2:9" s="210" customFormat="1" ht="19.7" customHeight="1">
      <c r="B992" s="265" t="s">
        <v>1055</v>
      </c>
      <c r="C992" s="233"/>
      <c r="D992" s="234"/>
      <c r="E992" s="234"/>
      <c r="F992" s="234"/>
      <c r="G992" s="234"/>
      <c r="H992" s="234"/>
    </row>
    <row r="993" spans="2:8" s="210" customFormat="1" ht="19.7" customHeight="1">
      <c r="B993" s="265" t="s">
        <v>1056</v>
      </c>
      <c r="C993" s="233"/>
      <c r="D993" s="234"/>
      <c r="E993" s="234"/>
      <c r="F993" s="234"/>
      <c r="G993" s="234"/>
      <c r="H993" s="234"/>
    </row>
    <row r="994" spans="2:8" s="210" customFormat="1" ht="19.7" customHeight="1">
      <c r="B994" s="265" t="s">
        <v>1058</v>
      </c>
      <c r="C994" s="233"/>
      <c r="D994" s="234"/>
      <c r="E994" s="234"/>
      <c r="F994" s="234"/>
      <c r="G994" s="234"/>
      <c r="H994" s="234"/>
    </row>
    <row r="995" spans="2:8" s="210" customFormat="1" ht="19.7" customHeight="1">
      <c r="B995" s="268" t="s">
        <v>1057</v>
      </c>
      <c r="C995" s="190"/>
      <c r="D995" s="191"/>
      <c r="E995" s="191"/>
      <c r="F995" s="191"/>
      <c r="G995" s="191"/>
      <c r="H995" s="191"/>
    </row>
    <row r="996" spans="2:8" s="161" customFormat="1" ht="19.7" customHeight="1">
      <c r="B996" s="156" t="s">
        <v>511</v>
      </c>
      <c r="C996" s="157" t="s">
        <v>512</v>
      </c>
      <c r="D996" s="158">
        <v>1158870</v>
      </c>
      <c r="E996" s="278">
        <v>640610</v>
      </c>
      <c r="F996" s="160"/>
      <c r="G996" s="160"/>
      <c r="H996" s="160"/>
    </row>
    <row r="997" spans="2:8" s="161" customFormat="1" ht="19.7" customHeight="1">
      <c r="B997" s="156" t="s">
        <v>513</v>
      </c>
      <c r="C997" s="157" t="s">
        <v>512</v>
      </c>
      <c r="D997" s="158">
        <v>1158870</v>
      </c>
      <c r="E997" s="278">
        <v>640610</v>
      </c>
      <c r="F997" s="160"/>
      <c r="G997" s="160"/>
      <c r="H997" s="160"/>
    </row>
    <row r="998" spans="2:8" s="161" customFormat="1" ht="19.7" customHeight="1">
      <c r="B998" s="156" t="s">
        <v>514</v>
      </c>
      <c r="C998" s="157" t="s">
        <v>512</v>
      </c>
      <c r="D998" s="160"/>
      <c r="E998" s="160"/>
      <c r="F998" s="160"/>
      <c r="G998" s="160"/>
      <c r="H998" s="160"/>
    </row>
    <row r="999" spans="2:8" s="161" customFormat="1" ht="19.7" customHeight="1">
      <c r="B999" s="216"/>
      <c r="C999" s="217"/>
      <c r="D999" s="235"/>
      <c r="E999" s="235"/>
      <c r="F999" s="235"/>
      <c r="G999" s="235"/>
      <c r="H999" s="235"/>
    </row>
    <row r="1000" spans="2:8" s="161" customFormat="1" ht="19.7" customHeight="1">
      <c r="B1000" s="219"/>
      <c r="C1000" s="220"/>
      <c r="D1000" s="236"/>
      <c r="E1000" s="236"/>
      <c r="F1000" s="236"/>
      <c r="G1000" s="236"/>
      <c r="H1000" s="236"/>
    </row>
    <row r="1001" spans="2:8" s="161" customFormat="1" ht="19.7" customHeight="1">
      <c r="B1001" s="219"/>
      <c r="C1001" s="220"/>
      <c r="D1001" s="236"/>
      <c r="E1001" s="236"/>
      <c r="F1001" s="236"/>
      <c r="G1001" s="236"/>
      <c r="H1001" s="236"/>
    </row>
    <row r="1002" spans="2:8" s="161" customFormat="1" ht="19.7" customHeight="1">
      <c r="B1002" s="219"/>
      <c r="C1002" s="220"/>
      <c r="D1002" s="236"/>
      <c r="E1002" s="236"/>
      <c r="F1002" s="236"/>
      <c r="G1002" s="236"/>
      <c r="H1002" s="236"/>
    </row>
    <row r="1003" spans="2:8" s="161" customFormat="1" ht="19.7" customHeight="1">
      <c r="B1003" s="219"/>
      <c r="C1003" s="220"/>
      <c r="D1003" s="236"/>
      <c r="E1003" s="236"/>
      <c r="F1003" s="236"/>
      <c r="G1003" s="236"/>
      <c r="H1003" s="236"/>
    </row>
    <row r="1004" spans="2:8" s="161" customFormat="1" ht="19.7" customHeight="1">
      <c r="B1004" s="219"/>
      <c r="C1004" s="220"/>
      <c r="D1004" s="236"/>
      <c r="E1004" s="236"/>
      <c r="F1004" s="236"/>
      <c r="G1004" s="236"/>
      <c r="H1004" s="236"/>
    </row>
    <row r="1005" spans="2:8" s="161" customFormat="1" ht="19.7" customHeight="1">
      <c r="B1005" s="219"/>
      <c r="C1005" s="220"/>
      <c r="D1005" s="236"/>
      <c r="E1005" s="236"/>
      <c r="F1005" s="236"/>
      <c r="G1005" s="236"/>
      <c r="H1005" s="236"/>
    </row>
    <row r="1006" spans="2:8" s="161" customFormat="1" ht="19.7" customHeight="1">
      <c r="B1006" s="219"/>
      <c r="C1006" s="220"/>
      <c r="D1006" s="236"/>
      <c r="E1006" s="236"/>
      <c r="F1006" s="236"/>
      <c r="G1006" s="236"/>
      <c r="H1006" s="236"/>
    </row>
    <row r="1007" spans="2:8" s="161" customFormat="1" ht="19.7" customHeight="1">
      <c r="B1007" s="219"/>
      <c r="C1007" s="220"/>
      <c r="D1007" s="236"/>
      <c r="E1007" s="236"/>
      <c r="F1007" s="236"/>
      <c r="G1007" s="236"/>
      <c r="H1007" s="236"/>
    </row>
    <row r="1008" spans="2:8" s="161" customFormat="1" ht="19.7" customHeight="1">
      <c r="B1008" s="219"/>
      <c r="C1008" s="220"/>
      <c r="D1008" s="236"/>
      <c r="E1008" s="236"/>
      <c r="F1008" s="236"/>
      <c r="G1008" s="236"/>
      <c r="H1008" s="236"/>
    </row>
    <row r="1009" spans="2:8" s="161" customFormat="1" ht="19.7" customHeight="1">
      <c r="B1009" s="219"/>
      <c r="C1009" s="220"/>
      <c r="D1009" s="236"/>
      <c r="E1009" s="236"/>
      <c r="F1009" s="236"/>
      <c r="G1009" s="236"/>
      <c r="H1009" s="236"/>
    </row>
    <row r="1010" spans="2:8" s="161" customFormat="1" ht="19.7" customHeight="1">
      <c r="B1010" s="219"/>
      <c r="C1010" s="220"/>
      <c r="D1010" s="236"/>
      <c r="E1010" s="236"/>
      <c r="F1010" s="236"/>
      <c r="G1010" s="236"/>
      <c r="H1010" s="236"/>
    </row>
    <row r="1011" spans="2:8" s="161" customFormat="1" ht="19.7" customHeight="1">
      <c r="B1011" s="219"/>
      <c r="C1011" s="220"/>
      <c r="D1011" s="236"/>
      <c r="E1011" s="236"/>
      <c r="F1011" s="236"/>
      <c r="G1011" s="236"/>
      <c r="H1011" s="236"/>
    </row>
    <row r="1012" spans="2:8" s="161" customFormat="1" ht="19.7" customHeight="1">
      <c r="B1012" s="219"/>
      <c r="C1012" s="220"/>
      <c r="D1012" s="236"/>
      <c r="E1012" s="236"/>
      <c r="F1012" s="236"/>
      <c r="G1012" s="236"/>
      <c r="H1012" s="236"/>
    </row>
    <row r="1013" spans="2:8" s="161" customFormat="1" ht="19.7" customHeight="1">
      <c r="B1013" s="219"/>
      <c r="C1013" s="220"/>
      <c r="D1013" s="236"/>
      <c r="E1013" s="236"/>
      <c r="F1013" s="236"/>
      <c r="G1013" s="236"/>
      <c r="H1013" s="236"/>
    </row>
    <row r="1014" spans="2:8" s="161" customFormat="1" ht="19.7" customHeight="1">
      <c r="B1014" s="219"/>
      <c r="C1014" s="220"/>
      <c r="D1014" s="236"/>
      <c r="E1014" s="236"/>
      <c r="F1014" s="236"/>
      <c r="G1014" s="236"/>
      <c r="H1014" s="236"/>
    </row>
    <row r="1015" spans="2:8" s="161" customFormat="1" ht="19.7" customHeight="1">
      <c r="B1015" s="219"/>
      <c r="C1015" s="220"/>
      <c r="D1015" s="236"/>
      <c r="E1015" s="236"/>
      <c r="F1015" s="236"/>
      <c r="G1015" s="236"/>
      <c r="H1015" s="236"/>
    </row>
    <row r="1016" spans="2:8" s="161" customFormat="1" ht="19.7" customHeight="1">
      <c r="B1016" s="219"/>
      <c r="C1016" s="220"/>
      <c r="D1016" s="236"/>
      <c r="E1016" s="236"/>
      <c r="F1016" s="236"/>
      <c r="G1016" s="236"/>
      <c r="H1016" s="236"/>
    </row>
    <row r="1017" spans="2:8" s="161" customFormat="1" ht="19.7" customHeight="1">
      <c r="B1017" s="219"/>
      <c r="C1017" s="220"/>
      <c r="D1017" s="236"/>
      <c r="E1017" s="236"/>
      <c r="F1017" s="236"/>
      <c r="G1017" s="236"/>
      <c r="H1017" s="236"/>
    </row>
    <row r="1018" spans="2:8" s="161" customFormat="1" ht="19.7" customHeight="1">
      <c r="B1018" s="219"/>
      <c r="C1018" s="220"/>
      <c r="D1018" s="236"/>
      <c r="E1018" s="236"/>
      <c r="F1018" s="236"/>
      <c r="G1018" s="236"/>
      <c r="H1018" s="236"/>
    </row>
    <row r="1019" spans="2:8" s="161" customFormat="1" ht="19.7" customHeight="1">
      <c r="B1019" s="219"/>
      <c r="C1019" s="220"/>
      <c r="D1019" s="236"/>
      <c r="E1019" s="236"/>
      <c r="F1019" s="236"/>
      <c r="G1019" s="236"/>
      <c r="H1019" s="236"/>
    </row>
    <row r="1020" spans="2:8" s="161" customFormat="1" ht="19.7" customHeight="1">
      <c r="B1020" s="219"/>
      <c r="C1020" s="220"/>
      <c r="D1020" s="236"/>
      <c r="E1020" s="236"/>
      <c r="F1020" s="236"/>
      <c r="G1020" s="236"/>
      <c r="H1020" s="236"/>
    </row>
    <row r="1021" spans="2:8" s="161" customFormat="1" ht="19.7" customHeight="1">
      <c r="B1021" s="219"/>
      <c r="C1021" s="220"/>
      <c r="D1021" s="236"/>
      <c r="E1021" s="236"/>
      <c r="F1021" s="236"/>
      <c r="G1021" s="236"/>
      <c r="H1021" s="236"/>
    </row>
    <row r="1022" spans="2:8" s="161" customFormat="1" ht="19.7" customHeight="1">
      <c r="B1022" s="219"/>
      <c r="C1022" s="220"/>
      <c r="D1022" s="236"/>
      <c r="E1022" s="236"/>
      <c r="F1022" s="236"/>
      <c r="G1022" s="236"/>
      <c r="H1022" s="236"/>
    </row>
    <row r="1023" spans="2:8" s="161" customFormat="1" ht="19.7" customHeight="1">
      <c r="B1023" s="219"/>
      <c r="C1023" s="220"/>
      <c r="D1023" s="236"/>
      <c r="E1023" s="236"/>
      <c r="F1023" s="236"/>
      <c r="G1023" s="236"/>
      <c r="H1023" s="236"/>
    </row>
    <row r="1024" spans="2:8" s="161" customFormat="1" ht="19.7" customHeight="1">
      <c r="B1024" s="219"/>
      <c r="C1024" s="220"/>
      <c r="D1024" s="236"/>
      <c r="E1024" s="236"/>
      <c r="F1024" s="236"/>
      <c r="G1024" s="236"/>
      <c r="H1024" s="236"/>
    </row>
    <row r="1025" spans="2:8" s="161" customFormat="1" ht="19.7" customHeight="1">
      <c r="B1025" s="219"/>
      <c r="C1025" s="220"/>
      <c r="D1025" s="236"/>
      <c r="E1025" s="236"/>
      <c r="F1025" s="236"/>
      <c r="G1025" s="236"/>
      <c r="H1025" s="236"/>
    </row>
    <row r="1026" spans="2:8" s="161" customFormat="1" ht="19.7" customHeight="1">
      <c r="B1026" s="219"/>
      <c r="C1026" s="220"/>
      <c r="D1026" s="236"/>
      <c r="E1026" s="236"/>
      <c r="F1026" s="236"/>
      <c r="G1026" s="236"/>
      <c r="H1026" s="236"/>
    </row>
    <row r="1027" spans="2:8" s="161" customFormat="1" ht="19.7" customHeight="1">
      <c r="B1027" s="219"/>
      <c r="C1027" s="220"/>
      <c r="D1027" s="236"/>
      <c r="E1027" s="236"/>
      <c r="F1027" s="236"/>
      <c r="G1027" s="236"/>
      <c r="H1027" s="236"/>
    </row>
    <row r="1028" spans="2:8" s="161" customFormat="1" ht="19.7" customHeight="1">
      <c r="B1028" s="219"/>
      <c r="C1028" s="220"/>
      <c r="D1028" s="236"/>
      <c r="E1028" s="236"/>
      <c r="F1028" s="236"/>
      <c r="G1028" s="236"/>
      <c r="H1028" s="236"/>
    </row>
    <row r="1029" spans="2:8" s="161" customFormat="1" ht="19.7" customHeight="1">
      <c r="B1029" s="219"/>
      <c r="C1029" s="220"/>
      <c r="D1029" s="236"/>
      <c r="E1029" s="236"/>
      <c r="F1029" s="236"/>
      <c r="G1029" s="236"/>
      <c r="H1029" s="236"/>
    </row>
    <row r="1030" spans="2:8" s="239" customFormat="1" ht="19.7" customHeight="1">
      <c r="B1030" s="147" t="s">
        <v>663</v>
      </c>
      <c r="C1030" s="237"/>
      <c r="D1030" s="238"/>
      <c r="E1030" s="238"/>
      <c r="F1030" s="238"/>
      <c r="G1030" s="238"/>
      <c r="H1030" s="238"/>
    </row>
    <row r="1031" spans="2:8" ht="19.7" customHeight="1">
      <c r="B1031" s="392" t="s">
        <v>1367</v>
      </c>
      <c r="C1031" s="392"/>
      <c r="D1031" s="392"/>
      <c r="E1031" s="392"/>
      <c r="F1031" s="392"/>
      <c r="G1031" s="392"/>
      <c r="H1031" s="392"/>
    </row>
    <row r="1032" spans="2:8" ht="19.7" customHeight="1">
      <c r="B1032" s="384" t="s">
        <v>1368</v>
      </c>
      <c r="C1032" s="384"/>
      <c r="D1032" s="384"/>
      <c r="E1032" s="384"/>
      <c r="F1032" s="384"/>
      <c r="G1032" s="384"/>
      <c r="H1032" s="384"/>
    </row>
    <row r="1033" spans="2:8" ht="19.7" customHeight="1">
      <c r="B1033" s="384" t="s">
        <v>1369</v>
      </c>
      <c r="C1033" s="384"/>
      <c r="D1033" s="384"/>
      <c r="E1033" s="384"/>
      <c r="F1033" s="384"/>
      <c r="G1033" s="384"/>
      <c r="H1033" s="384"/>
    </row>
    <row r="1034" spans="2:8" ht="19.7" customHeight="1">
      <c r="B1034" s="384" t="s">
        <v>1370</v>
      </c>
      <c r="C1034" s="384"/>
      <c r="D1034" s="384"/>
      <c r="E1034" s="384"/>
      <c r="F1034" s="384"/>
      <c r="G1034" s="384"/>
      <c r="H1034" s="384"/>
    </row>
    <row r="1035" spans="2:8" ht="19.7" customHeight="1">
      <c r="B1035" s="384" t="s">
        <v>1371</v>
      </c>
      <c r="C1035" s="384"/>
      <c r="D1035" s="384"/>
      <c r="E1035" s="384"/>
      <c r="F1035" s="384"/>
      <c r="G1035" s="384"/>
      <c r="H1035" s="384"/>
    </row>
    <row r="1036" spans="2:8" ht="19.7" customHeight="1">
      <c r="B1036" s="384" t="s">
        <v>1372</v>
      </c>
      <c r="C1036" s="384"/>
      <c r="D1036" s="384"/>
      <c r="E1036" s="384"/>
      <c r="F1036" s="384"/>
      <c r="G1036" s="384"/>
      <c r="H1036" s="384"/>
    </row>
    <row r="1037" spans="2:8" ht="19.7" customHeight="1">
      <c r="B1037" s="291" t="s">
        <v>1373</v>
      </c>
      <c r="C1037" s="136"/>
      <c r="D1037" s="136"/>
      <c r="E1037" s="136"/>
      <c r="F1037" s="136"/>
      <c r="G1037" s="136"/>
      <c r="H1037" s="136"/>
    </row>
    <row r="1038" spans="2:8" ht="19.7" customHeight="1">
      <c r="B1038" s="290"/>
      <c r="C1038" s="290"/>
      <c r="D1038" s="290"/>
      <c r="E1038" s="290"/>
      <c r="F1038" s="290"/>
      <c r="G1038" s="290"/>
      <c r="H1038" s="290"/>
    </row>
    <row r="1039" spans="2:8" ht="19.7" customHeight="1">
      <c r="B1039" s="393" t="s">
        <v>1059</v>
      </c>
      <c r="C1039" s="384"/>
      <c r="D1039" s="384"/>
      <c r="E1039" s="384"/>
      <c r="F1039" s="384"/>
      <c r="G1039" s="384"/>
      <c r="H1039" s="384"/>
    </row>
    <row r="1040" spans="2:8" ht="24">
      <c r="B1040" s="253" t="s">
        <v>1060</v>
      </c>
      <c r="C1040" s="136"/>
      <c r="D1040" s="136"/>
      <c r="E1040" s="136"/>
      <c r="F1040" s="136"/>
      <c r="G1040" s="136"/>
      <c r="H1040" s="136"/>
    </row>
    <row r="1041" spans="2:8" ht="19.7" customHeight="1">
      <c r="B1041" s="394" t="s">
        <v>516</v>
      </c>
      <c r="C1041" s="395" t="s">
        <v>517</v>
      </c>
      <c r="D1041" s="395"/>
      <c r="E1041" s="395"/>
      <c r="F1041" s="395"/>
      <c r="G1041" s="395"/>
      <c r="H1041" s="395"/>
    </row>
    <row r="1042" spans="2:8" ht="19.7" customHeight="1">
      <c r="B1042" s="394"/>
      <c r="C1042" s="154" t="s">
        <v>462</v>
      </c>
      <c r="D1042" s="197" t="s">
        <v>506</v>
      </c>
      <c r="E1042" s="198" t="s">
        <v>507</v>
      </c>
      <c r="F1042" s="190" t="s">
        <v>508</v>
      </c>
      <c r="G1042" s="190" t="s">
        <v>509</v>
      </c>
      <c r="H1042" s="190" t="s">
        <v>510</v>
      </c>
    </row>
    <row r="1043" spans="2:8" ht="19.7" customHeight="1">
      <c r="B1043" s="289" t="s">
        <v>1070</v>
      </c>
      <c r="C1043" s="187" t="s">
        <v>469</v>
      </c>
      <c r="D1043" s="240">
        <v>180</v>
      </c>
      <c r="E1043" s="240">
        <v>180</v>
      </c>
      <c r="F1043" s="240">
        <v>180</v>
      </c>
      <c r="G1043" s="240">
        <v>180</v>
      </c>
      <c r="H1043" s="240">
        <v>180</v>
      </c>
    </row>
    <row r="1044" spans="2:8" ht="19.7" customHeight="1">
      <c r="B1044" s="288" t="s">
        <v>1071</v>
      </c>
      <c r="C1044" s="233"/>
      <c r="D1044" s="241"/>
      <c r="E1044" s="241"/>
      <c r="F1044" s="241"/>
      <c r="G1044" s="241"/>
      <c r="H1044" s="241"/>
    </row>
    <row r="1045" spans="2:8" ht="19.7" customHeight="1">
      <c r="B1045" s="279" t="s">
        <v>1072</v>
      </c>
      <c r="C1045" s="190"/>
      <c r="D1045" s="242"/>
      <c r="E1045" s="242"/>
      <c r="F1045" s="242"/>
      <c r="G1045" s="242"/>
      <c r="H1045" s="242"/>
    </row>
    <row r="1046" spans="2:8" ht="19.7" customHeight="1">
      <c r="B1046" s="289" t="s">
        <v>1061</v>
      </c>
      <c r="C1046" s="187" t="s">
        <v>469</v>
      </c>
      <c r="D1046" s="240">
        <v>180</v>
      </c>
      <c r="E1046" s="240">
        <v>180</v>
      </c>
      <c r="F1046" s="240">
        <v>180</v>
      </c>
      <c r="G1046" s="240">
        <v>180</v>
      </c>
      <c r="H1046" s="240">
        <v>180</v>
      </c>
    </row>
    <row r="1047" spans="2:8" ht="19.7" customHeight="1">
      <c r="B1047" s="288" t="s">
        <v>1062</v>
      </c>
      <c r="C1047" s="233"/>
      <c r="D1047" s="241"/>
      <c r="E1047" s="241"/>
      <c r="F1047" s="241"/>
      <c r="G1047" s="241"/>
      <c r="H1047" s="241"/>
    </row>
    <row r="1048" spans="2:8" ht="19.7" customHeight="1">
      <c r="B1048" s="288" t="s">
        <v>1073</v>
      </c>
      <c r="C1048" s="233"/>
      <c r="D1048" s="241"/>
      <c r="E1048" s="241"/>
      <c r="F1048" s="241"/>
      <c r="G1048" s="241"/>
      <c r="H1048" s="241"/>
    </row>
    <row r="1049" spans="2:8" ht="19.7" customHeight="1">
      <c r="B1049" s="288" t="s">
        <v>1074</v>
      </c>
      <c r="C1049" s="233"/>
      <c r="D1049" s="241"/>
      <c r="E1049" s="241"/>
      <c r="F1049" s="241"/>
      <c r="G1049" s="241"/>
      <c r="H1049" s="241"/>
    </row>
    <row r="1050" spans="2:8" ht="19.7" customHeight="1">
      <c r="B1050" s="279" t="s">
        <v>1063</v>
      </c>
      <c r="C1050" s="190"/>
      <c r="D1050" s="242"/>
      <c r="E1050" s="242"/>
      <c r="F1050" s="242"/>
      <c r="G1050" s="242"/>
      <c r="H1050" s="242"/>
    </row>
    <row r="1051" spans="2:8" ht="19.7" customHeight="1">
      <c r="B1051" s="289" t="s">
        <v>664</v>
      </c>
      <c r="C1051" s="187" t="s">
        <v>469</v>
      </c>
      <c r="D1051" s="240">
        <v>914</v>
      </c>
      <c r="E1051" s="240">
        <v>914</v>
      </c>
      <c r="F1051" s="240">
        <v>914</v>
      </c>
      <c r="G1051" s="240">
        <v>914</v>
      </c>
      <c r="H1051" s="240">
        <v>914</v>
      </c>
    </row>
    <row r="1052" spans="2:8" ht="19.7" customHeight="1">
      <c r="B1052" s="288" t="s">
        <v>1064</v>
      </c>
      <c r="C1052" s="233"/>
      <c r="D1052" s="241"/>
      <c r="E1052" s="241"/>
      <c r="F1052" s="241"/>
      <c r="G1052" s="241"/>
      <c r="H1052" s="241"/>
    </row>
    <row r="1053" spans="2:8" ht="19.7" customHeight="1">
      <c r="B1053" s="279" t="s">
        <v>1075</v>
      </c>
      <c r="C1053" s="190"/>
      <c r="D1053" s="242"/>
      <c r="E1053" s="242"/>
      <c r="F1053" s="242"/>
      <c r="G1053" s="242"/>
      <c r="H1053" s="242"/>
    </row>
    <row r="1054" spans="2:8" ht="19.7" customHeight="1">
      <c r="B1054" s="289" t="s">
        <v>665</v>
      </c>
      <c r="C1054" s="187" t="s">
        <v>469</v>
      </c>
      <c r="D1054" s="240">
        <v>48</v>
      </c>
      <c r="E1054" s="240">
        <v>48</v>
      </c>
      <c r="F1054" s="240">
        <v>48</v>
      </c>
      <c r="G1054" s="240">
        <v>48</v>
      </c>
      <c r="H1054" s="240">
        <v>48</v>
      </c>
    </row>
    <row r="1055" spans="2:8" ht="19.7" customHeight="1">
      <c r="B1055" s="288" t="s">
        <v>666</v>
      </c>
      <c r="C1055" s="233"/>
      <c r="D1055" s="241"/>
      <c r="E1055" s="241"/>
      <c r="F1055" s="241"/>
      <c r="G1055" s="241"/>
      <c r="H1055" s="241"/>
    </row>
    <row r="1056" spans="2:8" ht="19.7" customHeight="1">
      <c r="B1056" s="279" t="s">
        <v>667</v>
      </c>
      <c r="C1056" s="190"/>
      <c r="D1056" s="242"/>
      <c r="E1056" s="242"/>
      <c r="F1056" s="242"/>
      <c r="G1056" s="242"/>
      <c r="H1056" s="242"/>
    </row>
    <row r="1057" spans="2:8" ht="19.7" customHeight="1">
      <c r="B1057" s="289" t="s">
        <v>668</v>
      </c>
      <c r="C1057" s="187" t="s">
        <v>469</v>
      </c>
      <c r="D1057" s="240">
        <v>48</v>
      </c>
      <c r="E1057" s="240">
        <v>48</v>
      </c>
      <c r="F1057" s="240">
        <v>48</v>
      </c>
      <c r="G1057" s="240">
        <v>48</v>
      </c>
      <c r="H1057" s="240">
        <v>48</v>
      </c>
    </row>
    <row r="1058" spans="2:8" ht="19.7" customHeight="1">
      <c r="B1058" s="288" t="s">
        <v>669</v>
      </c>
      <c r="C1058" s="233"/>
      <c r="D1058" s="241"/>
      <c r="E1058" s="241"/>
      <c r="F1058" s="241"/>
      <c r="G1058" s="241"/>
      <c r="H1058" s="241"/>
    </row>
    <row r="1059" spans="2:8" ht="19.7" customHeight="1">
      <c r="B1059" s="279" t="s">
        <v>670</v>
      </c>
      <c r="C1059" s="190"/>
      <c r="D1059" s="242"/>
      <c r="E1059" s="242"/>
      <c r="F1059" s="242"/>
      <c r="G1059" s="242"/>
      <c r="H1059" s="242"/>
    </row>
    <row r="1060" spans="2:8" ht="19.7" customHeight="1">
      <c r="B1060" s="289" t="s">
        <v>1076</v>
      </c>
      <c r="C1060" s="187" t="s">
        <v>469</v>
      </c>
      <c r="D1060" s="240">
        <v>150</v>
      </c>
      <c r="E1060" s="240">
        <v>150</v>
      </c>
      <c r="F1060" s="240">
        <v>150</v>
      </c>
      <c r="G1060" s="240">
        <v>150</v>
      </c>
      <c r="H1060" s="240">
        <v>150</v>
      </c>
    </row>
    <row r="1061" spans="2:8" ht="19.7" customHeight="1">
      <c r="B1061" s="279" t="s">
        <v>1077</v>
      </c>
      <c r="C1061" s="190"/>
      <c r="D1061" s="242"/>
      <c r="E1061" s="242"/>
      <c r="F1061" s="242"/>
      <c r="G1061" s="242"/>
      <c r="H1061" s="242"/>
    </row>
    <row r="1062" spans="2:8" ht="19.7" customHeight="1">
      <c r="B1062" s="265" t="s">
        <v>671</v>
      </c>
      <c r="C1062" s="233" t="s">
        <v>474</v>
      </c>
      <c r="D1062" s="234">
        <v>53</v>
      </c>
      <c r="E1062" s="234">
        <v>53</v>
      </c>
      <c r="F1062" s="234">
        <v>53</v>
      </c>
      <c r="G1062" s="234">
        <v>53</v>
      </c>
      <c r="H1062" s="234">
        <v>53</v>
      </c>
    </row>
    <row r="1063" spans="2:8" ht="19.7" customHeight="1">
      <c r="B1063" s="265" t="s">
        <v>672</v>
      </c>
      <c r="C1063" s="233"/>
      <c r="D1063" s="234"/>
      <c r="E1063" s="234"/>
      <c r="F1063" s="234"/>
      <c r="G1063" s="234"/>
      <c r="H1063" s="234"/>
    </row>
    <row r="1064" spans="2:8" ht="19.7" customHeight="1">
      <c r="B1064" s="268" t="s">
        <v>673</v>
      </c>
      <c r="C1064" s="190"/>
      <c r="D1064" s="191"/>
      <c r="E1064" s="191"/>
      <c r="F1064" s="191"/>
      <c r="G1064" s="191"/>
      <c r="H1064" s="191"/>
    </row>
    <row r="1065" spans="2:8" ht="19.7" customHeight="1">
      <c r="B1065" s="262" t="s">
        <v>1078</v>
      </c>
      <c r="C1065" s="187" t="s">
        <v>474</v>
      </c>
      <c r="D1065" s="188">
        <v>914</v>
      </c>
      <c r="E1065" s="188">
        <v>914</v>
      </c>
      <c r="F1065" s="188">
        <v>914</v>
      </c>
      <c r="G1065" s="188">
        <v>914</v>
      </c>
      <c r="H1065" s="188">
        <v>914</v>
      </c>
    </row>
    <row r="1066" spans="2:8" ht="19.7" customHeight="1">
      <c r="B1066" s="265" t="s">
        <v>1080</v>
      </c>
      <c r="C1066" s="233"/>
      <c r="D1066" s="234"/>
      <c r="E1066" s="234"/>
      <c r="F1066" s="234"/>
      <c r="G1066" s="234"/>
      <c r="H1066" s="234"/>
    </row>
    <row r="1067" spans="2:8" ht="19.7" customHeight="1">
      <c r="B1067" s="268" t="s">
        <v>1079</v>
      </c>
      <c r="C1067" s="190"/>
      <c r="D1067" s="191"/>
      <c r="E1067" s="191"/>
      <c r="F1067" s="191"/>
      <c r="G1067" s="191"/>
      <c r="H1067" s="191"/>
    </row>
    <row r="1068" spans="2:8" ht="19.7" customHeight="1">
      <c r="B1068" s="262" t="s">
        <v>1081</v>
      </c>
      <c r="C1068" s="263" t="s">
        <v>469</v>
      </c>
      <c r="D1068" s="335"/>
      <c r="E1068" s="335"/>
      <c r="F1068" s="335"/>
      <c r="G1068" s="335"/>
      <c r="H1068" s="335"/>
    </row>
    <row r="1069" spans="2:8" ht="19.7" customHeight="1">
      <c r="B1069" s="268" t="s">
        <v>1082</v>
      </c>
      <c r="C1069" s="269"/>
      <c r="D1069" s="336"/>
      <c r="E1069" s="336"/>
      <c r="F1069" s="336"/>
      <c r="G1069" s="336"/>
      <c r="H1069" s="336"/>
    </row>
    <row r="1070" spans="2:8" ht="19.7" customHeight="1">
      <c r="B1070" s="156" t="s">
        <v>511</v>
      </c>
      <c r="C1070" s="157" t="s">
        <v>512</v>
      </c>
      <c r="D1070" s="158">
        <v>2824420</v>
      </c>
      <c r="E1070" s="278">
        <v>795100</v>
      </c>
      <c r="F1070" s="194"/>
      <c r="G1070" s="194"/>
      <c r="H1070" s="194"/>
    </row>
    <row r="1071" spans="2:8" ht="19.7" customHeight="1">
      <c r="B1071" s="156" t="s">
        <v>513</v>
      </c>
      <c r="C1071" s="157" t="s">
        <v>512</v>
      </c>
      <c r="D1071" s="158">
        <v>2824420</v>
      </c>
      <c r="E1071" s="278">
        <v>795100</v>
      </c>
      <c r="F1071" s="194"/>
      <c r="G1071" s="194"/>
      <c r="H1071" s="194"/>
    </row>
    <row r="1072" spans="2:8" ht="26.25" customHeight="1">
      <c r="B1072" s="156" t="s">
        <v>514</v>
      </c>
      <c r="C1072" s="157" t="s">
        <v>512</v>
      </c>
      <c r="D1072" s="194"/>
      <c r="E1072" s="194"/>
      <c r="F1072" s="194"/>
      <c r="G1072" s="194"/>
      <c r="H1072" s="194"/>
    </row>
    <row r="1073" spans="2:9" ht="26.25" customHeight="1">
      <c r="B1073" s="216"/>
      <c r="C1073" s="217"/>
      <c r="D1073" s="218"/>
      <c r="E1073" s="218"/>
      <c r="F1073" s="218"/>
      <c r="G1073" s="218"/>
      <c r="H1073" s="218"/>
    </row>
    <row r="1074" spans="2:9" ht="24">
      <c r="B1074" s="216"/>
      <c r="C1074" s="217"/>
      <c r="D1074" s="218"/>
      <c r="E1074" s="218"/>
      <c r="F1074" s="218"/>
      <c r="G1074" s="218"/>
      <c r="H1074" s="218"/>
    </row>
    <row r="1075" spans="2:9" ht="94.5" customHeight="1">
      <c r="B1075" s="216"/>
      <c r="C1075" s="217"/>
      <c r="D1075" s="218"/>
      <c r="E1075" s="218"/>
      <c r="F1075" s="218"/>
      <c r="G1075" s="218"/>
      <c r="H1075" s="218"/>
    </row>
    <row r="1076" spans="2:9" ht="19.7" customHeight="1">
      <c r="B1076" s="161" t="s">
        <v>703</v>
      </c>
    </row>
    <row r="1077" spans="2:9" ht="19.7" customHeight="1">
      <c r="B1077" s="166" t="s">
        <v>710</v>
      </c>
      <c r="C1077" s="167"/>
      <c r="D1077" s="167"/>
      <c r="E1077" s="167"/>
      <c r="F1077" s="166" t="s">
        <v>711</v>
      </c>
      <c r="G1077" s="149"/>
      <c r="H1077" s="149"/>
      <c r="I1077" s="149"/>
    </row>
    <row r="1078" spans="2:9" ht="19.7" customHeight="1">
      <c r="B1078" s="384" t="s">
        <v>1083</v>
      </c>
      <c r="C1078" s="389"/>
      <c r="D1078" s="389"/>
      <c r="E1078" s="389"/>
      <c r="F1078" s="389"/>
      <c r="G1078" s="389"/>
      <c r="H1078" s="389"/>
      <c r="I1078" s="389"/>
    </row>
    <row r="1079" spans="2:9" ht="19.7" customHeight="1">
      <c r="B1079" s="253" t="s">
        <v>1084</v>
      </c>
      <c r="C1079" s="253"/>
      <c r="D1079" s="253"/>
      <c r="E1079" s="253"/>
      <c r="F1079" s="253"/>
      <c r="G1079" s="253"/>
      <c r="H1079" s="253"/>
      <c r="I1079" s="253"/>
    </row>
    <row r="1080" spans="2:9" ht="19.7" customHeight="1">
      <c r="B1080" s="253" t="s">
        <v>1085</v>
      </c>
      <c r="C1080" s="253"/>
      <c r="D1080" s="253"/>
      <c r="E1080" s="253"/>
      <c r="F1080" s="253"/>
      <c r="G1080" s="253"/>
      <c r="H1080" s="253"/>
      <c r="I1080" s="253"/>
    </row>
    <row r="1081" spans="2:9" ht="19.7" customHeight="1">
      <c r="B1081" s="253"/>
      <c r="C1081" s="253"/>
      <c r="D1081" s="253"/>
      <c r="E1081" s="253"/>
      <c r="F1081" s="253"/>
      <c r="G1081" s="253"/>
      <c r="H1081" s="253"/>
      <c r="I1081" s="253"/>
    </row>
    <row r="1082" spans="2:9" ht="19.7" customHeight="1">
      <c r="B1082" s="384" t="s">
        <v>1086</v>
      </c>
      <c r="C1082" s="384"/>
      <c r="D1082" s="384"/>
      <c r="E1082" s="384"/>
      <c r="F1082" s="384"/>
      <c r="G1082" s="384"/>
      <c r="H1082" s="384"/>
      <c r="I1082" s="384"/>
    </row>
    <row r="1083" spans="2:9" ht="19.7" customHeight="1">
      <c r="B1083" s="253" t="s">
        <v>1087</v>
      </c>
      <c r="C1083" s="253"/>
      <c r="D1083" s="253"/>
      <c r="E1083" s="253"/>
      <c r="F1083" s="253"/>
      <c r="G1083" s="253"/>
      <c r="H1083" s="253"/>
      <c r="I1083" s="253"/>
    </row>
    <row r="1084" spans="2:9" ht="19.7" customHeight="1">
      <c r="B1084" s="253" t="s">
        <v>1088</v>
      </c>
      <c r="C1084" s="253"/>
      <c r="D1084" s="253"/>
      <c r="E1084" s="253"/>
      <c r="F1084" s="253"/>
      <c r="G1084" s="253"/>
      <c r="H1084" s="253"/>
      <c r="I1084" s="253"/>
    </row>
    <row r="1085" spans="2:9" ht="19.7" customHeight="1">
      <c r="B1085" s="253" t="s">
        <v>1089</v>
      </c>
      <c r="C1085" s="253"/>
      <c r="D1085" s="253"/>
      <c r="E1085" s="253"/>
      <c r="F1085" s="253"/>
      <c r="G1085" s="253"/>
      <c r="H1085" s="253"/>
      <c r="I1085" s="253"/>
    </row>
    <row r="1086" spans="2:9" ht="19.7" customHeight="1">
      <c r="B1086" s="161" t="s">
        <v>705</v>
      </c>
    </row>
    <row r="1087" spans="2:9" ht="19.7" customHeight="1">
      <c r="B1087" s="161" t="s">
        <v>706</v>
      </c>
      <c r="C1087" s="390">
        <v>70900</v>
      </c>
      <c r="D1087" s="390"/>
      <c r="E1087" s="161" t="s">
        <v>512</v>
      </c>
    </row>
    <row r="1088" spans="2:9" ht="19.7" customHeight="1">
      <c r="B1088" s="394" t="s">
        <v>516</v>
      </c>
      <c r="C1088" s="396" t="s">
        <v>517</v>
      </c>
      <c r="D1088" s="397"/>
      <c r="E1088" s="397"/>
      <c r="F1088" s="397"/>
      <c r="G1088" s="397"/>
      <c r="H1088" s="398"/>
      <c r="I1088" s="172"/>
    </row>
    <row r="1089" spans="2:9" ht="19.7" customHeight="1">
      <c r="B1089" s="394"/>
      <c r="C1089" s="151" t="s">
        <v>462</v>
      </c>
      <c r="D1089" s="173" t="s">
        <v>506</v>
      </c>
      <c r="E1089" s="173" t="s">
        <v>507</v>
      </c>
      <c r="F1089" s="144" t="s">
        <v>508</v>
      </c>
      <c r="G1089" s="144" t="s">
        <v>509</v>
      </c>
      <c r="H1089" s="144" t="s">
        <v>510</v>
      </c>
      <c r="I1089" s="174"/>
    </row>
    <row r="1090" spans="2:9" ht="19.7" customHeight="1">
      <c r="B1090" s="175" t="s">
        <v>714</v>
      </c>
      <c r="C1090" s="176" t="s">
        <v>467</v>
      </c>
      <c r="D1090" s="225"/>
      <c r="E1090" s="225">
        <v>96</v>
      </c>
      <c r="F1090" s="225"/>
      <c r="G1090" s="225"/>
      <c r="H1090" s="225"/>
      <c r="I1090" s="226"/>
    </row>
    <row r="1091" spans="2:9" ht="19.7" customHeight="1">
      <c r="B1091" s="179" t="s">
        <v>716</v>
      </c>
      <c r="C1091" s="144"/>
      <c r="D1091" s="230"/>
      <c r="E1091" s="230"/>
      <c r="F1091" s="230"/>
      <c r="G1091" s="230"/>
      <c r="H1091" s="230"/>
      <c r="I1091" s="226"/>
    </row>
    <row r="1092" spans="2:9" ht="19.7" customHeight="1">
      <c r="B1092" s="175" t="s">
        <v>714</v>
      </c>
      <c r="C1092" s="176" t="s">
        <v>467</v>
      </c>
      <c r="D1092" s="225"/>
      <c r="E1092" s="225">
        <v>98</v>
      </c>
      <c r="F1092" s="225"/>
      <c r="G1092" s="225"/>
      <c r="H1092" s="225"/>
      <c r="I1092" s="226"/>
    </row>
    <row r="1093" spans="2:9" ht="19.7" customHeight="1">
      <c r="B1093" s="179" t="s">
        <v>715</v>
      </c>
      <c r="C1093" s="144"/>
      <c r="D1093" s="230"/>
      <c r="E1093" s="230"/>
      <c r="F1093" s="230"/>
      <c r="G1093" s="230"/>
      <c r="H1093" s="230"/>
      <c r="I1093" s="226"/>
    </row>
    <row r="1094" spans="2:9" s="161" customFormat="1" ht="19.7" customHeight="1">
      <c r="B1094" s="181" t="s">
        <v>511</v>
      </c>
      <c r="C1094" s="182" t="s">
        <v>512</v>
      </c>
      <c r="D1094" s="231"/>
      <c r="E1094" s="243">
        <v>70900</v>
      </c>
      <c r="F1094" s="231"/>
      <c r="G1094" s="231"/>
      <c r="H1094" s="231"/>
      <c r="I1094" s="232"/>
    </row>
    <row r="1095" spans="2:9" s="161" customFormat="1" ht="19.7" customHeight="1">
      <c r="B1095" s="181" t="s">
        <v>513</v>
      </c>
      <c r="C1095" s="182" t="s">
        <v>512</v>
      </c>
      <c r="D1095" s="231"/>
      <c r="E1095" s="243">
        <v>70900</v>
      </c>
      <c r="F1095" s="231"/>
      <c r="G1095" s="231"/>
      <c r="H1095" s="231"/>
      <c r="I1095" s="232"/>
    </row>
    <row r="1096" spans="2:9" s="161" customFormat="1" ht="19.7" customHeight="1">
      <c r="B1096" s="181" t="s">
        <v>514</v>
      </c>
      <c r="C1096" s="182" t="s">
        <v>512</v>
      </c>
      <c r="D1096" s="231"/>
      <c r="E1096" s="231"/>
      <c r="F1096" s="231"/>
      <c r="G1096" s="231"/>
      <c r="H1096" s="231"/>
      <c r="I1096" s="232"/>
    </row>
    <row r="1097" spans="2:9" s="161" customFormat="1" ht="19.7" customHeight="1">
      <c r="B1097" s="244"/>
      <c r="C1097" s="245"/>
      <c r="D1097" s="246"/>
      <c r="E1097" s="246"/>
      <c r="F1097" s="246"/>
      <c r="G1097" s="246"/>
      <c r="H1097" s="246"/>
      <c r="I1097" s="246"/>
    </row>
    <row r="1098" spans="2:9" s="161" customFormat="1" ht="19.7" customHeight="1">
      <c r="B1098" s="244"/>
      <c r="C1098" s="245"/>
      <c r="D1098" s="246"/>
      <c r="E1098" s="246"/>
      <c r="F1098" s="246"/>
      <c r="G1098" s="246"/>
      <c r="H1098" s="246"/>
      <c r="I1098" s="246"/>
    </row>
    <row r="1099" spans="2:9" s="161" customFormat="1" ht="19.7" customHeight="1">
      <c r="B1099" s="244"/>
      <c r="C1099" s="245"/>
      <c r="D1099" s="246"/>
      <c r="E1099" s="246"/>
      <c r="F1099" s="246"/>
      <c r="G1099" s="246"/>
      <c r="H1099" s="246"/>
      <c r="I1099" s="246"/>
    </row>
    <row r="1100" spans="2:9" s="161" customFormat="1" ht="19.7" customHeight="1">
      <c r="B1100" s="244"/>
      <c r="C1100" s="245"/>
      <c r="D1100" s="246"/>
      <c r="E1100" s="246"/>
      <c r="F1100" s="246"/>
      <c r="G1100" s="246"/>
      <c r="H1100" s="246"/>
      <c r="I1100" s="246"/>
    </row>
    <row r="1101" spans="2:9" s="161" customFormat="1" ht="19.7" customHeight="1">
      <c r="B1101" s="244"/>
      <c r="C1101" s="245"/>
      <c r="D1101" s="246"/>
      <c r="E1101" s="246"/>
      <c r="F1101" s="246"/>
      <c r="G1101" s="246"/>
      <c r="H1101" s="246"/>
      <c r="I1101" s="246"/>
    </row>
    <row r="1102" spans="2:9" s="161" customFormat="1" ht="19.7" customHeight="1">
      <c r="B1102" s="244"/>
      <c r="C1102" s="245"/>
      <c r="D1102" s="246"/>
      <c r="E1102" s="246"/>
      <c r="F1102" s="246"/>
      <c r="G1102" s="246"/>
      <c r="H1102" s="246"/>
      <c r="I1102" s="246"/>
    </row>
    <row r="1103" spans="2:9" s="161" customFormat="1" ht="19.7" customHeight="1">
      <c r="B1103" s="244"/>
      <c r="C1103" s="245"/>
      <c r="D1103" s="246"/>
      <c r="E1103" s="246"/>
      <c r="F1103" s="246"/>
      <c r="G1103" s="246"/>
      <c r="H1103" s="246"/>
      <c r="I1103" s="246"/>
    </row>
    <row r="1104" spans="2:9" s="161" customFormat="1" ht="19.7" customHeight="1">
      <c r="B1104" s="244"/>
      <c r="C1104" s="245"/>
      <c r="D1104" s="246"/>
      <c r="E1104" s="246"/>
      <c r="F1104" s="246"/>
      <c r="G1104" s="246"/>
      <c r="H1104" s="246"/>
      <c r="I1104" s="246"/>
    </row>
    <row r="1105" spans="2:9" s="161" customFormat="1" ht="19.7" customHeight="1">
      <c r="B1105" s="244"/>
      <c r="C1105" s="245"/>
      <c r="D1105" s="246"/>
      <c r="E1105" s="246"/>
      <c r="F1105" s="246"/>
      <c r="G1105" s="246"/>
      <c r="H1105" s="246"/>
      <c r="I1105" s="246"/>
    </row>
    <row r="1106" spans="2:9" s="161" customFormat="1" ht="19.7" customHeight="1">
      <c r="B1106" s="244"/>
      <c r="C1106" s="245"/>
      <c r="D1106" s="246"/>
      <c r="E1106" s="246"/>
      <c r="F1106" s="246"/>
      <c r="G1106" s="246"/>
      <c r="H1106" s="246"/>
      <c r="I1106" s="246"/>
    </row>
    <row r="1107" spans="2:9" s="161" customFormat="1" ht="19.7" customHeight="1">
      <c r="B1107" s="244"/>
      <c r="C1107" s="245"/>
      <c r="D1107" s="246"/>
      <c r="E1107" s="246"/>
      <c r="F1107" s="246"/>
      <c r="G1107" s="246"/>
      <c r="H1107" s="246"/>
      <c r="I1107" s="246"/>
    </row>
    <row r="1108" spans="2:9" s="161" customFormat="1" ht="19.7" customHeight="1">
      <c r="B1108" s="244"/>
      <c r="C1108" s="245"/>
      <c r="D1108" s="246"/>
      <c r="E1108" s="246"/>
      <c r="F1108" s="246"/>
      <c r="G1108" s="246"/>
      <c r="H1108" s="246"/>
      <c r="I1108" s="246"/>
    </row>
    <row r="1109" spans="2:9" s="161" customFormat="1" ht="19.7" customHeight="1">
      <c r="B1109" s="244"/>
      <c r="C1109" s="245"/>
      <c r="D1109" s="246"/>
      <c r="E1109" s="246"/>
      <c r="F1109" s="246"/>
      <c r="G1109" s="246"/>
      <c r="H1109" s="246"/>
      <c r="I1109" s="246"/>
    </row>
    <row r="1110" spans="2:9" s="161" customFormat="1" ht="19.7" customHeight="1">
      <c r="B1110" s="244"/>
      <c r="C1110" s="245"/>
      <c r="D1110" s="246"/>
      <c r="E1110" s="246"/>
      <c r="F1110" s="246"/>
      <c r="G1110" s="246"/>
      <c r="H1110" s="246"/>
      <c r="I1110" s="246"/>
    </row>
    <row r="1111" spans="2:9" s="161" customFormat="1" ht="19.7" customHeight="1">
      <c r="B1111" s="244"/>
      <c r="C1111" s="245"/>
      <c r="D1111" s="246"/>
      <c r="E1111" s="246"/>
      <c r="F1111" s="246"/>
      <c r="G1111" s="246"/>
      <c r="H1111" s="246"/>
      <c r="I1111" s="246"/>
    </row>
    <row r="1112" spans="2:9" s="161" customFormat="1" ht="19.7" customHeight="1">
      <c r="B1112" s="244"/>
      <c r="C1112" s="245"/>
      <c r="D1112" s="246"/>
      <c r="E1112" s="246"/>
      <c r="F1112" s="246"/>
      <c r="G1112" s="246"/>
      <c r="H1112" s="246"/>
      <c r="I1112" s="246"/>
    </row>
    <row r="1113" spans="2:9" s="161" customFormat="1" ht="19.7" customHeight="1">
      <c r="B1113" s="244"/>
      <c r="C1113" s="245"/>
      <c r="D1113" s="246"/>
      <c r="E1113" s="246"/>
      <c r="F1113" s="246"/>
      <c r="G1113" s="246"/>
      <c r="H1113" s="246"/>
      <c r="I1113" s="246"/>
    </row>
    <row r="1114" spans="2:9" s="161" customFormat="1" ht="19.7" customHeight="1">
      <c r="B1114" s="244"/>
      <c r="C1114" s="245"/>
      <c r="D1114" s="246"/>
      <c r="E1114" s="246"/>
      <c r="F1114" s="246"/>
      <c r="G1114" s="246"/>
      <c r="H1114" s="246"/>
      <c r="I1114" s="246"/>
    </row>
    <row r="1115" spans="2:9" s="161" customFormat="1" ht="19.7" customHeight="1">
      <c r="B1115" s="244"/>
      <c r="C1115" s="245"/>
      <c r="D1115" s="246"/>
      <c r="E1115" s="246"/>
      <c r="F1115" s="246"/>
      <c r="G1115" s="246"/>
      <c r="H1115" s="246"/>
      <c r="I1115" s="246"/>
    </row>
    <row r="1116" spans="2:9" s="161" customFormat="1" ht="19.7" customHeight="1">
      <c r="B1116" s="244"/>
      <c r="C1116" s="245"/>
      <c r="D1116" s="246"/>
      <c r="E1116" s="246"/>
      <c r="F1116" s="246"/>
      <c r="G1116" s="246"/>
      <c r="H1116" s="246"/>
      <c r="I1116" s="246"/>
    </row>
    <row r="1117" spans="2:9" s="161" customFormat="1" ht="19.7" customHeight="1">
      <c r="B1117" s="244"/>
      <c r="C1117" s="245"/>
      <c r="D1117" s="246"/>
      <c r="E1117" s="246"/>
      <c r="F1117" s="246"/>
      <c r="G1117" s="246"/>
      <c r="H1117" s="246"/>
      <c r="I1117" s="246"/>
    </row>
    <row r="1118" spans="2:9" s="161" customFormat="1" ht="19.7" customHeight="1">
      <c r="B1118" s="244"/>
      <c r="C1118" s="245"/>
      <c r="D1118" s="246"/>
      <c r="E1118" s="246"/>
      <c r="F1118" s="246"/>
      <c r="G1118" s="246"/>
      <c r="H1118" s="246"/>
      <c r="I1118" s="246"/>
    </row>
    <row r="1119" spans="2:9" s="161" customFormat="1" ht="19.7" customHeight="1">
      <c r="B1119" s="244"/>
      <c r="C1119" s="245"/>
      <c r="D1119" s="246"/>
      <c r="E1119" s="246"/>
      <c r="F1119" s="246"/>
      <c r="G1119" s="246"/>
      <c r="H1119" s="246"/>
      <c r="I1119" s="246"/>
    </row>
    <row r="1120" spans="2:9" s="161" customFormat="1" ht="19.7" customHeight="1">
      <c r="B1120" s="244"/>
      <c r="C1120" s="245"/>
      <c r="D1120" s="246"/>
      <c r="E1120" s="246"/>
      <c r="F1120" s="246"/>
      <c r="G1120" s="246"/>
      <c r="H1120" s="246"/>
      <c r="I1120" s="246"/>
    </row>
    <row r="1121" spans="2:9" s="161" customFormat="1" ht="19.7" customHeight="1">
      <c r="B1121" s="244"/>
      <c r="C1121" s="245"/>
      <c r="D1121" s="246"/>
      <c r="E1121" s="246"/>
      <c r="F1121" s="246"/>
      <c r="G1121" s="246"/>
      <c r="H1121" s="246"/>
      <c r="I1121" s="246"/>
    </row>
    <row r="1122" spans="2:9" s="161" customFormat="1" ht="19.7" customHeight="1">
      <c r="B1122" s="244"/>
      <c r="C1122" s="245"/>
      <c r="D1122" s="246"/>
      <c r="E1122" s="246"/>
      <c r="F1122" s="246"/>
      <c r="G1122" s="246"/>
      <c r="H1122" s="246"/>
      <c r="I1122" s="246"/>
    </row>
    <row r="1123" spans="2:9" s="161" customFormat="1" ht="19.7" customHeight="1">
      <c r="B1123" s="244"/>
      <c r="C1123" s="245"/>
      <c r="D1123" s="246"/>
      <c r="E1123" s="246"/>
      <c r="F1123" s="246"/>
      <c r="G1123" s="246"/>
      <c r="H1123" s="246"/>
      <c r="I1123" s="246"/>
    </row>
    <row r="1124" spans="2:9" s="161" customFormat="1" ht="19.7" customHeight="1">
      <c r="B1124" s="244"/>
      <c r="C1124" s="245"/>
      <c r="D1124" s="246"/>
      <c r="E1124" s="246"/>
      <c r="F1124" s="246"/>
      <c r="G1124" s="246"/>
      <c r="H1124" s="246"/>
      <c r="I1124" s="246"/>
    </row>
    <row r="1125" spans="2:9" s="161" customFormat="1" ht="19.7" customHeight="1">
      <c r="B1125" s="244"/>
      <c r="C1125" s="245"/>
      <c r="D1125" s="246"/>
      <c r="E1125" s="246"/>
      <c r="F1125" s="246"/>
      <c r="G1125" s="246"/>
      <c r="H1125" s="246"/>
      <c r="I1125" s="246"/>
    </row>
    <row r="1126" spans="2:9" ht="19.7" customHeight="1">
      <c r="B1126" s="161" t="s">
        <v>703</v>
      </c>
    </row>
    <row r="1127" spans="2:9" ht="19.7" customHeight="1">
      <c r="B1127" s="166" t="s">
        <v>712</v>
      </c>
      <c r="C1127" s="167"/>
      <c r="D1127" s="167"/>
      <c r="E1127" s="167"/>
      <c r="F1127" s="166" t="s">
        <v>713</v>
      </c>
      <c r="G1127" s="167"/>
      <c r="H1127" s="167"/>
      <c r="I1127" s="167"/>
    </row>
    <row r="1128" spans="2:9" ht="19.7" customHeight="1">
      <c r="B1128" s="253" t="s">
        <v>1092</v>
      </c>
      <c r="C1128" s="253"/>
      <c r="D1128" s="253"/>
      <c r="E1128" s="253"/>
      <c r="F1128" s="253"/>
      <c r="G1128" s="253"/>
      <c r="H1128" s="253"/>
      <c r="I1128" s="253"/>
    </row>
    <row r="1129" spans="2:9" ht="19.7" customHeight="1">
      <c r="B1129" s="253" t="s">
        <v>1093</v>
      </c>
      <c r="C1129" s="253"/>
      <c r="D1129" s="253"/>
      <c r="E1129" s="253"/>
      <c r="F1129" s="253"/>
      <c r="G1129" s="253"/>
      <c r="H1129" s="253"/>
      <c r="I1129" s="253"/>
    </row>
    <row r="1130" spans="2:9" ht="19.7" customHeight="1">
      <c r="B1130" s="253" t="s">
        <v>1094</v>
      </c>
      <c r="C1130" s="253"/>
      <c r="D1130" s="253"/>
      <c r="E1130" s="253"/>
      <c r="F1130" s="253"/>
      <c r="G1130" s="253"/>
      <c r="H1130" s="253"/>
      <c r="I1130" s="253"/>
    </row>
    <row r="1131" spans="2:9" ht="19.7" customHeight="1">
      <c r="B1131" s="253" t="s">
        <v>1095</v>
      </c>
      <c r="C1131" s="253"/>
      <c r="D1131" s="253"/>
      <c r="E1131" s="253"/>
      <c r="F1131" s="253"/>
      <c r="G1131" s="253"/>
      <c r="H1131" s="253"/>
      <c r="I1131" s="253"/>
    </row>
    <row r="1132" spans="2:9" ht="19.7" customHeight="1">
      <c r="B1132" s="253"/>
      <c r="C1132" s="253"/>
      <c r="D1132" s="253"/>
      <c r="E1132" s="253"/>
      <c r="F1132" s="253"/>
      <c r="G1132" s="253"/>
      <c r="H1132" s="253"/>
      <c r="I1132" s="253"/>
    </row>
    <row r="1133" spans="2:9" ht="19.7" customHeight="1">
      <c r="B1133" s="384" t="s">
        <v>921</v>
      </c>
      <c r="C1133" s="384"/>
      <c r="D1133" s="384"/>
      <c r="E1133" s="384"/>
      <c r="F1133" s="384"/>
      <c r="G1133" s="384"/>
      <c r="H1133" s="384"/>
      <c r="I1133" s="384"/>
    </row>
    <row r="1134" spans="2:9" ht="19.7" customHeight="1">
      <c r="B1134" s="161" t="s">
        <v>705</v>
      </c>
    </row>
    <row r="1135" spans="2:9" ht="24">
      <c r="B1135" s="161" t="s">
        <v>706</v>
      </c>
      <c r="C1135" s="390">
        <v>100000</v>
      </c>
      <c r="D1135" s="390"/>
      <c r="E1135" s="161" t="s">
        <v>512</v>
      </c>
    </row>
    <row r="1136" spans="2:9" ht="19.7" customHeight="1">
      <c r="B1136" s="394" t="s">
        <v>516</v>
      </c>
      <c r="C1136" s="396" t="s">
        <v>517</v>
      </c>
      <c r="D1136" s="397"/>
      <c r="E1136" s="397"/>
      <c r="F1136" s="397"/>
      <c r="G1136" s="397"/>
      <c r="H1136" s="398"/>
      <c r="I1136" s="172"/>
    </row>
    <row r="1137" spans="2:9" ht="19.7" customHeight="1">
      <c r="B1137" s="394"/>
      <c r="C1137" s="151" t="s">
        <v>462</v>
      </c>
      <c r="D1137" s="173" t="s">
        <v>506</v>
      </c>
      <c r="E1137" s="173" t="s">
        <v>507</v>
      </c>
      <c r="F1137" s="144" t="s">
        <v>508</v>
      </c>
      <c r="G1137" s="144" t="s">
        <v>509</v>
      </c>
      <c r="H1137" s="144" t="s">
        <v>510</v>
      </c>
      <c r="I1137" s="174"/>
    </row>
    <row r="1138" spans="2:9" ht="19.7" customHeight="1">
      <c r="B1138" s="285" t="s">
        <v>1090</v>
      </c>
      <c r="C1138" s="224" t="s">
        <v>467</v>
      </c>
      <c r="D1138" s="335"/>
      <c r="E1138" s="335">
        <v>60</v>
      </c>
      <c r="F1138" s="335"/>
      <c r="G1138" s="335"/>
      <c r="H1138" s="335"/>
      <c r="I1138" s="226"/>
    </row>
    <row r="1139" spans="2:9" ht="19.7" customHeight="1">
      <c r="B1139" s="287" t="s">
        <v>1091</v>
      </c>
      <c r="C1139" s="337"/>
      <c r="D1139" s="336"/>
      <c r="E1139" s="336"/>
      <c r="F1139" s="336"/>
      <c r="G1139" s="336"/>
      <c r="H1139" s="336"/>
      <c r="I1139" s="226"/>
    </row>
    <row r="1140" spans="2:9" s="161" customFormat="1" ht="19.7" customHeight="1">
      <c r="B1140" s="181" t="s">
        <v>511</v>
      </c>
      <c r="C1140" s="182" t="s">
        <v>512</v>
      </c>
      <c r="D1140" s="231"/>
      <c r="E1140" s="243">
        <f t="shared" ref="E1140" si="0">SUM(E1141:E1142)</f>
        <v>100000</v>
      </c>
      <c r="F1140" s="231"/>
      <c r="G1140" s="231"/>
      <c r="H1140" s="231"/>
      <c r="I1140" s="232"/>
    </row>
    <row r="1141" spans="2:9" s="161" customFormat="1" ht="19.7" customHeight="1">
      <c r="B1141" s="181" t="s">
        <v>513</v>
      </c>
      <c r="C1141" s="182" t="s">
        <v>512</v>
      </c>
      <c r="D1141" s="231"/>
      <c r="E1141" s="243">
        <v>100000</v>
      </c>
      <c r="F1141" s="231"/>
      <c r="G1141" s="231"/>
      <c r="H1141" s="231"/>
      <c r="I1141" s="232"/>
    </row>
    <row r="1142" spans="2:9" s="161" customFormat="1" ht="19.7" customHeight="1">
      <c r="B1142" s="181" t="s">
        <v>514</v>
      </c>
      <c r="C1142" s="182" t="s">
        <v>512</v>
      </c>
      <c r="D1142" s="231"/>
      <c r="E1142" s="231"/>
      <c r="F1142" s="231"/>
      <c r="G1142" s="231"/>
      <c r="H1142" s="231"/>
      <c r="I1142" s="232"/>
    </row>
    <row r="1143" spans="2:9" s="161" customFormat="1" ht="19.7" customHeight="1">
      <c r="B1143" s="244"/>
      <c r="C1143" s="245"/>
      <c r="D1143" s="246"/>
      <c r="E1143" s="246"/>
      <c r="F1143" s="246"/>
      <c r="G1143" s="246"/>
      <c r="H1143" s="246"/>
      <c r="I1143" s="246"/>
    </row>
    <row r="1144" spans="2:9" s="161" customFormat="1" ht="19.7" customHeight="1">
      <c r="B1144" s="244"/>
      <c r="C1144" s="245"/>
      <c r="D1144" s="246"/>
      <c r="E1144" s="246"/>
      <c r="F1144" s="246"/>
      <c r="G1144" s="246"/>
      <c r="H1144" s="246"/>
      <c r="I1144" s="246"/>
    </row>
    <row r="1145" spans="2:9" s="161" customFormat="1" ht="19.7" customHeight="1">
      <c r="B1145" s="244"/>
      <c r="C1145" s="245"/>
      <c r="D1145" s="246"/>
      <c r="E1145" s="246"/>
      <c r="F1145" s="246"/>
      <c r="G1145" s="246"/>
      <c r="H1145" s="246"/>
      <c r="I1145" s="246"/>
    </row>
    <row r="1146" spans="2:9" s="161" customFormat="1" ht="19.7" customHeight="1">
      <c r="B1146" s="244"/>
      <c r="C1146" s="245"/>
      <c r="D1146" s="246"/>
      <c r="E1146" s="246"/>
      <c r="F1146" s="246"/>
      <c r="G1146" s="246"/>
      <c r="H1146" s="246"/>
      <c r="I1146" s="246"/>
    </row>
    <row r="1147" spans="2:9" s="161" customFormat="1" ht="19.7" customHeight="1">
      <c r="B1147" s="244"/>
      <c r="C1147" s="245"/>
      <c r="D1147" s="246"/>
      <c r="E1147" s="246"/>
      <c r="F1147" s="246"/>
      <c r="G1147" s="246"/>
      <c r="H1147" s="246"/>
      <c r="I1147" s="246"/>
    </row>
    <row r="1148" spans="2:9" s="161" customFormat="1" ht="19.7" customHeight="1">
      <c r="B1148" s="244"/>
      <c r="C1148" s="245"/>
      <c r="D1148" s="246"/>
      <c r="E1148" s="246"/>
      <c r="F1148" s="246"/>
      <c r="G1148" s="246"/>
      <c r="H1148" s="246"/>
      <c r="I1148" s="246"/>
    </row>
    <row r="1149" spans="2:9" s="161" customFormat="1" ht="19.7" customHeight="1">
      <c r="B1149" s="244"/>
      <c r="C1149" s="245"/>
      <c r="D1149" s="246"/>
      <c r="E1149" s="246"/>
      <c r="F1149" s="246"/>
      <c r="G1149" s="246"/>
      <c r="H1149" s="246"/>
      <c r="I1149" s="246"/>
    </row>
    <row r="1150" spans="2:9" s="161" customFormat="1" ht="19.7" customHeight="1">
      <c r="B1150" s="244"/>
      <c r="C1150" s="245"/>
      <c r="D1150" s="246"/>
      <c r="E1150" s="246"/>
      <c r="F1150" s="246"/>
      <c r="G1150" s="246"/>
      <c r="H1150" s="246"/>
      <c r="I1150" s="246"/>
    </row>
    <row r="1151" spans="2:9" s="161" customFormat="1" ht="19.7" customHeight="1">
      <c r="B1151" s="244"/>
      <c r="C1151" s="245"/>
      <c r="D1151" s="246"/>
      <c r="E1151" s="246"/>
      <c r="F1151" s="246"/>
      <c r="G1151" s="246"/>
      <c r="H1151" s="246"/>
      <c r="I1151" s="246"/>
    </row>
    <row r="1152" spans="2:9" s="161" customFormat="1" ht="19.7" customHeight="1">
      <c r="B1152" s="244"/>
      <c r="C1152" s="245"/>
      <c r="D1152" s="246"/>
      <c r="E1152" s="246"/>
      <c r="F1152" s="246"/>
      <c r="G1152" s="246"/>
      <c r="H1152" s="246"/>
      <c r="I1152" s="246"/>
    </row>
    <row r="1153" spans="2:9" s="161" customFormat="1" ht="19.7" customHeight="1">
      <c r="B1153" s="244"/>
      <c r="C1153" s="245"/>
      <c r="D1153" s="246"/>
      <c r="E1153" s="246"/>
      <c r="F1153" s="246"/>
      <c r="G1153" s="246"/>
      <c r="H1153" s="246"/>
      <c r="I1153" s="246"/>
    </row>
    <row r="1154" spans="2:9" s="161" customFormat="1" ht="19.7" customHeight="1">
      <c r="B1154" s="244"/>
      <c r="C1154" s="245"/>
      <c r="D1154" s="246"/>
      <c r="E1154" s="246"/>
      <c r="F1154" s="246"/>
      <c r="G1154" s="246"/>
      <c r="H1154" s="246"/>
      <c r="I1154" s="246"/>
    </row>
    <row r="1155" spans="2:9" s="161" customFormat="1" ht="19.7" customHeight="1">
      <c r="B1155" s="244"/>
      <c r="C1155" s="245"/>
      <c r="D1155" s="246"/>
      <c r="E1155" s="246"/>
      <c r="F1155" s="246"/>
      <c r="G1155" s="246"/>
      <c r="H1155" s="246"/>
      <c r="I1155" s="246"/>
    </row>
    <row r="1156" spans="2:9" s="161" customFormat="1" ht="19.7" customHeight="1">
      <c r="B1156" s="244"/>
      <c r="C1156" s="245"/>
      <c r="D1156" s="246"/>
      <c r="E1156" s="246"/>
      <c r="F1156" s="246"/>
      <c r="G1156" s="246"/>
      <c r="H1156" s="246"/>
      <c r="I1156" s="246"/>
    </row>
    <row r="1157" spans="2:9" s="161" customFormat="1" ht="19.7" customHeight="1">
      <c r="B1157" s="244"/>
      <c r="C1157" s="245"/>
      <c r="D1157" s="246"/>
      <c r="E1157" s="246"/>
      <c r="F1157" s="246"/>
      <c r="G1157" s="246"/>
      <c r="H1157" s="246"/>
      <c r="I1157" s="246"/>
    </row>
    <row r="1158" spans="2:9" s="161" customFormat="1" ht="19.7" customHeight="1">
      <c r="B1158" s="244"/>
      <c r="C1158" s="245"/>
      <c r="D1158" s="246"/>
      <c r="E1158" s="246"/>
      <c r="F1158" s="246"/>
      <c r="G1158" s="246"/>
      <c r="H1158" s="246"/>
      <c r="I1158" s="246"/>
    </row>
    <row r="1159" spans="2:9" s="161" customFormat="1" ht="19.7" customHeight="1">
      <c r="B1159" s="244"/>
      <c r="C1159" s="245"/>
      <c r="D1159" s="246"/>
      <c r="E1159" s="246"/>
      <c r="F1159" s="246"/>
      <c r="G1159" s="246"/>
      <c r="H1159" s="246"/>
      <c r="I1159" s="246"/>
    </row>
    <row r="1160" spans="2:9" s="161" customFormat="1" ht="19.7" customHeight="1">
      <c r="B1160" s="244"/>
      <c r="C1160" s="245"/>
      <c r="D1160" s="246"/>
      <c r="E1160" s="246"/>
      <c r="F1160" s="246"/>
      <c r="G1160" s="246"/>
      <c r="H1160" s="246"/>
      <c r="I1160" s="246"/>
    </row>
    <row r="1161" spans="2:9" s="161" customFormat="1" ht="19.7" customHeight="1">
      <c r="B1161" s="244"/>
      <c r="C1161" s="245"/>
      <c r="D1161" s="246"/>
      <c r="E1161" s="246"/>
      <c r="F1161" s="246"/>
      <c r="G1161" s="246"/>
      <c r="H1161" s="246"/>
      <c r="I1161" s="246"/>
    </row>
    <row r="1162" spans="2:9" s="161" customFormat="1" ht="19.7" customHeight="1">
      <c r="B1162" s="244"/>
      <c r="C1162" s="245"/>
      <c r="D1162" s="246"/>
      <c r="E1162" s="246"/>
      <c r="F1162" s="246"/>
      <c r="G1162" s="246"/>
      <c r="H1162" s="246"/>
      <c r="I1162" s="246"/>
    </row>
    <row r="1163" spans="2:9" s="161" customFormat="1" ht="19.7" customHeight="1">
      <c r="B1163" s="244"/>
      <c r="C1163" s="245"/>
      <c r="D1163" s="246"/>
      <c r="E1163" s="246"/>
      <c r="F1163" s="246"/>
      <c r="G1163" s="246"/>
      <c r="H1163" s="246"/>
      <c r="I1163" s="246"/>
    </row>
    <row r="1164" spans="2:9" s="161" customFormat="1" ht="19.7" customHeight="1">
      <c r="B1164" s="244"/>
      <c r="C1164" s="245"/>
      <c r="D1164" s="246"/>
      <c r="E1164" s="246"/>
      <c r="F1164" s="246"/>
      <c r="G1164" s="246"/>
      <c r="H1164" s="246"/>
      <c r="I1164" s="246"/>
    </row>
    <row r="1165" spans="2:9" s="161" customFormat="1" ht="19.7" customHeight="1">
      <c r="B1165" s="244"/>
      <c r="C1165" s="245"/>
      <c r="D1165" s="246"/>
      <c r="E1165" s="246"/>
      <c r="F1165" s="246"/>
      <c r="G1165" s="246"/>
      <c r="H1165" s="246"/>
      <c r="I1165" s="246"/>
    </row>
    <row r="1166" spans="2:9" s="161" customFormat="1" ht="19.7" customHeight="1">
      <c r="B1166" s="244"/>
      <c r="C1166" s="245"/>
      <c r="D1166" s="246"/>
      <c r="E1166" s="246"/>
      <c r="F1166" s="246"/>
      <c r="G1166" s="246"/>
      <c r="H1166" s="246"/>
      <c r="I1166" s="246"/>
    </row>
    <row r="1167" spans="2:9" s="161" customFormat="1" ht="19.7" customHeight="1">
      <c r="B1167" s="244"/>
      <c r="C1167" s="245"/>
      <c r="D1167" s="246"/>
      <c r="E1167" s="246"/>
      <c r="F1167" s="246"/>
      <c r="G1167" s="246"/>
      <c r="H1167" s="246"/>
      <c r="I1167" s="246"/>
    </row>
    <row r="1168" spans="2:9" s="161" customFormat="1" ht="19.7" customHeight="1">
      <c r="B1168" s="244"/>
      <c r="C1168" s="245"/>
      <c r="D1168" s="246"/>
      <c r="E1168" s="246"/>
      <c r="F1168" s="246"/>
      <c r="G1168" s="246"/>
      <c r="H1168" s="246"/>
      <c r="I1168" s="246"/>
    </row>
    <row r="1169" spans="2:9" s="161" customFormat="1" ht="19.7" customHeight="1">
      <c r="B1169" s="244"/>
      <c r="C1169" s="245"/>
      <c r="D1169" s="246"/>
      <c r="E1169" s="246"/>
      <c r="F1169" s="246"/>
      <c r="G1169" s="246"/>
      <c r="H1169" s="246"/>
      <c r="I1169" s="246"/>
    </row>
    <row r="1170" spans="2:9" s="161" customFormat="1" ht="19.7" customHeight="1">
      <c r="B1170" s="244"/>
      <c r="C1170" s="245"/>
      <c r="D1170" s="246"/>
      <c r="E1170" s="246"/>
      <c r="F1170" s="246"/>
      <c r="G1170" s="246"/>
      <c r="H1170" s="246"/>
      <c r="I1170" s="246"/>
    </row>
    <row r="1171" spans="2:9" s="161" customFormat="1" ht="19.7" customHeight="1">
      <c r="B1171" s="244"/>
      <c r="C1171" s="245"/>
      <c r="D1171" s="246"/>
      <c r="E1171" s="246"/>
      <c r="F1171" s="246"/>
      <c r="G1171" s="246"/>
      <c r="H1171" s="246"/>
      <c r="I1171" s="246"/>
    </row>
    <row r="1172" spans="2:9" s="161" customFormat="1" ht="19.7" customHeight="1">
      <c r="B1172" s="244"/>
      <c r="C1172" s="245"/>
      <c r="D1172" s="246"/>
      <c r="E1172" s="246"/>
      <c r="F1172" s="246"/>
      <c r="G1172" s="246"/>
      <c r="H1172" s="246"/>
      <c r="I1172" s="246"/>
    </row>
    <row r="1173" spans="2:9" s="161" customFormat="1" ht="19.7" customHeight="1">
      <c r="B1173" s="244"/>
      <c r="C1173" s="245"/>
      <c r="D1173" s="246"/>
      <c r="E1173" s="246"/>
      <c r="F1173" s="246"/>
      <c r="G1173" s="246"/>
      <c r="H1173" s="246"/>
      <c r="I1173" s="246"/>
    </row>
    <row r="1174" spans="2:9" s="161" customFormat="1" ht="19.7" customHeight="1">
      <c r="B1174" s="244"/>
      <c r="C1174" s="245"/>
      <c r="D1174" s="246"/>
      <c r="E1174" s="246"/>
      <c r="F1174" s="246"/>
      <c r="G1174" s="246"/>
      <c r="H1174" s="246"/>
      <c r="I1174" s="246"/>
    </row>
    <row r="1175" spans="2:9" s="161" customFormat="1" ht="19.7" customHeight="1">
      <c r="B1175" s="244"/>
      <c r="C1175" s="245"/>
      <c r="D1175" s="246"/>
      <c r="E1175" s="246"/>
      <c r="F1175" s="246"/>
      <c r="G1175" s="246"/>
      <c r="H1175" s="246"/>
      <c r="I1175" s="246"/>
    </row>
    <row r="1176" spans="2:9" ht="19.7" customHeight="1">
      <c r="B1176" s="147" t="s">
        <v>674</v>
      </c>
      <c r="C1176" s="148"/>
      <c r="D1176" s="149"/>
      <c r="E1176" s="149"/>
      <c r="F1176" s="149"/>
      <c r="G1176" s="149"/>
      <c r="H1176" s="149"/>
    </row>
    <row r="1177" spans="2:9" ht="19.7" customHeight="1">
      <c r="B1177" s="392" t="s">
        <v>1096</v>
      </c>
      <c r="C1177" s="392"/>
      <c r="D1177" s="392"/>
      <c r="E1177" s="392"/>
      <c r="F1177" s="392"/>
      <c r="G1177" s="392"/>
      <c r="H1177" s="392"/>
    </row>
    <row r="1178" spans="2:9" ht="19.7" customHeight="1">
      <c r="B1178" s="260" t="s">
        <v>1097</v>
      </c>
      <c r="C1178" s="260"/>
      <c r="D1178" s="260"/>
      <c r="E1178" s="260"/>
      <c r="F1178" s="260"/>
      <c r="G1178" s="260"/>
      <c r="H1178" s="260"/>
    </row>
    <row r="1179" spans="2:9" ht="19.7" customHeight="1">
      <c r="B1179" s="260" t="s">
        <v>1098</v>
      </c>
      <c r="C1179" s="260"/>
      <c r="D1179" s="260"/>
      <c r="E1179" s="260"/>
      <c r="F1179" s="260"/>
      <c r="G1179" s="260"/>
      <c r="H1179" s="260"/>
    </row>
    <row r="1180" spans="2:9" ht="19.7" customHeight="1">
      <c r="B1180" s="260"/>
      <c r="C1180" s="260"/>
      <c r="D1180" s="260"/>
      <c r="E1180" s="260"/>
      <c r="F1180" s="260"/>
      <c r="G1180" s="260"/>
      <c r="H1180" s="260"/>
    </row>
    <row r="1181" spans="2:9" ht="19.7" customHeight="1">
      <c r="B1181" s="384" t="s">
        <v>1099</v>
      </c>
      <c r="C1181" s="384"/>
      <c r="D1181" s="384"/>
      <c r="E1181" s="384"/>
      <c r="F1181" s="384"/>
      <c r="G1181" s="384"/>
      <c r="H1181" s="384"/>
    </row>
    <row r="1182" spans="2:9" ht="19.7" customHeight="1">
      <c r="B1182" s="253" t="s">
        <v>1100</v>
      </c>
      <c r="C1182" s="253"/>
      <c r="D1182" s="253"/>
      <c r="E1182" s="253"/>
      <c r="F1182" s="253"/>
      <c r="G1182" s="253"/>
      <c r="H1182" s="253"/>
    </row>
    <row r="1183" spans="2:9" ht="24">
      <c r="B1183" s="253" t="s">
        <v>1101</v>
      </c>
      <c r="C1183" s="253"/>
      <c r="D1183" s="253"/>
      <c r="E1183" s="253"/>
      <c r="F1183" s="253"/>
      <c r="G1183" s="253"/>
      <c r="H1183" s="253"/>
    </row>
    <row r="1184" spans="2:9" ht="19.7" customHeight="1">
      <c r="B1184" s="394" t="s">
        <v>516</v>
      </c>
      <c r="C1184" s="391" t="s">
        <v>517</v>
      </c>
      <c r="D1184" s="391"/>
      <c r="E1184" s="391"/>
      <c r="F1184" s="391"/>
      <c r="G1184" s="391"/>
      <c r="H1184" s="391"/>
    </row>
    <row r="1185" spans="2:8" ht="19.7" customHeight="1">
      <c r="B1185" s="394"/>
      <c r="C1185" s="228" t="s">
        <v>462</v>
      </c>
      <c r="D1185" s="143" t="s">
        <v>506</v>
      </c>
      <c r="E1185" s="143" t="s">
        <v>507</v>
      </c>
      <c r="F1185" s="144" t="s">
        <v>508</v>
      </c>
      <c r="G1185" s="144" t="s">
        <v>509</v>
      </c>
      <c r="H1185" s="144" t="s">
        <v>510</v>
      </c>
    </row>
    <row r="1186" spans="2:8" s="127" customFormat="1" ht="24" customHeight="1">
      <c r="B1186" s="284" t="s">
        <v>675</v>
      </c>
      <c r="C1186" s="146" t="s">
        <v>469</v>
      </c>
      <c r="D1186" s="155">
        <v>7</v>
      </c>
      <c r="E1186" s="155">
        <v>7</v>
      </c>
      <c r="F1186" s="155">
        <v>7</v>
      </c>
      <c r="G1186" s="155">
        <v>7</v>
      </c>
      <c r="H1186" s="155">
        <v>7</v>
      </c>
    </row>
    <row r="1187" spans="2:8" s="127" customFormat="1" ht="19.7" customHeight="1">
      <c r="B1187" s="338" t="s">
        <v>1102</v>
      </c>
      <c r="C1187" s="339" t="s">
        <v>469</v>
      </c>
      <c r="D1187" s="273"/>
      <c r="E1187" s="273"/>
      <c r="F1187" s="273"/>
      <c r="G1187" s="273"/>
      <c r="H1187" s="273"/>
    </row>
    <row r="1188" spans="2:8" s="127" customFormat="1" ht="24">
      <c r="B1188" s="340" t="s">
        <v>1103</v>
      </c>
      <c r="C1188" s="341"/>
      <c r="D1188" s="274"/>
      <c r="E1188" s="274"/>
      <c r="F1188" s="274"/>
      <c r="G1188" s="274"/>
      <c r="H1188" s="274"/>
    </row>
    <row r="1189" spans="2:8" ht="19.7" customHeight="1">
      <c r="B1189" s="262" t="s">
        <v>1104</v>
      </c>
      <c r="C1189" s="263" t="s">
        <v>469</v>
      </c>
      <c r="D1189" s="264">
        <v>81</v>
      </c>
      <c r="E1189" s="264">
        <v>81</v>
      </c>
      <c r="F1189" s="264">
        <v>81</v>
      </c>
      <c r="G1189" s="264">
        <v>81</v>
      </c>
      <c r="H1189" s="264">
        <v>81</v>
      </c>
    </row>
    <row r="1190" spans="2:8" ht="24">
      <c r="B1190" s="268" t="s">
        <v>1105</v>
      </c>
      <c r="C1190" s="269"/>
      <c r="D1190" s="270"/>
      <c r="E1190" s="270"/>
      <c r="F1190" s="270"/>
      <c r="G1190" s="270"/>
      <c r="H1190" s="270"/>
    </row>
    <row r="1191" spans="2:8" ht="24">
      <c r="B1191" s="272" t="s">
        <v>676</v>
      </c>
      <c r="C1191" s="154" t="s">
        <v>469</v>
      </c>
      <c r="D1191" s="155">
        <v>150</v>
      </c>
      <c r="E1191" s="155">
        <v>150</v>
      </c>
      <c r="F1191" s="155">
        <v>150</v>
      </c>
      <c r="G1191" s="155">
        <v>150</v>
      </c>
      <c r="H1191" s="155">
        <v>150</v>
      </c>
    </row>
    <row r="1192" spans="2:8" ht="19.7" customHeight="1">
      <c r="B1192" s="272" t="s">
        <v>677</v>
      </c>
      <c r="C1192" s="154" t="s">
        <v>469</v>
      </c>
      <c r="D1192" s="199">
        <v>2</v>
      </c>
      <c r="E1192" s="199">
        <v>2</v>
      </c>
      <c r="F1192" s="199">
        <v>2</v>
      </c>
      <c r="G1192" s="199">
        <v>2</v>
      </c>
      <c r="H1192" s="199">
        <v>2</v>
      </c>
    </row>
    <row r="1193" spans="2:8" ht="19.7" customHeight="1">
      <c r="B1193" s="262" t="s">
        <v>1106</v>
      </c>
      <c r="C1193" s="187" t="s">
        <v>469</v>
      </c>
      <c r="D1193" s="200">
        <v>20</v>
      </c>
      <c r="E1193" s="200">
        <v>20</v>
      </c>
      <c r="F1193" s="200">
        <v>20</v>
      </c>
      <c r="G1193" s="200">
        <v>20</v>
      </c>
      <c r="H1193" s="200">
        <v>20</v>
      </c>
    </row>
    <row r="1194" spans="2:8" ht="24">
      <c r="B1194" s="268" t="s">
        <v>1107</v>
      </c>
      <c r="C1194" s="190"/>
      <c r="D1194" s="201"/>
      <c r="E1194" s="201"/>
      <c r="F1194" s="201"/>
      <c r="G1194" s="201"/>
      <c r="H1194" s="201"/>
    </row>
    <row r="1195" spans="2:8" ht="19.7" customHeight="1">
      <c r="B1195" s="262" t="s">
        <v>678</v>
      </c>
      <c r="C1195" s="263" t="s">
        <v>469</v>
      </c>
      <c r="D1195" s="273">
        <v>365</v>
      </c>
      <c r="E1195" s="273">
        <v>365</v>
      </c>
      <c r="F1195" s="273">
        <v>365</v>
      </c>
      <c r="G1195" s="273">
        <v>365</v>
      </c>
      <c r="H1195" s="273">
        <v>365</v>
      </c>
    </row>
    <row r="1196" spans="2:8" ht="19.7" customHeight="1">
      <c r="B1196" s="265" t="s">
        <v>679</v>
      </c>
      <c r="C1196" s="266"/>
      <c r="D1196" s="280"/>
      <c r="E1196" s="280"/>
      <c r="F1196" s="280"/>
      <c r="G1196" s="280"/>
      <c r="H1196" s="280"/>
    </row>
    <row r="1197" spans="2:8" ht="19.7" customHeight="1">
      <c r="B1197" s="265" t="s">
        <v>1108</v>
      </c>
      <c r="C1197" s="266"/>
      <c r="D1197" s="280"/>
      <c r="E1197" s="280"/>
      <c r="F1197" s="280"/>
      <c r="G1197" s="280"/>
      <c r="H1197" s="280"/>
    </row>
    <row r="1198" spans="2:8" ht="19.7" customHeight="1">
      <c r="B1198" s="268" t="s">
        <v>1021</v>
      </c>
      <c r="C1198" s="269"/>
      <c r="D1198" s="274"/>
      <c r="E1198" s="274"/>
      <c r="F1198" s="274"/>
      <c r="G1198" s="274"/>
      <c r="H1198" s="274"/>
    </row>
    <row r="1199" spans="2:8" ht="19.7" customHeight="1">
      <c r="B1199" s="156" t="s">
        <v>511</v>
      </c>
      <c r="C1199" s="157" t="s">
        <v>512</v>
      </c>
      <c r="D1199" s="158">
        <v>2298720</v>
      </c>
      <c r="E1199" s="278">
        <v>130500</v>
      </c>
      <c r="F1199" s="194"/>
      <c r="G1199" s="194"/>
      <c r="H1199" s="194"/>
    </row>
    <row r="1200" spans="2:8" ht="19.7" customHeight="1">
      <c r="B1200" s="156" t="s">
        <v>513</v>
      </c>
      <c r="C1200" s="157" t="s">
        <v>512</v>
      </c>
      <c r="D1200" s="158">
        <v>2298720</v>
      </c>
      <c r="E1200" s="278">
        <v>130500</v>
      </c>
      <c r="F1200" s="194"/>
      <c r="G1200" s="194"/>
      <c r="H1200" s="194"/>
    </row>
    <row r="1201" spans="2:8" ht="19.7" customHeight="1">
      <c r="B1201" s="156" t="s">
        <v>514</v>
      </c>
      <c r="C1201" s="157" t="s">
        <v>512</v>
      </c>
      <c r="D1201" s="194"/>
      <c r="E1201" s="194"/>
      <c r="F1201" s="194"/>
      <c r="G1201" s="194"/>
      <c r="H1201" s="194"/>
    </row>
    <row r="1202" spans="2:8" ht="19.7" customHeight="1">
      <c r="B1202" s="247"/>
      <c r="C1202" s="248"/>
      <c r="D1202" s="247"/>
      <c r="E1202" s="247"/>
      <c r="F1202" s="247"/>
      <c r="G1202" s="247"/>
      <c r="H1202" s="247"/>
    </row>
    <row r="1225" spans="2:8" ht="19.7" customHeight="1">
      <c r="B1225" s="147" t="s">
        <v>680</v>
      </c>
      <c r="C1225" s="148"/>
      <c r="D1225" s="149"/>
      <c r="E1225" s="149"/>
      <c r="F1225" s="149"/>
      <c r="G1225" s="149"/>
      <c r="H1225" s="149"/>
    </row>
    <row r="1226" spans="2:8" ht="19.7" customHeight="1">
      <c r="B1226" s="259" t="s">
        <v>1109</v>
      </c>
      <c r="C1226" s="259"/>
      <c r="D1226" s="259"/>
      <c r="E1226" s="259"/>
      <c r="F1226" s="259"/>
      <c r="G1226" s="259"/>
      <c r="H1226" s="259"/>
    </row>
    <row r="1227" spans="2:8" ht="19.7" customHeight="1">
      <c r="B1227" s="260" t="s">
        <v>1110</v>
      </c>
      <c r="C1227" s="260"/>
      <c r="D1227" s="260"/>
      <c r="E1227" s="260"/>
      <c r="F1227" s="260"/>
      <c r="G1227" s="260"/>
      <c r="H1227" s="260"/>
    </row>
    <row r="1228" spans="2:8" ht="19.7" customHeight="1">
      <c r="B1228" s="260" t="s">
        <v>1111</v>
      </c>
      <c r="C1228" s="260"/>
      <c r="D1228" s="260"/>
      <c r="E1228" s="260"/>
      <c r="F1228" s="260"/>
      <c r="G1228" s="260"/>
      <c r="H1228" s="260"/>
    </row>
    <row r="1229" spans="2:8" ht="19.7" customHeight="1">
      <c r="B1229" s="260" t="s">
        <v>1112</v>
      </c>
      <c r="C1229" s="260"/>
      <c r="D1229" s="260"/>
      <c r="E1229" s="260"/>
      <c r="F1229" s="260"/>
      <c r="G1229" s="260"/>
      <c r="H1229" s="260"/>
    </row>
    <row r="1230" spans="2:8" ht="19.7" customHeight="1">
      <c r="B1230" s="260"/>
      <c r="C1230" s="260"/>
      <c r="D1230" s="260"/>
      <c r="E1230" s="260"/>
      <c r="F1230" s="260"/>
      <c r="G1230" s="260"/>
      <c r="H1230" s="260"/>
    </row>
    <row r="1231" spans="2:8" ht="19.7" customHeight="1">
      <c r="B1231" s="271" t="s">
        <v>1113</v>
      </c>
      <c r="C1231" s="253"/>
      <c r="D1231" s="253"/>
      <c r="E1231" s="253"/>
      <c r="F1231" s="253"/>
      <c r="G1231" s="253"/>
      <c r="H1231" s="253"/>
    </row>
    <row r="1232" spans="2:8" ht="19.7" customHeight="1">
      <c r="B1232" s="253" t="s">
        <v>1114</v>
      </c>
      <c r="C1232" s="253"/>
      <c r="D1232" s="253"/>
      <c r="E1232" s="253"/>
      <c r="F1232" s="253"/>
      <c r="G1232" s="253"/>
      <c r="H1232" s="253"/>
    </row>
    <row r="1233" spans="2:8" ht="24">
      <c r="B1233" s="253" t="s">
        <v>1115</v>
      </c>
      <c r="C1233" s="253"/>
      <c r="D1233" s="253"/>
      <c r="E1233" s="253"/>
      <c r="F1233" s="253"/>
      <c r="G1233" s="253"/>
      <c r="H1233" s="253"/>
    </row>
    <row r="1234" spans="2:8" ht="19.7" customHeight="1">
      <c r="B1234" s="394" t="s">
        <v>516</v>
      </c>
      <c r="C1234" s="395" t="s">
        <v>517</v>
      </c>
      <c r="D1234" s="395"/>
      <c r="E1234" s="395"/>
      <c r="F1234" s="395"/>
      <c r="G1234" s="395"/>
      <c r="H1234" s="395"/>
    </row>
    <row r="1235" spans="2:8" ht="19.7" customHeight="1">
      <c r="B1235" s="394"/>
      <c r="C1235" s="233" t="s">
        <v>462</v>
      </c>
      <c r="D1235" s="198" t="s">
        <v>506</v>
      </c>
      <c r="E1235" s="198" t="s">
        <v>507</v>
      </c>
      <c r="F1235" s="190" t="s">
        <v>508</v>
      </c>
      <c r="G1235" s="190" t="s">
        <v>509</v>
      </c>
      <c r="H1235" s="190" t="s">
        <v>510</v>
      </c>
    </row>
    <row r="1236" spans="2:8" ht="24">
      <c r="B1236" s="272" t="s">
        <v>681</v>
      </c>
      <c r="C1236" s="154" t="s">
        <v>464</v>
      </c>
      <c r="D1236" s="155">
        <v>4</v>
      </c>
      <c r="E1236" s="155">
        <v>4</v>
      </c>
      <c r="F1236" s="155">
        <v>4</v>
      </c>
      <c r="G1236" s="155">
        <v>4</v>
      </c>
      <c r="H1236" s="155">
        <v>4</v>
      </c>
    </row>
    <row r="1237" spans="2:8" ht="19.7" customHeight="1">
      <c r="B1237" s="262" t="s">
        <v>1116</v>
      </c>
      <c r="C1237" s="187" t="s">
        <v>469</v>
      </c>
      <c r="D1237" s="200">
        <v>2</v>
      </c>
      <c r="E1237" s="200">
        <v>4</v>
      </c>
      <c r="F1237" s="200">
        <v>4</v>
      </c>
      <c r="G1237" s="200">
        <v>4</v>
      </c>
      <c r="H1237" s="200">
        <v>4</v>
      </c>
    </row>
    <row r="1238" spans="2:8" ht="19.7" customHeight="1">
      <c r="B1238" s="265" t="s">
        <v>1118</v>
      </c>
      <c r="C1238" s="233"/>
      <c r="D1238" s="342"/>
      <c r="E1238" s="342"/>
      <c r="F1238" s="342"/>
      <c r="G1238" s="342"/>
      <c r="H1238" s="342"/>
    </row>
    <row r="1239" spans="2:8" ht="24">
      <c r="B1239" s="268" t="s">
        <v>1117</v>
      </c>
      <c r="C1239" s="190"/>
      <c r="D1239" s="201"/>
      <c r="E1239" s="201"/>
      <c r="F1239" s="201"/>
      <c r="G1239" s="201"/>
      <c r="H1239" s="201"/>
    </row>
    <row r="1240" spans="2:8" ht="24">
      <c r="B1240" s="272" t="s">
        <v>682</v>
      </c>
      <c r="C1240" s="154" t="s">
        <v>683</v>
      </c>
      <c r="D1240" s="155">
        <v>6</v>
      </c>
      <c r="E1240" s="155">
        <v>6</v>
      </c>
      <c r="F1240" s="155">
        <v>6</v>
      </c>
      <c r="G1240" s="155">
        <v>6</v>
      </c>
      <c r="H1240" s="155">
        <v>6</v>
      </c>
    </row>
    <row r="1241" spans="2:8" ht="24">
      <c r="B1241" s="272" t="s">
        <v>684</v>
      </c>
      <c r="C1241" s="154" t="s">
        <v>530</v>
      </c>
      <c r="D1241" s="199">
        <v>4200</v>
      </c>
      <c r="E1241" s="199">
        <v>4200</v>
      </c>
      <c r="F1241" s="199">
        <v>4200</v>
      </c>
      <c r="G1241" s="199">
        <v>4200</v>
      </c>
      <c r="H1241" s="199">
        <v>4200</v>
      </c>
    </row>
    <row r="1242" spans="2:8" ht="24">
      <c r="B1242" s="272" t="s">
        <v>685</v>
      </c>
      <c r="C1242" s="154" t="s">
        <v>469</v>
      </c>
      <c r="D1242" s="199">
        <v>3</v>
      </c>
      <c r="E1242" s="199">
        <v>4</v>
      </c>
      <c r="F1242" s="199">
        <v>4</v>
      </c>
      <c r="G1242" s="199">
        <v>4</v>
      </c>
      <c r="H1242" s="199">
        <v>4</v>
      </c>
    </row>
    <row r="1243" spans="2:8" ht="19.7" customHeight="1">
      <c r="B1243" s="156" t="s">
        <v>511</v>
      </c>
      <c r="C1243" s="157" t="s">
        <v>512</v>
      </c>
      <c r="D1243" s="158">
        <v>5799100</v>
      </c>
      <c r="E1243" s="278">
        <v>640500</v>
      </c>
      <c r="F1243" s="160"/>
      <c r="G1243" s="160"/>
      <c r="H1243" s="160"/>
    </row>
    <row r="1244" spans="2:8" ht="19.7" customHeight="1">
      <c r="B1244" s="156" t="s">
        <v>513</v>
      </c>
      <c r="C1244" s="157" t="s">
        <v>512</v>
      </c>
      <c r="D1244" s="158">
        <v>5799100</v>
      </c>
      <c r="E1244" s="278">
        <v>640500</v>
      </c>
      <c r="F1244" s="160"/>
      <c r="G1244" s="160"/>
      <c r="H1244" s="160"/>
    </row>
    <row r="1245" spans="2:8" ht="19.7" customHeight="1">
      <c r="B1245" s="156" t="s">
        <v>514</v>
      </c>
      <c r="C1245" s="157" t="s">
        <v>512</v>
      </c>
      <c r="D1245" s="194"/>
      <c r="E1245" s="194"/>
      <c r="F1245" s="194"/>
      <c r="G1245" s="194"/>
      <c r="H1245" s="194"/>
    </row>
    <row r="1246" spans="2:8" ht="19.7" customHeight="1">
      <c r="B1246" s="219"/>
      <c r="C1246" s="220"/>
      <c r="D1246" s="221"/>
      <c r="E1246" s="221"/>
      <c r="F1246" s="221"/>
      <c r="G1246" s="221"/>
      <c r="H1246" s="221"/>
    </row>
    <row r="1247" spans="2:8" ht="19.7" customHeight="1">
      <c r="B1247" s="162"/>
      <c r="C1247" s="163"/>
      <c r="D1247" s="164"/>
      <c r="E1247" s="164"/>
      <c r="F1247" s="164"/>
      <c r="G1247" s="164"/>
      <c r="H1247" s="164"/>
    </row>
    <row r="1248" spans="2:8" ht="19.7" customHeight="1">
      <c r="B1248" s="162"/>
      <c r="C1248" s="163"/>
      <c r="D1248" s="164"/>
      <c r="E1248" s="164"/>
      <c r="F1248" s="164"/>
      <c r="G1248" s="164"/>
      <c r="H1248" s="164"/>
    </row>
    <row r="1249" spans="2:8" ht="19.7" customHeight="1">
      <c r="B1249" s="162"/>
      <c r="C1249" s="163"/>
      <c r="D1249" s="164"/>
      <c r="E1249" s="164"/>
      <c r="F1249" s="164"/>
      <c r="G1249" s="164"/>
      <c r="H1249" s="164"/>
    </row>
    <row r="1250" spans="2:8" ht="19.7" customHeight="1">
      <c r="B1250" s="162"/>
      <c r="C1250" s="163"/>
      <c r="D1250" s="164"/>
      <c r="E1250" s="164"/>
      <c r="F1250" s="164"/>
      <c r="G1250" s="164"/>
      <c r="H1250" s="164"/>
    </row>
    <row r="1251" spans="2:8" ht="19.7" customHeight="1">
      <c r="B1251" s="162"/>
      <c r="C1251" s="163"/>
      <c r="D1251" s="164"/>
      <c r="E1251" s="164"/>
      <c r="F1251" s="164"/>
      <c r="G1251" s="164"/>
      <c r="H1251" s="164"/>
    </row>
    <row r="1252" spans="2:8" ht="19.7" customHeight="1">
      <c r="B1252" s="162"/>
      <c r="C1252" s="163"/>
      <c r="D1252" s="164"/>
      <c r="E1252" s="164"/>
      <c r="F1252" s="164"/>
      <c r="G1252" s="164"/>
      <c r="H1252" s="164"/>
    </row>
    <row r="1253" spans="2:8" ht="19.7" customHeight="1">
      <c r="B1253" s="162"/>
      <c r="C1253" s="163"/>
      <c r="D1253" s="164"/>
      <c r="E1253" s="164"/>
      <c r="F1253" s="164"/>
      <c r="G1253" s="164"/>
      <c r="H1253" s="164"/>
    </row>
    <row r="1254" spans="2:8" ht="19.7" customHeight="1">
      <c r="B1254" s="162"/>
      <c r="C1254" s="163"/>
      <c r="D1254" s="164"/>
      <c r="E1254" s="164"/>
      <c r="F1254" s="164"/>
      <c r="G1254" s="164"/>
      <c r="H1254" s="164"/>
    </row>
    <row r="1255" spans="2:8" ht="19.7" customHeight="1">
      <c r="B1255" s="162"/>
      <c r="C1255" s="163"/>
      <c r="D1255" s="164"/>
      <c r="E1255" s="164"/>
      <c r="F1255" s="164"/>
      <c r="G1255" s="164"/>
      <c r="H1255" s="164"/>
    </row>
    <row r="1256" spans="2:8" ht="19.7" customHeight="1">
      <c r="B1256" s="162"/>
      <c r="C1256" s="163"/>
      <c r="D1256" s="164"/>
      <c r="E1256" s="164"/>
      <c r="F1256" s="164"/>
      <c r="G1256" s="164"/>
      <c r="H1256" s="164"/>
    </row>
    <row r="1257" spans="2:8" ht="19.7" customHeight="1">
      <c r="B1257" s="162"/>
      <c r="C1257" s="163"/>
      <c r="D1257" s="164"/>
      <c r="E1257" s="164"/>
      <c r="F1257" s="164"/>
      <c r="G1257" s="164"/>
      <c r="H1257" s="164"/>
    </row>
    <row r="1258" spans="2:8" ht="19.7" customHeight="1">
      <c r="B1258" s="195"/>
      <c r="C1258" s="163"/>
      <c r="D1258" s="164"/>
      <c r="E1258" s="164"/>
      <c r="F1258" s="164"/>
      <c r="G1258" s="164"/>
      <c r="H1258" s="164"/>
    </row>
    <row r="1259" spans="2:8" ht="19.7" customHeight="1">
      <c r="B1259" s="195"/>
      <c r="C1259" s="163"/>
      <c r="D1259" s="164"/>
      <c r="E1259" s="164"/>
      <c r="F1259" s="164"/>
      <c r="G1259" s="164"/>
      <c r="H1259" s="164"/>
    </row>
    <row r="1260" spans="2:8" ht="19.7" customHeight="1">
      <c r="B1260" s="195"/>
      <c r="C1260" s="163"/>
      <c r="D1260" s="164"/>
      <c r="E1260" s="164"/>
      <c r="F1260" s="164"/>
      <c r="G1260" s="164"/>
      <c r="H1260" s="164"/>
    </row>
    <row r="1261" spans="2:8" ht="19.7" customHeight="1">
      <c r="B1261" s="195"/>
      <c r="C1261" s="163"/>
      <c r="D1261" s="164"/>
      <c r="E1261" s="164"/>
      <c r="F1261" s="164"/>
      <c r="G1261" s="164"/>
      <c r="H1261" s="164"/>
    </row>
    <row r="1262" spans="2:8" ht="19.7" customHeight="1">
      <c r="B1262" s="195"/>
      <c r="C1262" s="163"/>
      <c r="D1262" s="164"/>
      <c r="E1262" s="164"/>
      <c r="F1262" s="164"/>
      <c r="G1262" s="164"/>
      <c r="H1262" s="164"/>
    </row>
    <row r="1263" spans="2:8" ht="19.7" customHeight="1">
      <c r="B1263" s="195"/>
      <c r="C1263" s="163"/>
      <c r="D1263" s="164"/>
      <c r="E1263" s="164"/>
      <c r="F1263" s="164"/>
      <c r="G1263" s="164"/>
      <c r="H1263" s="164"/>
    </row>
    <row r="1264" spans="2:8" ht="19.7" customHeight="1">
      <c r="B1264" s="195"/>
      <c r="C1264" s="163"/>
      <c r="D1264" s="164"/>
      <c r="E1264" s="164"/>
      <c r="F1264" s="164"/>
      <c r="G1264" s="164"/>
      <c r="H1264" s="164"/>
    </row>
    <row r="1265" spans="2:8" ht="19.7" customHeight="1">
      <c r="B1265" s="195"/>
      <c r="C1265" s="163"/>
      <c r="D1265" s="164"/>
      <c r="E1265" s="164"/>
      <c r="F1265" s="164"/>
      <c r="G1265" s="164"/>
      <c r="H1265" s="164"/>
    </row>
    <row r="1266" spans="2:8" ht="19.7" customHeight="1">
      <c r="B1266" s="195"/>
      <c r="C1266" s="163"/>
      <c r="D1266" s="164"/>
      <c r="E1266" s="164"/>
      <c r="F1266" s="164"/>
      <c r="G1266" s="164"/>
      <c r="H1266" s="164"/>
    </row>
    <row r="1267" spans="2:8" ht="19.7" customHeight="1">
      <c r="B1267" s="292"/>
      <c r="C1267" s="163"/>
      <c r="D1267" s="164"/>
      <c r="E1267" s="164"/>
      <c r="F1267" s="164"/>
      <c r="G1267" s="164"/>
      <c r="H1267" s="164"/>
    </row>
    <row r="1268" spans="2:8" ht="19.7" customHeight="1">
      <c r="B1268" s="195"/>
      <c r="C1268" s="163"/>
      <c r="D1268" s="164"/>
      <c r="E1268" s="164"/>
      <c r="F1268" s="164"/>
      <c r="G1268" s="164"/>
      <c r="H1268" s="164"/>
    </row>
    <row r="1269" spans="2:8" ht="19.7" customHeight="1">
      <c r="B1269" s="195"/>
      <c r="C1269" s="163"/>
      <c r="D1269" s="164"/>
      <c r="E1269" s="164"/>
      <c r="F1269" s="164"/>
      <c r="G1269" s="164"/>
      <c r="H1269" s="164"/>
    </row>
    <row r="1270" spans="2:8" ht="19.7" customHeight="1">
      <c r="B1270" s="195"/>
      <c r="C1270" s="163"/>
      <c r="D1270" s="164"/>
      <c r="E1270" s="164"/>
      <c r="F1270" s="164"/>
      <c r="G1270" s="164"/>
      <c r="H1270" s="164"/>
    </row>
    <row r="1271" spans="2:8" ht="19.7" customHeight="1">
      <c r="B1271" s="195"/>
      <c r="C1271" s="163"/>
      <c r="D1271" s="164"/>
      <c r="E1271" s="164"/>
      <c r="F1271" s="164"/>
      <c r="G1271" s="164"/>
      <c r="H1271" s="164"/>
    </row>
    <row r="1272" spans="2:8" ht="19.7" customHeight="1">
      <c r="B1272" s="195"/>
      <c r="C1272" s="163"/>
      <c r="D1272" s="164"/>
      <c r="E1272" s="164"/>
      <c r="F1272" s="164"/>
      <c r="G1272" s="164"/>
      <c r="H1272" s="164"/>
    </row>
    <row r="1273" spans="2:8" ht="19.7" customHeight="1">
      <c r="B1273" s="195"/>
      <c r="C1273" s="163"/>
      <c r="D1273" s="164"/>
      <c r="E1273" s="164"/>
      <c r="F1273" s="164"/>
      <c r="G1273" s="164"/>
      <c r="H1273" s="164"/>
    </row>
    <row r="1274" spans="2:8" ht="19.7" customHeight="1">
      <c r="B1274" s="147" t="s">
        <v>686</v>
      </c>
      <c r="C1274" s="148"/>
      <c r="D1274" s="149"/>
      <c r="E1274" s="149"/>
      <c r="F1274" s="149"/>
      <c r="G1274" s="149"/>
      <c r="H1274" s="149"/>
    </row>
    <row r="1275" spans="2:8" ht="19.7" customHeight="1">
      <c r="B1275" s="392" t="s">
        <v>1374</v>
      </c>
      <c r="C1275" s="392"/>
      <c r="D1275" s="392"/>
      <c r="E1275" s="392"/>
      <c r="F1275" s="392"/>
      <c r="G1275" s="392"/>
      <c r="H1275" s="392"/>
    </row>
    <row r="1276" spans="2:8" ht="19.7" customHeight="1">
      <c r="B1276" s="384" t="s">
        <v>1375</v>
      </c>
      <c r="C1276" s="384"/>
      <c r="D1276" s="384"/>
      <c r="E1276" s="384"/>
      <c r="F1276" s="384"/>
      <c r="G1276" s="384"/>
      <c r="H1276" s="384"/>
    </row>
    <row r="1277" spans="2:8" ht="19.7" customHeight="1">
      <c r="B1277" s="384" t="s">
        <v>1376</v>
      </c>
      <c r="C1277" s="384"/>
      <c r="D1277" s="384"/>
      <c r="E1277" s="384"/>
      <c r="F1277" s="384"/>
      <c r="G1277" s="384"/>
      <c r="H1277" s="384"/>
    </row>
    <row r="1278" spans="2:8" ht="19.7" customHeight="1">
      <c r="B1278" s="384" t="s">
        <v>1377</v>
      </c>
      <c r="C1278" s="384"/>
      <c r="D1278" s="384"/>
      <c r="E1278" s="384"/>
      <c r="F1278" s="384"/>
      <c r="G1278" s="384"/>
      <c r="H1278" s="384"/>
    </row>
    <row r="1279" spans="2:8" ht="19.7" customHeight="1">
      <c r="B1279" s="384" t="s">
        <v>1378</v>
      </c>
      <c r="C1279" s="384"/>
      <c r="D1279" s="384"/>
      <c r="E1279" s="384"/>
      <c r="F1279" s="384"/>
      <c r="G1279" s="384"/>
      <c r="H1279" s="384"/>
    </row>
    <row r="1280" spans="2:8" ht="19.7" customHeight="1">
      <c r="B1280" s="136"/>
      <c r="C1280" s="136"/>
      <c r="D1280" s="136"/>
      <c r="E1280" s="136"/>
      <c r="F1280" s="136"/>
      <c r="G1280" s="136"/>
      <c r="H1280" s="136"/>
    </row>
    <row r="1281" spans="2:8" ht="24">
      <c r="B1281" s="393" t="s">
        <v>922</v>
      </c>
      <c r="C1281" s="384"/>
      <c r="D1281" s="384"/>
      <c r="E1281" s="384"/>
      <c r="F1281" s="384"/>
      <c r="G1281" s="384"/>
      <c r="H1281" s="384"/>
    </row>
    <row r="1282" spans="2:8" ht="19.7" customHeight="1">
      <c r="B1282" s="394" t="s">
        <v>516</v>
      </c>
      <c r="C1282" s="391" t="s">
        <v>517</v>
      </c>
      <c r="D1282" s="391"/>
      <c r="E1282" s="391"/>
      <c r="F1282" s="391"/>
      <c r="G1282" s="391"/>
      <c r="H1282" s="391"/>
    </row>
    <row r="1283" spans="2:8" ht="19.7" customHeight="1">
      <c r="B1283" s="394"/>
      <c r="C1283" s="228" t="s">
        <v>462</v>
      </c>
      <c r="D1283" s="143" t="s">
        <v>506</v>
      </c>
      <c r="E1283" s="143" t="s">
        <v>507</v>
      </c>
      <c r="F1283" s="144" t="s">
        <v>508</v>
      </c>
      <c r="G1283" s="144" t="s">
        <v>509</v>
      </c>
      <c r="H1283" s="144" t="s">
        <v>510</v>
      </c>
    </row>
    <row r="1284" spans="2:8" ht="24">
      <c r="B1284" s="272" t="s">
        <v>687</v>
      </c>
      <c r="C1284" s="154" t="s">
        <v>530</v>
      </c>
      <c r="D1284" s="199">
        <v>3400</v>
      </c>
      <c r="E1284" s="199">
        <v>3400</v>
      </c>
      <c r="F1284" s="199">
        <v>3400</v>
      </c>
      <c r="G1284" s="199">
        <v>3400</v>
      </c>
      <c r="H1284" s="199">
        <v>3400</v>
      </c>
    </row>
    <row r="1285" spans="2:8" ht="24">
      <c r="B1285" s="272" t="s">
        <v>688</v>
      </c>
      <c r="C1285" s="154" t="s">
        <v>530</v>
      </c>
      <c r="D1285" s="199">
        <v>810</v>
      </c>
      <c r="E1285" s="199">
        <v>810</v>
      </c>
      <c r="F1285" s="199">
        <v>810</v>
      </c>
      <c r="G1285" s="199">
        <v>810</v>
      </c>
      <c r="H1285" s="199">
        <v>810</v>
      </c>
    </row>
    <row r="1286" spans="2:8" ht="24">
      <c r="B1286" s="272" t="s">
        <v>689</v>
      </c>
      <c r="C1286" s="154" t="s">
        <v>530</v>
      </c>
      <c r="D1286" s="155"/>
      <c r="E1286" s="155"/>
      <c r="F1286" s="155"/>
      <c r="G1286" s="155"/>
      <c r="H1286" s="155"/>
    </row>
    <row r="1287" spans="2:8" ht="24">
      <c r="B1287" s="272" t="s">
        <v>690</v>
      </c>
      <c r="C1287" s="154" t="s">
        <v>530</v>
      </c>
      <c r="D1287" s="199">
        <v>480</v>
      </c>
      <c r="E1287" s="199">
        <v>480</v>
      </c>
      <c r="F1287" s="199">
        <v>470</v>
      </c>
      <c r="G1287" s="199">
        <v>470</v>
      </c>
      <c r="H1287" s="199">
        <v>470</v>
      </c>
    </row>
    <row r="1288" spans="2:8" ht="24">
      <c r="B1288" s="272" t="s">
        <v>691</v>
      </c>
      <c r="C1288" s="154" t="s">
        <v>530</v>
      </c>
      <c r="D1288" s="199">
        <v>240</v>
      </c>
      <c r="E1288" s="199">
        <v>240</v>
      </c>
      <c r="F1288" s="199">
        <v>240</v>
      </c>
      <c r="G1288" s="199">
        <v>240</v>
      </c>
      <c r="H1288" s="199">
        <v>240</v>
      </c>
    </row>
    <row r="1289" spans="2:8" s="204" customFormat="1" ht="24">
      <c r="B1289" s="262" t="s">
        <v>1119</v>
      </c>
      <c r="C1289" s="263" t="s">
        <v>692</v>
      </c>
      <c r="D1289" s="264">
        <v>200</v>
      </c>
      <c r="E1289" s="264">
        <v>200</v>
      </c>
      <c r="F1289" s="264">
        <v>200</v>
      </c>
      <c r="G1289" s="264">
        <v>200</v>
      </c>
      <c r="H1289" s="264">
        <v>200</v>
      </c>
    </row>
    <row r="1290" spans="2:8" s="204" customFormat="1" ht="24">
      <c r="B1290" s="268" t="s">
        <v>1120</v>
      </c>
      <c r="C1290" s="269"/>
      <c r="D1290" s="270"/>
      <c r="E1290" s="270"/>
      <c r="F1290" s="270"/>
      <c r="G1290" s="270"/>
      <c r="H1290" s="270"/>
    </row>
    <row r="1291" spans="2:8" s="204" customFormat="1" ht="24">
      <c r="B1291" s="272" t="s">
        <v>693</v>
      </c>
      <c r="C1291" s="154" t="s">
        <v>692</v>
      </c>
      <c r="D1291" s="199">
        <v>200</v>
      </c>
      <c r="E1291" s="199">
        <v>200</v>
      </c>
      <c r="F1291" s="199">
        <v>200</v>
      </c>
      <c r="G1291" s="199">
        <v>200</v>
      </c>
      <c r="H1291" s="199">
        <v>200</v>
      </c>
    </row>
    <row r="1292" spans="2:8" ht="24">
      <c r="B1292" s="272" t="s">
        <v>694</v>
      </c>
      <c r="C1292" s="154" t="s">
        <v>695</v>
      </c>
      <c r="D1292" s="199">
        <v>26</v>
      </c>
      <c r="E1292" s="199">
        <v>26</v>
      </c>
      <c r="F1292" s="199">
        <v>26</v>
      </c>
      <c r="G1292" s="199">
        <v>26</v>
      </c>
      <c r="H1292" s="199">
        <v>26</v>
      </c>
    </row>
    <row r="1293" spans="2:8" ht="24">
      <c r="B1293" s="272" t="s">
        <v>696</v>
      </c>
      <c r="C1293" s="154" t="s">
        <v>523</v>
      </c>
      <c r="D1293" s="199">
        <v>11253</v>
      </c>
      <c r="E1293" s="199">
        <v>11253</v>
      </c>
      <c r="F1293" s="199">
        <v>11253</v>
      </c>
      <c r="G1293" s="199">
        <v>11253</v>
      </c>
      <c r="H1293" s="199">
        <v>11253</v>
      </c>
    </row>
    <row r="1294" spans="2:8" ht="19.7" customHeight="1">
      <c r="B1294" s="156" t="s">
        <v>511</v>
      </c>
      <c r="C1294" s="157" t="s">
        <v>512</v>
      </c>
      <c r="D1294" s="158">
        <v>40864400</v>
      </c>
      <c r="E1294" s="278">
        <v>48012100</v>
      </c>
      <c r="F1294" s="160"/>
      <c r="G1294" s="160"/>
      <c r="H1294" s="160"/>
    </row>
    <row r="1295" spans="2:8" ht="19.7" customHeight="1">
      <c r="B1295" s="156" t="s">
        <v>513</v>
      </c>
      <c r="C1295" s="157" t="s">
        <v>512</v>
      </c>
      <c r="D1295" s="158">
        <v>40864400</v>
      </c>
      <c r="E1295" s="278">
        <v>48012100</v>
      </c>
      <c r="F1295" s="160"/>
      <c r="G1295" s="160"/>
      <c r="H1295" s="160"/>
    </row>
    <row r="1296" spans="2:8" ht="19.7" customHeight="1">
      <c r="B1296" s="156" t="s">
        <v>514</v>
      </c>
      <c r="C1296" s="157" t="s">
        <v>512</v>
      </c>
      <c r="D1296" s="160"/>
      <c r="E1296" s="194"/>
      <c r="F1296" s="194"/>
      <c r="G1296" s="194"/>
      <c r="H1296" s="194"/>
    </row>
  </sheetData>
  <mergeCells count="129">
    <mergeCell ref="A1:H1"/>
    <mergeCell ref="A2:H2"/>
    <mergeCell ref="B10:B11"/>
    <mergeCell ref="C10:H10"/>
    <mergeCell ref="B52:H52"/>
    <mergeCell ref="B202:H202"/>
    <mergeCell ref="B203:H203"/>
    <mergeCell ref="B204:H204"/>
    <mergeCell ref="B154:H154"/>
    <mergeCell ref="B155:H155"/>
    <mergeCell ref="B156:H156"/>
    <mergeCell ref="B53:H53"/>
    <mergeCell ref="B55:H55"/>
    <mergeCell ref="B56:B57"/>
    <mergeCell ref="C56:H56"/>
    <mergeCell ref="B152:H152"/>
    <mergeCell ref="B153:H153"/>
    <mergeCell ref="C112:D112"/>
    <mergeCell ref="B113:B114"/>
    <mergeCell ref="B308:B309"/>
    <mergeCell ref="C308:H308"/>
    <mergeCell ref="B352:H352"/>
    <mergeCell ref="B357:B358"/>
    <mergeCell ref="C357:H357"/>
    <mergeCell ref="B259:H259"/>
    <mergeCell ref="B260:B261"/>
    <mergeCell ref="C260:H260"/>
    <mergeCell ref="B205:H205"/>
    <mergeCell ref="B206:H206"/>
    <mergeCell ref="B207:B208"/>
    <mergeCell ref="C207:H207"/>
    <mergeCell ref="C113:H113"/>
    <mergeCell ref="B157:H157"/>
    <mergeCell ref="B158:H158"/>
    <mergeCell ref="B159:B160"/>
    <mergeCell ref="C159:H159"/>
    <mergeCell ref="B306:H306"/>
    <mergeCell ref="B457:B458"/>
    <mergeCell ref="C457:H457"/>
    <mergeCell ref="B470:H470"/>
    <mergeCell ref="B502:H502"/>
    <mergeCell ref="B506:H506"/>
    <mergeCell ref="B507:B508"/>
    <mergeCell ref="C507:H507"/>
    <mergeCell ref="B402:H402"/>
    <mergeCell ref="B407:B408"/>
    <mergeCell ref="C407:H407"/>
    <mergeCell ref="B456:H456"/>
    <mergeCell ref="B602:H602"/>
    <mergeCell ref="B607:H607"/>
    <mergeCell ref="B608:B609"/>
    <mergeCell ref="C608:H608"/>
    <mergeCell ref="B652:H652"/>
    <mergeCell ref="B656:H656"/>
    <mergeCell ref="B552:H552"/>
    <mergeCell ref="B553:H553"/>
    <mergeCell ref="B554:H554"/>
    <mergeCell ref="B556:H556"/>
    <mergeCell ref="B557:B558"/>
    <mergeCell ref="C557:H557"/>
    <mergeCell ref="B981:H981"/>
    <mergeCell ref="B982:H982"/>
    <mergeCell ref="B945:B946"/>
    <mergeCell ref="C945:H945"/>
    <mergeCell ref="B702:H702"/>
    <mergeCell ref="B706:H706"/>
    <mergeCell ref="B708:B709"/>
    <mergeCell ref="C708:H708"/>
    <mergeCell ref="B937:I937"/>
    <mergeCell ref="B752:H752"/>
    <mergeCell ref="B755:H755"/>
    <mergeCell ref="B757:B758"/>
    <mergeCell ref="C757:H757"/>
    <mergeCell ref="B802:H802"/>
    <mergeCell ref="B807:H807"/>
    <mergeCell ref="B983:H983"/>
    <mergeCell ref="B984:H984"/>
    <mergeCell ref="B985:H985"/>
    <mergeCell ref="B986:H986"/>
    <mergeCell ref="B987:B988"/>
    <mergeCell ref="C987:H987"/>
    <mergeCell ref="B1035:H1035"/>
    <mergeCell ref="B1036:H1036"/>
    <mergeCell ref="B1078:I1078"/>
    <mergeCell ref="B1039:H1039"/>
    <mergeCell ref="B1041:B1042"/>
    <mergeCell ref="C1041:H1041"/>
    <mergeCell ref="B1177:H1177"/>
    <mergeCell ref="B1181:H1181"/>
    <mergeCell ref="B1184:B1185"/>
    <mergeCell ref="C1184:H1184"/>
    <mergeCell ref="B1031:H1031"/>
    <mergeCell ref="B1032:H1032"/>
    <mergeCell ref="B1033:H1033"/>
    <mergeCell ref="B1034:H1034"/>
    <mergeCell ref="C1135:D1135"/>
    <mergeCell ref="B1136:B1137"/>
    <mergeCell ref="C1136:H1136"/>
    <mergeCell ref="B1082:I1082"/>
    <mergeCell ref="C1087:D1087"/>
    <mergeCell ref="B1088:B1089"/>
    <mergeCell ref="C1088:H1088"/>
    <mergeCell ref="B1133:I1133"/>
    <mergeCell ref="B1277:H1277"/>
    <mergeCell ref="B1278:H1278"/>
    <mergeCell ref="B1279:H1279"/>
    <mergeCell ref="B1281:H1281"/>
    <mergeCell ref="B1282:B1283"/>
    <mergeCell ref="C1282:H1282"/>
    <mergeCell ref="B1234:B1235"/>
    <mergeCell ref="C1234:H1234"/>
    <mergeCell ref="B1275:H1275"/>
    <mergeCell ref="B1276:H1276"/>
    <mergeCell ref="B657:B658"/>
    <mergeCell ref="K937:R937"/>
    <mergeCell ref="B941:I941"/>
    <mergeCell ref="C944:D944"/>
    <mergeCell ref="B808:B809"/>
    <mergeCell ref="C808:H808"/>
    <mergeCell ref="B852:H852"/>
    <mergeCell ref="B853:H853"/>
    <mergeCell ref="B856:H856"/>
    <mergeCell ref="B858:B859"/>
    <mergeCell ref="C858:H858"/>
    <mergeCell ref="C657:H657"/>
    <mergeCell ref="B889:H889"/>
    <mergeCell ref="B893:H893"/>
    <mergeCell ref="B895:B896"/>
    <mergeCell ref="C895:H895"/>
  </mergeCells>
  <printOptions horizontalCentered="1"/>
  <pageMargins left="1.1811023622047245" right="0.59055118110236227" top="0.98425196850393704" bottom="0.59055118110236227" header="0.51181102362204722" footer="0.31496062992125984"/>
  <pageSetup paperSize="9" scale="75" firstPageNumber="3" orientation="portrait" useFirstPageNumber="1" r:id="rId1"/>
  <headerFooter>
    <oddHeader xml:space="preserve">&amp;C&amp;"TH SarabunPSK,ธรรมดา"&amp;16&amp;P&amp;"TH SarabunPSK,ตัวหนา"&amp;14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5854B-4B5E-45E2-8623-257B16F1C421}">
  <dimension ref="A1:K1037"/>
  <sheetViews>
    <sheetView showGridLines="0" view="pageLayout" topLeftCell="A1017" zoomScale="90" zoomScaleNormal="90" zoomScalePageLayoutView="90" workbookViewId="0"/>
  </sheetViews>
  <sheetFormatPr defaultColWidth="8.7109375" defaultRowHeight="24" outlineLevelRow="1"/>
  <cols>
    <col min="1" max="1" width="2.42578125" style="94" customWidth="1"/>
    <col min="2" max="2" width="6.140625" style="94" customWidth="1"/>
    <col min="3" max="3" width="4" style="94" customWidth="1"/>
    <col min="4" max="4" width="9.42578125" style="94" customWidth="1"/>
    <col min="5" max="5" width="33.42578125" style="94" customWidth="1"/>
    <col min="6" max="6" width="7.7109375" style="94" customWidth="1"/>
    <col min="7" max="7" width="12.140625" style="94" customWidth="1"/>
    <col min="8" max="8" width="12.28515625" style="94" customWidth="1"/>
    <col min="9" max="9" width="7.28515625" style="94" customWidth="1"/>
    <col min="10" max="10" width="8.7109375" style="94"/>
    <col min="11" max="11" width="13.140625" style="94" bestFit="1" customWidth="1"/>
    <col min="12" max="16384" width="8.7109375" style="94"/>
  </cols>
  <sheetData>
    <row r="1" spans="1:11" s="112" customFormat="1" ht="32.450000000000003" customHeight="1">
      <c r="A1" s="123" t="s">
        <v>909</v>
      </c>
      <c r="B1" s="373" t="s">
        <v>459</v>
      </c>
      <c r="C1" s="373"/>
      <c r="D1" s="414"/>
      <c r="E1" s="414"/>
      <c r="F1" s="414"/>
      <c r="G1" s="414"/>
      <c r="H1" s="414"/>
      <c r="I1" s="414"/>
    </row>
    <row r="2" spans="1:11" s="112" customFormat="1" ht="21.6" customHeight="1">
      <c r="A2" s="345"/>
      <c r="B2" s="111" t="s">
        <v>782</v>
      </c>
      <c r="C2" s="111"/>
      <c r="D2" s="130"/>
      <c r="E2" s="130"/>
      <c r="F2" s="130"/>
      <c r="G2" s="415">
        <f>G5+G33+G99+G129+G161+G193+G226+G259+G291+G323+G355+G387+G420+G452+G484+G516+G548+G580+G612+G679+G708+G740+G773+G805+G836+G868+G900</f>
        <v>293458600</v>
      </c>
      <c r="H2" s="416"/>
      <c r="I2" s="112" t="s">
        <v>512</v>
      </c>
      <c r="J2" s="130"/>
    </row>
    <row r="3" spans="1:11" s="112" customFormat="1" ht="26.25" customHeight="1">
      <c r="A3" s="123"/>
      <c r="B3" s="410" t="s">
        <v>908</v>
      </c>
      <c r="C3" s="410"/>
      <c r="D3" s="410"/>
      <c r="E3" s="410"/>
      <c r="F3" s="410"/>
      <c r="G3" s="410"/>
      <c r="H3" s="410"/>
      <c r="I3" s="410"/>
    </row>
    <row r="4" spans="1:11" s="112" customFormat="1">
      <c r="A4" s="123"/>
      <c r="B4" s="115" t="s">
        <v>722</v>
      </c>
      <c r="C4" s="115"/>
    </row>
    <row r="5" spans="1:11">
      <c r="A5" s="123"/>
      <c r="B5" s="115" t="s">
        <v>772</v>
      </c>
      <c r="C5" s="115"/>
      <c r="D5" s="112"/>
      <c r="E5" s="112"/>
      <c r="F5" s="112"/>
      <c r="G5" s="411">
        <f>F6</f>
        <v>168025700</v>
      </c>
      <c r="H5" s="411"/>
      <c r="I5" s="346" t="s">
        <v>512</v>
      </c>
    </row>
    <row r="6" spans="1:11" s="112" customFormat="1">
      <c r="A6" s="123"/>
      <c r="B6" s="112" t="s">
        <v>907</v>
      </c>
      <c r="F6" s="412">
        <f>F7+F14+F19+F23</f>
        <v>168025700</v>
      </c>
      <c r="G6" s="412"/>
      <c r="H6" s="347" t="s">
        <v>512</v>
      </c>
      <c r="K6" s="110"/>
    </row>
    <row r="7" spans="1:11" s="126" customFormat="1">
      <c r="A7" s="124"/>
      <c r="B7" s="125" t="s">
        <v>1127</v>
      </c>
      <c r="C7" s="125"/>
      <c r="D7" s="125"/>
      <c r="E7" s="125"/>
      <c r="F7" s="413">
        <f>SUM(H8:H13)</f>
        <v>49955400</v>
      </c>
      <c r="G7" s="413"/>
      <c r="H7" s="125" t="s">
        <v>512</v>
      </c>
      <c r="I7" s="125"/>
    </row>
    <row r="8" spans="1:11" s="126" customFormat="1" outlineLevel="1">
      <c r="A8" s="124"/>
      <c r="D8" s="127" t="s">
        <v>906</v>
      </c>
      <c r="E8" s="128" t="s">
        <v>905</v>
      </c>
      <c r="F8" s="127"/>
      <c r="G8" s="127"/>
      <c r="H8" s="129">
        <v>46101700</v>
      </c>
      <c r="I8" s="126" t="s">
        <v>512</v>
      </c>
    </row>
    <row r="9" spans="1:11" s="126" customFormat="1" outlineLevel="1">
      <c r="A9" s="124"/>
      <c r="D9" s="127" t="s">
        <v>904</v>
      </c>
      <c r="E9" s="128" t="s">
        <v>903</v>
      </c>
      <c r="F9" s="127"/>
      <c r="G9" s="127"/>
      <c r="H9" s="129">
        <v>2764600</v>
      </c>
      <c r="I9" s="126" t="s">
        <v>512</v>
      </c>
    </row>
    <row r="10" spans="1:11" s="126" customFormat="1" outlineLevel="1">
      <c r="A10" s="124"/>
      <c r="D10" s="127" t="s">
        <v>902</v>
      </c>
      <c r="E10" s="128" t="s">
        <v>901</v>
      </c>
      <c r="F10" s="127"/>
      <c r="G10" s="127"/>
      <c r="H10" s="129">
        <v>321600</v>
      </c>
      <c r="I10" s="126" t="s">
        <v>512</v>
      </c>
    </row>
    <row r="11" spans="1:11" s="126" customFormat="1" outlineLevel="1">
      <c r="A11" s="124"/>
      <c r="D11" s="127" t="s">
        <v>900</v>
      </c>
      <c r="E11" s="127" t="s">
        <v>899</v>
      </c>
      <c r="F11" s="127"/>
      <c r="G11" s="127"/>
      <c r="H11" s="129">
        <v>643600</v>
      </c>
      <c r="I11" s="126" t="s">
        <v>512</v>
      </c>
    </row>
    <row r="12" spans="1:11" s="126" customFormat="1" outlineLevel="1">
      <c r="A12" s="124"/>
      <c r="D12" s="127" t="s">
        <v>898</v>
      </c>
      <c r="E12" s="127" t="s">
        <v>897</v>
      </c>
      <c r="F12" s="127"/>
      <c r="G12" s="127"/>
      <c r="H12" s="129">
        <v>104300</v>
      </c>
      <c r="I12" s="126" t="s">
        <v>512</v>
      </c>
    </row>
    <row r="13" spans="1:11" s="348" customFormat="1" outlineLevel="1">
      <c r="A13" s="123"/>
      <c r="B13" s="126"/>
      <c r="C13" s="126"/>
      <c r="D13" s="127" t="s">
        <v>896</v>
      </c>
      <c r="E13" s="128" t="s">
        <v>895</v>
      </c>
      <c r="F13" s="127"/>
      <c r="G13" s="127"/>
      <c r="H13" s="129">
        <v>19600</v>
      </c>
      <c r="I13" s="126" t="s">
        <v>512</v>
      </c>
    </row>
    <row r="14" spans="1:11" s="113" customFormat="1">
      <c r="A14" s="124"/>
      <c r="B14" s="349" t="s">
        <v>1128</v>
      </c>
      <c r="C14" s="349"/>
      <c r="D14" s="349"/>
      <c r="E14" s="349"/>
      <c r="F14" s="413">
        <f>SUM(H15:H18)</f>
        <v>85540600</v>
      </c>
      <c r="G14" s="413"/>
      <c r="H14" s="349" t="s">
        <v>512</v>
      </c>
      <c r="I14" s="349"/>
    </row>
    <row r="15" spans="1:11" s="113" customFormat="1" outlineLevel="1">
      <c r="A15" s="124"/>
      <c r="D15" s="135" t="s">
        <v>894</v>
      </c>
      <c r="E15" s="135" t="s">
        <v>893</v>
      </c>
      <c r="F15" s="135"/>
      <c r="G15" s="135"/>
      <c r="H15" s="129">
        <v>79912300</v>
      </c>
      <c r="I15" s="113" t="s">
        <v>512</v>
      </c>
    </row>
    <row r="16" spans="1:11" s="113" customFormat="1" outlineLevel="1">
      <c r="A16" s="124"/>
      <c r="D16" s="135" t="s">
        <v>892</v>
      </c>
      <c r="E16" s="135" t="s">
        <v>891</v>
      </c>
      <c r="F16" s="135"/>
      <c r="G16" s="135"/>
      <c r="H16" s="129">
        <v>3305800</v>
      </c>
      <c r="I16" s="113" t="s">
        <v>512</v>
      </c>
    </row>
    <row r="17" spans="1:9" s="113" customFormat="1" outlineLevel="1">
      <c r="A17" s="124"/>
      <c r="D17" s="135" t="s">
        <v>890</v>
      </c>
      <c r="E17" s="135" t="s">
        <v>889</v>
      </c>
      <c r="F17" s="135"/>
      <c r="G17" s="135"/>
      <c r="H17" s="129">
        <v>1374300</v>
      </c>
      <c r="I17" s="113" t="s">
        <v>512</v>
      </c>
    </row>
    <row r="18" spans="1:9" s="96" customFormat="1" outlineLevel="1">
      <c r="A18" s="123"/>
      <c r="B18" s="113"/>
      <c r="C18" s="113"/>
      <c r="D18" s="135" t="s">
        <v>888</v>
      </c>
      <c r="E18" s="135" t="s">
        <v>887</v>
      </c>
      <c r="F18" s="135"/>
      <c r="G18" s="135"/>
      <c r="H18" s="129">
        <v>948200</v>
      </c>
      <c r="I18" s="113" t="s">
        <v>512</v>
      </c>
    </row>
    <row r="19" spans="1:9" s="113" customFormat="1">
      <c r="A19" s="124"/>
      <c r="B19" s="349" t="s">
        <v>1129</v>
      </c>
      <c r="C19" s="349"/>
      <c r="D19" s="349"/>
      <c r="E19" s="349"/>
      <c r="F19" s="413">
        <f>SUM(H20:H22)</f>
        <v>29880100</v>
      </c>
      <c r="G19" s="413"/>
      <c r="H19" s="349" t="s">
        <v>512</v>
      </c>
      <c r="I19" s="349"/>
    </row>
    <row r="20" spans="1:9" s="113" customFormat="1" outlineLevel="1">
      <c r="A20" s="124"/>
      <c r="D20" s="135" t="s">
        <v>886</v>
      </c>
      <c r="E20" s="135" t="s">
        <v>735</v>
      </c>
      <c r="F20" s="135"/>
      <c r="G20" s="135"/>
      <c r="H20" s="129">
        <v>21880500</v>
      </c>
      <c r="I20" s="113" t="s">
        <v>512</v>
      </c>
    </row>
    <row r="21" spans="1:9" s="113" customFormat="1" outlineLevel="1">
      <c r="A21" s="124"/>
      <c r="D21" s="135" t="s">
        <v>885</v>
      </c>
      <c r="E21" s="135" t="s">
        <v>884</v>
      </c>
      <c r="F21" s="135"/>
      <c r="G21" s="135"/>
      <c r="H21" s="129">
        <v>3019600</v>
      </c>
      <c r="I21" s="113" t="s">
        <v>512</v>
      </c>
    </row>
    <row r="22" spans="1:9" s="96" customFormat="1" outlineLevel="1">
      <c r="A22" s="123"/>
      <c r="B22" s="113"/>
      <c r="C22" s="113"/>
      <c r="D22" s="135" t="s">
        <v>883</v>
      </c>
      <c r="E22" s="135" t="s">
        <v>882</v>
      </c>
      <c r="F22" s="135"/>
      <c r="G22" s="135"/>
      <c r="H22" s="129">
        <v>4980000</v>
      </c>
      <c r="I22" s="113" t="s">
        <v>512</v>
      </c>
    </row>
    <row r="23" spans="1:9" s="96" customFormat="1">
      <c r="A23" s="123"/>
      <c r="B23" s="349" t="s">
        <v>1340</v>
      </c>
      <c r="C23" s="349"/>
      <c r="D23" s="349"/>
      <c r="E23" s="349"/>
      <c r="F23" s="413">
        <f>SUM(H24:H26)</f>
        <v>2649600</v>
      </c>
      <c r="G23" s="413"/>
      <c r="H23" s="349" t="s">
        <v>512</v>
      </c>
      <c r="I23" s="349"/>
    </row>
    <row r="24" spans="1:9" s="96" customFormat="1" outlineLevel="1">
      <c r="A24" s="123"/>
      <c r="D24" s="113" t="s">
        <v>881</v>
      </c>
      <c r="E24" s="350" t="s">
        <v>880</v>
      </c>
      <c r="H24" s="351">
        <v>1083600</v>
      </c>
      <c r="I24" s="96" t="s">
        <v>512</v>
      </c>
    </row>
    <row r="25" spans="1:9" s="96" customFormat="1" outlineLevel="1">
      <c r="A25" s="123"/>
      <c r="D25" s="113" t="s">
        <v>879</v>
      </c>
      <c r="E25" s="350" t="s">
        <v>878</v>
      </c>
      <c r="H25" s="351">
        <v>1494000</v>
      </c>
      <c r="I25" s="96" t="s">
        <v>512</v>
      </c>
    </row>
    <row r="26" spans="1:9" s="96" customFormat="1" outlineLevel="1">
      <c r="A26" s="123"/>
      <c r="D26" s="113" t="s">
        <v>877</v>
      </c>
      <c r="E26" s="350" t="s">
        <v>876</v>
      </c>
      <c r="H26" s="351">
        <v>72000</v>
      </c>
      <c r="I26" s="96" t="s">
        <v>512</v>
      </c>
    </row>
    <row r="27" spans="1:9" s="96" customFormat="1" outlineLevel="1">
      <c r="A27" s="123"/>
      <c r="B27" s="112"/>
      <c r="C27" s="112"/>
      <c r="D27" s="112"/>
      <c r="E27" s="112"/>
      <c r="F27" s="112"/>
      <c r="G27" s="112"/>
      <c r="H27" s="112"/>
      <c r="I27" s="112"/>
    </row>
    <row r="28" spans="1:9" s="96" customFormat="1" outlineLevel="1">
      <c r="A28" s="123"/>
      <c r="B28" s="112"/>
      <c r="C28" s="112"/>
      <c r="D28" s="112"/>
      <c r="E28" s="112"/>
      <c r="F28" s="112"/>
      <c r="G28" s="112"/>
      <c r="H28" s="112"/>
      <c r="I28" s="112"/>
    </row>
    <row r="29" spans="1:9" s="112" customFormat="1">
      <c r="A29" s="123"/>
    </row>
    <row r="30" spans="1:9" s="112" customFormat="1">
      <c r="A30" s="123"/>
    </row>
    <row r="31" spans="1:9" s="112" customFormat="1">
      <c r="A31" s="123"/>
    </row>
    <row r="32" spans="1:9" s="112" customFormat="1">
      <c r="A32" s="123"/>
    </row>
    <row r="33" spans="1:9" s="96" customFormat="1" outlineLevel="1">
      <c r="A33" s="112"/>
      <c r="B33" s="115" t="s">
        <v>771</v>
      </c>
      <c r="C33" s="115"/>
      <c r="D33" s="112"/>
      <c r="E33" s="112"/>
      <c r="F33" s="112"/>
      <c r="G33" s="411">
        <f>SUM(F34,F51,F70)</f>
        <v>12531240</v>
      </c>
      <c r="H33" s="411"/>
      <c r="I33" s="346" t="s">
        <v>512</v>
      </c>
    </row>
    <row r="34" spans="1:9" s="96" customFormat="1" outlineLevel="1">
      <c r="B34" s="112" t="s">
        <v>824</v>
      </c>
      <c r="C34" s="112"/>
      <c r="D34" s="112"/>
      <c r="E34" s="112"/>
      <c r="F34" s="412">
        <f>F35+F48</f>
        <v>11919200</v>
      </c>
      <c r="G34" s="412"/>
      <c r="H34" s="347" t="s">
        <v>512</v>
      </c>
      <c r="I34" s="112"/>
    </row>
    <row r="35" spans="1:9" s="96" customFormat="1" outlineLevel="1">
      <c r="B35" s="349" t="s">
        <v>1341</v>
      </c>
      <c r="C35" s="349"/>
      <c r="D35" s="349"/>
      <c r="E35" s="349"/>
      <c r="F35" s="413">
        <f>SUM(F36,F38,F43)</f>
        <v>7796200</v>
      </c>
      <c r="G35" s="413"/>
      <c r="H35" s="349" t="s">
        <v>512</v>
      </c>
      <c r="I35" s="349"/>
    </row>
    <row r="36" spans="1:9" s="96" customFormat="1" outlineLevel="1">
      <c r="C36" s="349" t="s">
        <v>823</v>
      </c>
      <c r="D36" s="349"/>
      <c r="E36" s="349"/>
      <c r="F36" s="413">
        <v>387400</v>
      </c>
      <c r="G36" s="413"/>
      <c r="H36" s="349" t="s">
        <v>512</v>
      </c>
      <c r="I36" s="349"/>
    </row>
    <row r="37" spans="1:9" s="96" customFormat="1" ht="18" customHeight="1">
      <c r="B37" s="349"/>
      <c r="C37" s="349"/>
      <c r="E37" s="96" t="s">
        <v>830</v>
      </c>
      <c r="F37" s="134"/>
      <c r="G37" s="134"/>
      <c r="H37" s="351"/>
    </row>
    <row r="38" spans="1:9" s="96" customFormat="1" outlineLevel="1">
      <c r="C38" s="349" t="s">
        <v>821</v>
      </c>
      <c r="D38" s="349"/>
      <c r="E38" s="349"/>
      <c r="F38" s="413">
        <v>6892300</v>
      </c>
      <c r="G38" s="413"/>
      <c r="H38" s="349" t="s">
        <v>512</v>
      </c>
      <c r="I38" s="349"/>
    </row>
    <row r="39" spans="1:9" s="96" customFormat="1" outlineLevel="1">
      <c r="D39" s="113"/>
      <c r="E39" s="354" t="s">
        <v>1130</v>
      </c>
      <c r="H39" s="351"/>
    </row>
    <row r="40" spans="1:9" s="96" customFormat="1" outlineLevel="1">
      <c r="D40" s="113"/>
      <c r="E40" s="354" t="s">
        <v>1131</v>
      </c>
      <c r="H40" s="351"/>
    </row>
    <row r="41" spans="1:9" s="96" customFormat="1" outlineLevel="1">
      <c r="D41" s="113"/>
      <c r="E41" s="354" t="s">
        <v>875</v>
      </c>
      <c r="H41" s="351"/>
    </row>
    <row r="42" spans="1:9" s="96" customFormat="1" outlineLevel="1">
      <c r="D42" s="113"/>
      <c r="E42" s="354" t="s">
        <v>1132</v>
      </c>
      <c r="H42" s="351"/>
    </row>
    <row r="43" spans="1:9" s="96" customFormat="1" outlineLevel="1">
      <c r="C43" s="349" t="s">
        <v>820</v>
      </c>
      <c r="D43" s="349"/>
      <c r="E43" s="349"/>
      <c r="F43" s="413">
        <v>516500</v>
      </c>
      <c r="G43" s="413"/>
      <c r="H43" s="349" t="s">
        <v>512</v>
      </c>
      <c r="I43" s="349"/>
    </row>
    <row r="44" spans="1:9" s="96" customFormat="1" outlineLevel="1">
      <c r="D44" s="113"/>
      <c r="E44" s="135" t="s">
        <v>1133</v>
      </c>
      <c r="H44" s="351"/>
    </row>
    <row r="45" spans="1:9" s="96" customFormat="1" outlineLevel="1">
      <c r="D45" s="113"/>
      <c r="E45" s="135" t="s">
        <v>1134</v>
      </c>
      <c r="H45" s="351"/>
      <c r="I45" s="352"/>
    </row>
    <row r="46" spans="1:9" s="96" customFormat="1" outlineLevel="1">
      <c r="D46" s="113"/>
      <c r="E46" s="135" t="s">
        <v>1135</v>
      </c>
      <c r="H46" s="351"/>
      <c r="I46" s="352"/>
    </row>
    <row r="47" spans="1:9" s="96" customFormat="1" outlineLevel="1">
      <c r="D47" s="113"/>
      <c r="E47" s="350" t="s">
        <v>1136</v>
      </c>
      <c r="H47" s="351"/>
      <c r="I47" s="352"/>
    </row>
    <row r="48" spans="1:9" s="96" customFormat="1" outlineLevel="1">
      <c r="B48" s="349" t="s">
        <v>1139</v>
      </c>
      <c r="C48" s="349"/>
      <c r="D48" s="349"/>
      <c r="E48" s="349"/>
      <c r="F48" s="413">
        <v>4123000</v>
      </c>
      <c r="G48" s="413"/>
      <c r="H48" s="349" t="s">
        <v>512</v>
      </c>
      <c r="I48" s="349"/>
    </row>
    <row r="49" spans="1:9" s="96" customFormat="1" outlineLevel="1">
      <c r="D49" s="113"/>
      <c r="E49" s="350" t="s">
        <v>1138</v>
      </c>
      <c r="H49" s="351"/>
      <c r="I49" s="352"/>
    </row>
    <row r="50" spans="1:9" s="96" customFormat="1" outlineLevel="1">
      <c r="A50" s="112"/>
      <c r="D50" s="113"/>
      <c r="E50" s="350"/>
      <c r="H50" s="355"/>
      <c r="I50" s="352"/>
    </row>
    <row r="51" spans="1:9" s="96" customFormat="1" outlineLevel="1">
      <c r="B51" s="112" t="s">
        <v>819</v>
      </c>
      <c r="C51" s="112"/>
      <c r="D51" s="112"/>
      <c r="E51" s="112"/>
      <c r="F51" s="412">
        <f>F52</f>
        <v>218540</v>
      </c>
      <c r="G51" s="412"/>
      <c r="H51" s="347" t="s">
        <v>512</v>
      </c>
      <c r="I51" s="112"/>
    </row>
    <row r="52" spans="1:9" s="96" customFormat="1" outlineLevel="1">
      <c r="B52" s="349" t="s">
        <v>1141</v>
      </c>
      <c r="C52" s="349"/>
      <c r="D52" s="349"/>
      <c r="E52" s="349"/>
      <c r="F52" s="413">
        <f>SUM(F53)</f>
        <v>218540</v>
      </c>
      <c r="G52" s="413"/>
      <c r="H52" s="349" t="s">
        <v>512</v>
      </c>
      <c r="I52" s="349"/>
    </row>
    <row r="53" spans="1:9" s="113" customFormat="1" outlineLevel="1">
      <c r="B53" s="349" t="s">
        <v>1142</v>
      </c>
      <c r="D53" s="349"/>
      <c r="E53" s="349"/>
      <c r="F53" s="413">
        <f>SUM(H55:H68)</f>
        <v>218540</v>
      </c>
      <c r="G53" s="413"/>
      <c r="H53" s="349" t="s">
        <v>512</v>
      </c>
      <c r="I53" s="349"/>
    </row>
    <row r="54" spans="1:9" s="113" customFormat="1" outlineLevel="1">
      <c r="D54" s="113" t="s">
        <v>850</v>
      </c>
      <c r="E54" s="5" t="s">
        <v>1143</v>
      </c>
    </row>
    <row r="55" spans="1:9" s="113" customFormat="1" outlineLevel="1">
      <c r="E55" s="5" t="s">
        <v>1147</v>
      </c>
      <c r="H55" s="353"/>
    </row>
    <row r="56" spans="1:9" s="113" customFormat="1" outlineLevel="1">
      <c r="E56" s="5" t="s">
        <v>1148</v>
      </c>
      <c r="H56" s="353"/>
    </row>
    <row r="57" spans="1:9" s="113" customFormat="1" outlineLevel="1">
      <c r="E57" s="5" t="s">
        <v>1149</v>
      </c>
      <c r="H57" s="353"/>
    </row>
    <row r="58" spans="1:9" s="113" customFormat="1" outlineLevel="1">
      <c r="E58" s="5" t="s">
        <v>1150</v>
      </c>
      <c r="H58" s="353">
        <v>102040</v>
      </c>
      <c r="I58" s="113" t="s">
        <v>512</v>
      </c>
    </row>
    <row r="59" spans="1:9" s="113" customFormat="1" outlineLevel="1">
      <c r="D59" s="113" t="s">
        <v>874</v>
      </c>
      <c r="E59" s="5" t="s">
        <v>1146</v>
      </c>
    </row>
    <row r="60" spans="1:9" s="113" customFormat="1" outlineLevel="1">
      <c r="E60" s="5" t="s">
        <v>1151</v>
      </c>
      <c r="H60" s="353">
        <v>29900</v>
      </c>
      <c r="I60" s="113" t="s">
        <v>512</v>
      </c>
    </row>
    <row r="61" spans="1:9" s="113" customFormat="1" outlineLevel="1">
      <c r="D61" s="113" t="s">
        <v>873</v>
      </c>
      <c r="E61" s="5" t="s">
        <v>1152</v>
      </c>
    </row>
    <row r="62" spans="1:9" s="113" customFormat="1" outlineLevel="1">
      <c r="E62" s="5" t="s">
        <v>1153</v>
      </c>
      <c r="H62" s="353">
        <v>33900</v>
      </c>
      <c r="I62" s="113" t="s">
        <v>512</v>
      </c>
    </row>
    <row r="63" spans="1:9" s="113" customFormat="1" outlineLevel="1">
      <c r="E63" s="5"/>
      <c r="H63" s="353"/>
    </row>
    <row r="64" spans="1:9" s="113" customFormat="1" outlineLevel="1">
      <c r="E64" s="5"/>
      <c r="H64" s="353"/>
    </row>
    <row r="65" spans="1:9" s="113" customFormat="1" outlineLevel="1">
      <c r="D65" s="113" t="s">
        <v>872</v>
      </c>
      <c r="E65" s="5" t="s">
        <v>1154</v>
      </c>
    </row>
    <row r="66" spans="1:9" s="113" customFormat="1" outlineLevel="1">
      <c r="E66" s="5" t="s">
        <v>1155</v>
      </c>
      <c r="H66" s="353">
        <v>28400</v>
      </c>
      <c r="I66" s="113" t="s">
        <v>512</v>
      </c>
    </row>
    <row r="67" spans="1:9" s="96" customFormat="1" outlineLevel="1">
      <c r="B67" s="113"/>
      <c r="C67" s="113"/>
      <c r="D67" s="113" t="s">
        <v>871</v>
      </c>
      <c r="E67" s="5" t="s">
        <v>1156</v>
      </c>
      <c r="F67" s="113"/>
      <c r="G67" s="113"/>
    </row>
    <row r="68" spans="1:9" s="96" customFormat="1" outlineLevel="1">
      <c r="A68" s="112"/>
      <c r="D68" s="113"/>
      <c r="E68" s="113" t="s">
        <v>1157</v>
      </c>
      <c r="H68" s="353">
        <v>24300</v>
      </c>
      <c r="I68" s="113" t="s">
        <v>512</v>
      </c>
    </row>
    <row r="69" spans="1:9" s="96" customFormat="1" outlineLevel="1">
      <c r="A69" s="112"/>
      <c r="D69" s="113"/>
      <c r="E69" s="113"/>
      <c r="H69" s="353"/>
      <c r="I69" s="113"/>
    </row>
    <row r="70" spans="1:9" s="113" customFormat="1" outlineLevel="1">
      <c r="B70" s="112" t="s">
        <v>1215</v>
      </c>
      <c r="C70" s="112"/>
      <c r="D70" s="112"/>
      <c r="E70" s="112"/>
      <c r="F70" s="412">
        <f>SUM(H72:H74)</f>
        <v>393500</v>
      </c>
      <c r="G70" s="412"/>
      <c r="H70" s="347" t="s">
        <v>512</v>
      </c>
      <c r="I70" s="112"/>
    </row>
    <row r="71" spans="1:9" s="112" customFormat="1">
      <c r="A71" s="96"/>
      <c r="B71" s="113"/>
      <c r="C71" s="113"/>
      <c r="D71" s="113" t="s">
        <v>803</v>
      </c>
      <c r="E71" s="5" t="s">
        <v>1158</v>
      </c>
      <c r="F71" s="113"/>
      <c r="G71" s="113"/>
    </row>
    <row r="72" spans="1:9" s="112" customFormat="1">
      <c r="A72" s="96"/>
      <c r="B72" s="113"/>
      <c r="C72" s="113"/>
      <c r="D72" s="113"/>
      <c r="E72" s="5" t="s">
        <v>1159</v>
      </c>
      <c r="F72" s="113"/>
      <c r="G72" s="113"/>
      <c r="H72" s="353">
        <v>41500</v>
      </c>
      <c r="I72" s="113" t="s">
        <v>512</v>
      </c>
    </row>
    <row r="73" spans="1:9" s="112" customFormat="1">
      <c r="A73" s="96"/>
      <c r="B73" s="96"/>
      <c r="C73" s="96"/>
      <c r="D73" s="113" t="s">
        <v>870</v>
      </c>
      <c r="E73" s="113" t="s">
        <v>1160</v>
      </c>
      <c r="F73" s="96"/>
      <c r="G73" s="96"/>
    </row>
    <row r="74" spans="1:9" s="112" customFormat="1">
      <c r="A74" s="123"/>
      <c r="B74" s="96"/>
      <c r="C74" s="96"/>
      <c r="D74" s="113"/>
      <c r="E74" s="350" t="s">
        <v>1161</v>
      </c>
      <c r="F74" s="96"/>
      <c r="G74" s="96"/>
      <c r="H74" s="353">
        <v>352000</v>
      </c>
      <c r="I74" s="113" t="s">
        <v>512</v>
      </c>
    </row>
    <row r="75" spans="1:9" s="112" customFormat="1">
      <c r="A75" s="123"/>
      <c r="B75" s="96"/>
      <c r="C75" s="96"/>
      <c r="D75" s="113"/>
      <c r="E75" s="350"/>
      <c r="F75" s="96"/>
      <c r="G75" s="96"/>
      <c r="H75" s="353"/>
      <c r="I75" s="113"/>
    </row>
    <row r="76" spans="1:9" s="112" customFormat="1">
      <c r="A76" s="123"/>
      <c r="B76" s="96"/>
      <c r="C76" s="96"/>
      <c r="D76" s="113"/>
      <c r="E76" s="350"/>
      <c r="F76" s="96"/>
      <c r="G76" s="96"/>
      <c r="H76" s="353"/>
      <c r="I76" s="113"/>
    </row>
    <row r="77" spans="1:9" s="112" customFormat="1">
      <c r="A77" s="123"/>
      <c r="B77" s="96"/>
      <c r="C77" s="96"/>
      <c r="D77" s="113"/>
      <c r="E77" s="350"/>
      <c r="F77" s="96"/>
      <c r="G77" s="96"/>
      <c r="H77" s="353"/>
      <c r="I77" s="113"/>
    </row>
    <row r="78" spans="1:9" s="112" customFormat="1">
      <c r="A78" s="123"/>
      <c r="B78" s="96"/>
      <c r="C78" s="96"/>
      <c r="D78" s="113"/>
      <c r="E78" s="350"/>
      <c r="F78" s="96"/>
      <c r="G78" s="96"/>
      <c r="H78" s="353"/>
      <c r="I78" s="113"/>
    </row>
    <row r="79" spans="1:9" s="112" customFormat="1">
      <c r="A79" s="123"/>
      <c r="B79" s="96"/>
      <c r="C79" s="96"/>
      <c r="D79" s="113"/>
      <c r="E79" s="350"/>
      <c r="F79" s="96"/>
      <c r="G79" s="96"/>
      <c r="H79" s="353"/>
      <c r="I79" s="113"/>
    </row>
    <row r="80" spans="1:9" s="112" customFormat="1">
      <c r="A80" s="123"/>
      <c r="B80" s="96"/>
      <c r="C80" s="96"/>
      <c r="D80" s="113"/>
      <c r="E80" s="350"/>
      <c r="F80" s="96"/>
      <c r="G80" s="96"/>
      <c r="H80" s="353"/>
      <c r="I80" s="113"/>
    </row>
    <row r="81" spans="1:9" s="112" customFormat="1">
      <c r="A81" s="123"/>
      <c r="B81" s="96"/>
      <c r="C81" s="96"/>
      <c r="D81" s="113"/>
      <c r="E81" s="350"/>
      <c r="F81" s="96"/>
      <c r="G81" s="96"/>
      <c r="H81" s="353"/>
      <c r="I81" s="113"/>
    </row>
    <row r="82" spans="1:9" s="112" customFormat="1">
      <c r="A82" s="123"/>
      <c r="B82" s="96"/>
      <c r="C82" s="96"/>
      <c r="D82" s="113"/>
      <c r="E82" s="350"/>
      <c r="F82" s="96"/>
      <c r="G82" s="96"/>
      <c r="H82" s="353"/>
      <c r="I82" s="113"/>
    </row>
    <row r="83" spans="1:9" s="112" customFormat="1">
      <c r="A83" s="123"/>
      <c r="B83" s="96"/>
      <c r="C83" s="96"/>
      <c r="D83" s="113"/>
      <c r="E83" s="350"/>
      <c r="F83" s="96"/>
      <c r="G83" s="96"/>
      <c r="H83" s="353"/>
      <c r="I83" s="113"/>
    </row>
    <row r="84" spans="1:9" s="112" customFormat="1">
      <c r="A84" s="123"/>
      <c r="B84" s="96"/>
      <c r="C84" s="96"/>
      <c r="D84" s="113"/>
      <c r="E84" s="350"/>
      <c r="F84" s="96"/>
      <c r="G84" s="96"/>
      <c r="H84" s="353"/>
      <c r="I84" s="113"/>
    </row>
    <row r="85" spans="1:9" s="112" customFormat="1">
      <c r="A85" s="123"/>
      <c r="B85" s="96"/>
      <c r="C85" s="96"/>
      <c r="D85" s="113"/>
      <c r="E85" s="350"/>
      <c r="F85" s="96"/>
      <c r="G85" s="96"/>
      <c r="H85" s="353"/>
      <c r="I85" s="113"/>
    </row>
    <row r="86" spans="1:9" s="112" customFormat="1">
      <c r="A86" s="123"/>
      <c r="B86" s="96"/>
      <c r="C86" s="96"/>
      <c r="D86" s="113"/>
      <c r="E86" s="350"/>
      <c r="F86" s="96"/>
      <c r="G86" s="96"/>
      <c r="H86" s="353"/>
      <c r="I86" s="113"/>
    </row>
    <row r="87" spans="1:9" s="112" customFormat="1">
      <c r="A87" s="123"/>
      <c r="B87" s="96"/>
      <c r="C87" s="96"/>
      <c r="D87" s="113"/>
      <c r="E87" s="350"/>
      <c r="F87" s="96"/>
      <c r="G87" s="96"/>
      <c r="H87" s="353"/>
      <c r="I87" s="113"/>
    </row>
    <row r="88" spans="1:9" s="112" customFormat="1">
      <c r="A88" s="123"/>
      <c r="B88" s="96"/>
      <c r="C88" s="96"/>
      <c r="D88" s="113"/>
      <c r="E88" s="350"/>
      <c r="F88" s="96"/>
      <c r="G88" s="96"/>
      <c r="H88" s="353"/>
      <c r="I88" s="113"/>
    </row>
    <row r="89" spans="1:9" s="112" customFormat="1">
      <c r="A89" s="123"/>
      <c r="B89" s="96"/>
      <c r="C89" s="96"/>
      <c r="D89" s="113"/>
      <c r="E89" s="350"/>
      <c r="F89" s="96"/>
      <c r="G89" s="96"/>
      <c r="H89" s="353"/>
      <c r="I89" s="113"/>
    </row>
    <row r="90" spans="1:9" s="112" customFormat="1">
      <c r="A90" s="123"/>
      <c r="B90" s="96"/>
      <c r="C90" s="96"/>
      <c r="D90" s="113"/>
      <c r="E90" s="350"/>
      <c r="F90" s="96"/>
      <c r="G90" s="96"/>
      <c r="H90" s="353"/>
      <c r="I90" s="113"/>
    </row>
    <row r="91" spans="1:9" s="112" customFormat="1">
      <c r="A91" s="123"/>
      <c r="B91" s="96"/>
      <c r="C91" s="96"/>
      <c r="D91" s="113"/>
      <c r="E91" s="350"/>
      <c r="F91" s="96"/>
      <c r="G91" s="96"/>
      <c r="H91" s="353"/>
      <c r="I91" s="113"/>
    </row>
    <row r="92" spans="1:9" s="112" customFormat="1">
      <c r="A92" s="123"/>
      <c r="B92" s="96"/>
      <c r="C92" s="96"/>
      <c r="D92" s="113"/>
      <c r="E92" s="350"/>
      <c r="F92" s="96"/>
      <c r="G92" s="96"/>
      <c r="H92" s="353"/>
      <c r="I92" s="113"/>
    </row>
    <row r="93" spans="1:9" s="112" customFormat="1">
      <c r="A93" s="123"/>
      <c r="B93" s="96"/>
      <c r="C93" s="96"/>
      <c r="D93" s="113"/>
      <c r="E93" s="350"/>
      <c r="F93" s="96"/>
      <c r="G93" s="96"/>
      <c r="H93" s="353"/>
      <c r="I93" s="113"/>
    </row>
    <row r="94" spans="1:9" s="112" customFormat="1">
      <c r="A94" s="123"/>
      <c r="B94" s="96"/>
      <c r="C94" s="96"/>
      <c r="D94" s="113"/>
      <c r="E94" s="350"/>
      <c r="F94" s="96"/>
      <c r="G94" s="96"/>
      <c r="H94" s="353"/>
      <c r="I94" s="113"/>
    </row>
    <row r="95" spans="1:9" s="112" customFormat="1">
      <c r="A95" s="123"/>
      <c r="B95" s="96"/>
      <c r="C95" s="96"/>
      <c r="D95" s="113"/>
      <c r="E95" s="350"/>
      <c r="F95" s="96"/>
      <c r="G95" s="96"/>
      <c r="H95" s="353"/>
      <c r="I95" s="113"/>
    </row>
    <row r="96" spans="1:9" s="112" customFormat="1">
      <c r="A96" s="123"/>
      <c r="B96" s="96"/>
      <c r="C96" s="96"/>
      <c r="D96" s="113"/>
      <c r="E96" s="350"/>
      <c r="F96" s="96"/>
      <c r="G96" s="96"/>
      <c r="H96" s="353"/>
      <c r="I96" s="113"/>
    </row>
    <row r="97" spans="1:9" s="112" customFormat="1">
      <c r="A97" s="123"/>
      <c r="B97" s="331" t="s">
        <v>1162</v>
      </c>
      <c r="C97" s="313"/>
      <c r="D97" s="313"/>
      <c r="E97" s="313"/>
      <c r="F97" s="96"/>
      <c r="G97" s="96"/>
      <c r="H97" s="353"/>
      <c r="I97" s="113"/>
    </row>
    <row r="98" spans="1:9" s="96" customFormat="1" outlineLevel="1">
      <c r="A98" s="112"/>
      <c r="B98" s="356" t="s">
        <v>1165</v>
      </c>
      <c r="C98" s="356"/>
      <c r="D98" s="356"/>
      <c r="E98" s="356"/>
      <c r="F98" s="356"/>
    </row>
    <row r="99" spans="1:9" s="96" customFormat="1" outlineLevel="1">
      <c r="A99" s="112"/>
      <c r="B99" s="356" t="s">
        <v>1166</v>
      </c>
      <c r="C99" s="356"/>
      <c r="D99" s="356"/>
      <c r="E99" s="356"/>
      <c r="F99" s="356"/>
      <c r="G99" s="417">
        <f>F100</f>
        <v>52900</v>
      </c>
      <c r="H99" s="417"/>
      <c r="I99" s="161" t="s">
        <v>512</v>
      </c>
    </row>
    <row r="100" spans="1:9" s="112" customFormat="1">
      <c r="A100" s="96"/>
      <c r="B100" s="112" t="s">
        <v>724</v>
      </c>
      <c r="F100" s="412">
        <f>SUM(H102:H102)</f>
        <v>52900</v>
      </c>
      <c r="G100" s="412"/>
      <c r="H100" s="347" t="s">
        <v>512</v>
      </c>
    </row>
    <row r="101" spans="1:9" s="113" customFormat="1" outlineLevel="1">
      <c r="B101" s="96"/>
      <c r="C101" s="96"/>
      <c r="D101" s="113" t="s">
        <v>796</v>
      </c>
      <c r="E101" s="113" t="s">
        <v>1164</v>
      </c>
      <c r="F101" s="350"/>
      <c r="G101" s="350"/>
    </row>
    <row r="102" spans="1:9" s="112" customFormat="1">
      <c r="A102" s="123"/>
      <c r="B102" s="113"/>
      <c r="C102" s="113"/>
      <c r="D102" s="113"/>
      <c r="E102" s="5" t="s">
        <v>1163</v>
      </c>
      <c r="F102" s="113"/>
      <c r="G102" s="113"/>
      <c r="H102" s="353">
        <v>52900</v>
      </c>
      <c r="I102" s="113" t="s">
        <v>512</v>
      </c>
    </row>
    <row r="103" spans="1:9" s="112" customFormat="1">
      <c r="A103" s="123"/>
      <c r="B103" s="113"/>
      <c r="C103" s="113"/>
      <c r="D103" s="113"/>
      <c r="E103" s="19"/>
      <c r="F103" s="113"/>
      <c r="G103" s="113"/>
      <c r="H103" s="353"/>
      <c r="I103" s="3"/>
    </row>
    <row r="104" spans="1:9" s="112" customFormat="1">
      <c r="A104" s="123"/>
      <c r="B104" s="113"/>
      <c r="C104" s="113"/>
      <c r="D104" s="113"/>
      <c r="E104" s="19"/>
      <c r="F104" s="113"/>
      <c r="G104" s="113"/>
      <c r="H104" s="353"/>
      <c r="I104" s="3"/>
    </row>
    <row r="105" spans="1:9" s="112" customFormat="1">
      <c r="A105" s="123"/>
      <c r="B105" s="113"/>
      <c r="C105" s="113"/>
      <c r="D105" s="113"/>
      <c r="E105" s="19"/>
      <c r="F105" s="113"/>
      <c r="G105" s="113"/>
      <c r="H105" s="353"/>
      <c r="I105" s="3"/>
    </row>
    <row r="106" spans="1:9" s="112" customFormat="1">
      <c r="A106" s="123"/>
      <c r="B106" s="113"/>
      <c r="C106" s="113"/>
      <c r="D106" s="113"/>
      <c r="E106" s="19"/>
      <c r="F106" s="113"/>
      <c r="G106" s="113"/>
      <c r="H106" s="353"/>
      <c r="I106" s="3"/>
    </row>
    <row r="107" spans="1:9" s="112" customFormat="1">
      <c r="A107" s="123"/>
      <c r="B107" s="113"/>
      <c r="C107" s="113"/>
      <c r="D107" s="113"/>
      <c r="E107" s="19"/>
      <c r="F107" s="113"/>
      <c r="G107" s="113"/>
      <c r="H107" s="353"/>
      <c r="I107" s="3"/>
    </row>
    <row r="108" spans="1:9" s="112" customFormat="1">
      <c r="A108" s="123"/>
      <c r="B108" s="113"/>
      <c r="C108" s="113"/>
      <c r="D108" s="113"/>
      <c r="E108" s="19"/>
      <c r="F108" s="113"/>
      <c r="G108" s="113"/>
      <c r="H108" s="353"/>
      <c r="I108" s="3"/>
    </row>
    <row r="109" spans="1:9" s="112" customFormat="1">
      <c r="A109" s="123"/>
      <c r="B109" s="113"/>
      <c r="C109" s="113"/>
      <c r="D109" s="113"/>
      <c r="E109" s="19"/>
      <c r="F109" s="113"/>
      <c r="G109" s="113"/>
      <c r="H109" s="353"/>
      <c r="I109" s="3"/>
    </row>
    <row r="110" spans="1:9" s="112" customFormat="1">
      <c r="A110" s="123"/>
      <c r="B110" s="113"/>
      <c r="C110" s="113"/>
      <c r="D110" s="113"/>
      <c r="E110" s="19"/>
      <c r="F110" s="113"/>
      <c r="G110" s="113"/>
      <c r="H110" s="353"/>
      <c r="I110" s="3"/>
    </row>
    <row r="111" spans="1:9" s="112" customFormat="1">
      <c r="A111" s="123"/>
      <c r="B111" s="113"/>
      <c r="C111" s="113"/>
      <c r="D111" s="113"/>
      <c r="E111" s="19"/>
      <c r="F111" s="113"/>
      <c r="G111" s="113"/>
      <c r="H111" s="353"/>
      <c r="I111" s="3"/>
    </row>
    <row r="112" spans="1:9" s="112" customFormat="1">
      <c r="A112" s="123"/>
      <c r="B112" s="113"/>
      <c r="C112" s="113"/>
      <c r="D112" s="113"/>
      <c r="E112" s="19"/>
      <c r="F112" s="113"/>
      <c r="G112" s="113"/>
      <c r="H112" s="353"/>
      <c r="I112" s="3"/>
    </row>
    <row r="113" spans="1:9" s="112" customFormat="1">
      <c r="A113" s="123"/>
      <c r="B113" s="113"/>
      <c r="C113" s="113"/>
      <c r="D113" s="113"/>
      <c r="E113" s="19"/>
      <c r="F113" s="113"/>
      <c r="G113" s="113"/>
      <c r="H113" s="353"/>
      <c r="I113" s="3"/>
    </row>
    <row r="114" spans="1:9" s="112" customFormat="1">
      <c r="A114" s="123"/>
      <c r="B114" s="113"/>
      <c r="C114" s="113"/>
      <c r="D114" s="113"/>
      <c r="E114" s="19"/>
      <c r="F114" s="113"/>
      <c r="G114" s="113"/>
      <c r="H114" s="353"/>
      <c r="I114" s="3"/>
    </row>
    <row r="115" spans="1:9" s="112" customFormat="1">
      <c r="A115" s="123"/>
      <c r="B115" s="113"/>
      <c r="C115" s="113"/>
      <c r="D115" s="113"/>
      <c r="E115" s="19"/>
      <c r="F115" s="113"/>
      <c r="G115" s="113"/>
      <c r="H115" s="353"/>
      <c r="I115" s="3"/>
    </row>
    <row r="116" spans="1:9" s="112" customFormat="1">
      <c r="A116" s="123"/>
      <c r="B116" s="113"/>
      <c r="C116" s="113"/>
      <c r="D116" s="113"/>
      <c r="E116" s="19"/>
      <c r="F116" s="113"/>
      <c r="G116" s="113"/>
      <c r="H116" s="353"/>
      <c r="I116" s="3"/>
    </row>
    <row r="117" spans="1:9" s="112" customFormat="1">
      <c r="A117" s="123"/>
      <c r="B117" s="113"/>
      <c r="C117" s="113"/>
      <c r="D117" s="113"/>
      <c r="E117" s="19"/>
      <c r="F117" s="113"/>
      <c r="G117" s="113"/>
      <c r="H117" s="353"/>
      <c r="I117" s="3"/>
    </row>
    <row r="118" spans="1:9" s="112" customFormat="1">
      <c r="A118" s="123"/>
      <c r="B118" s="113"/>
      <c r="C118" s="113"/>
      <c r="D118" s="113"/>
      <c r="E118" s="19"/>
      <c r="F118" s="113"/>
      <c r="G118" s="113"/>
      <c r="H118" s="353"/>
      <c r="I118" s="3"/>
    </row>
    <row r="119" spans="1:9" s="112" customFormat="1">
      <c r="A119" s="123"/>
      <c r="B119" s="113"/>
      <c r="C119" s="113"/>
      <c r="D119" s="113"/>
      <c r="E119" s="19"/>
      <c r="F119" s="113"/>
      <c r="G119" s="113"/>
      <c r="H119" s="353"/>
      <c r="I119" s="3"/>
    </row>
    <row r="120" spans="1:9" s="112" customFormat="1">
      <c r="A120" s="123"/>
      <c r="B120" s="113"/>
      <c r="C120" s="113"/>
      <c r="D120" s="113"/>
      <c r="E120" s="19"/>
      <c r="F120" s="113"/>
      <c r="G120" s="113"/>
      <c r="H120" s="353"/>
      <c r="I120" s="3"/>
    </row>
    <row r="121" spans="1:9" s="112" customFormat="1">
      <c r="A121" s="123"/>
      <c r="B121" s="113"/>
      <c r="C121" s="113"/>
      <c r="D121" s="113"/>
      <c r="E121" s="19"/>
      <c r="F121" s="113"/>
      <c r="G121" s="113"/>
      <c r="H121" s="353"/>
      <c r="I121" s="3"/>
    </row>
    <row r="122" spans="1:9" s="112" customFormat="1">
      <c r="A122" s="123"/>
      <c r="B122" s="113"/>
      <c r="C122" s="113"/>
      <c r="D122" s="113"/>
      <c r="E122" s="19"/>
      <c r="F122" s="113"/>
      <c r="G122" s="113"/>
      <c r="H122" s="353"/>
      <c r="I122" s="3"/>
    </row>
    <row r="123" spans="1:9" s="112" customFormat="1">
      <c r="A123" s="123"/>
      <c r="B123" s="113"/>
      <c r="C123" s="113"/>
      <c r="D123" s="113"/>
      <c r="E123" s="19"/>
      <c r="F123" s="113"/>
      <c r="G123" s="113"/>
      <c r="H123" s="353"/>
      <c r="I123" s="3"/>
    </row>
    <row r="124" spans="1:9" s="112" customFormat="1">
      <c r="A124" s="123"/>
      <c r="B124" s="113"/>
      <c r="C124" s="113"/>
      <c r="D124" s="113"/>
      <c r="E124" s="19"/>
      <c r="F124" s="113"/>
      <c r="G124" s="113"/>
      <c r="H124" s="353"/>
      <c r="I124" s="3"/>
    </row>
    <row r="125" spans="1:9" s="112" customFormat="1">
      <c r="A125" s="123"/>
      <c r="B125" s="113"/>
      <c r="C125" s="113"/>
      <c r="D125" s="113"/>
      <c r="E125" s="19"/>
      <c r="F125" s="113"/>
      <c r="G125" s="113"/>
      <c r="H125" s="353"/>
      <c r="I125" s="3"/>
    </row>
    <row r="126" spans="1:9" s="112" customFormat="1">
      <c r="A126" s="123"/>
      <c r="B126" s="113"/>
      <c r="C126" s="113"/>
      <c r="D126" s="113"/>
      <c r="E126" s="19"/>
      <c r="F126" s="113"/>
      <c r="G126" s="113"/>
      <c r="H126" s="353"/>
      <c r="I126" s="3"/>
    </row>
    <row r="127" spans="1:9" s="112" customFormat="1">
      <c r="A127" s="123"/>
      <c r="B127" s="113"/>
      <c r="C127" s="113"/>
      <c r="D127" s="113"/>
      <c r="E127" s="19"/>
      <c r="F127" s="113"/>
      <c r="G127" s="113"/>
      <c r="H127" s="353"/>
      <c r="I127" s="3"/>
    </row>
    <row r="128" spans="1:9" s="112" customFormat="1">
      <c r="A128" s="123"/>
      <c r="B128" s="113"/>
      <c r="C128" s="113"/>
      <c r="D128" s="113"/>
      <c r="E128" s="19"/>
      <c r="F128" s="113"/>
      <c r="G128" s="113"/>
      <c r="H128" s="353"/>
      <c r="I128" s="3"/>
    </row>
    <row r="129" spans="1:9" s="96" customFormat="1" outlineLevel="1">
      <c r="A129" s="112"/>
      <c r="B129" s="115" t="s">
        <v>769</v>
      </c>
      <c r="C129" s="115"/>
      <c r="D129" s="112"/>
      <c r="E129" s="112"/>
      <c r="F129" s="112"/>
      <c r="G129" s="411">
        <f>SUM(F130)</f>
        <v>25000</v>
      </c>
      <c r="H129" s="411"/>
      <c r="I129" s="346" t="s">
        <v>512</v>
      </c>
    </row>
    <row r="130" spans="1:9" s="96" customFormat="1" outlineLevel="1">
      <c r="B130" s="112" t="s">
        <v>727</v>
      </c>
      <c r="C130" s="112"/>
      <c r="D130" s="112"/>
      <c r="E130" s="112"/>
      <c r="F130" s="412">
        <f>SUM(F131)</f>
        <v>25000</v>
      </c>
      <c r="G130" s="412"/>
      <c r="H130" s="347" t="s">
        <v>512</v>
      </c>
      <c r="I130" s="347"/>
    </row>
    <row r="131" spans="1:9" s="96" customFormat="1" outlineLevel="1">
      <c r="B131" s="349" t="s">
        <v>1342</v>
      </c>
      <c r="C131" s="349"/>
      <c r="D131" s="349"/>
      <c r="E131" s="349"/>
      <c r="F131" s="413">
        <f>SUM(F132)</f>
        <v>25000</v>
      </c>
      <c r="G131" s="413"/>
      <c r="H131" s="349" t="s">
        <v>512</v>
      </c>
      <c r="I131" s="349"/>
    </row>
    <row r="132" spans="1:9" s="96" customFormat="1" outlineLevel="1">
      <c r="B132" s="349" t="s">
        <v>1167</v>
      </c>
      <c r="C132" s="349"/>
      <c r="D132" s="349"/>
      <c r="E132" s="349"/>
      <c r="F132" s="413">
        <v>25000</v>
      </c>
      <c r="G132" s="413"/>
      <c r="H132" s="349" t="s">
        <v>512</v>
      </c>
      <c r="I132" s="349"/>
    </row>
    <row r="133" spans="1:9" s="96" customFormat="1" outlineLevel="1">
      <c r="D133" s="113"/>
      <c r="E133" s="113" t="s">
        <v>838</v>
      </c>
      <c r="H133" s="351"/>
    </row>
    <row r="134" spans="1:9" s="112" customFormat="1">
      <c r="A134" s="123"/>
      <c r="B134" s="96"/>
      <c r="C134" s="96"/>
      <c r="D134" s="113"/>
      <c r="E134" s="113" t="s">
        <v>837</v>
      </c>
      <c r="F134" s="96"/>
      <c r="G134" s="96"/>
      <c r="H134" s="351"/>
      <c r="I134" s="96"/>
    </row>
    <row r="135" spans="1:9" s="112" customFormat="1">
      <c r="A135" s="123"/>
      <c r="B135" s="96"/>
      <c r="C135" s="96"/>
      <c r="D135" s="113"/>
      <c r="E135" s="350"/>
      <c r="F135" s="96"/>
      <c r="G135" s="96"/>
      <c r="H135" s="351"/>
      <c r="I135" s="96"/>
    </row>
    <row r="136" spans="1:9" s="112" customFormat="1">
      <c r="A136" s="123"/>
      <c r="B136" s="96"/>
      <c r="C136" s="96"/>
      <c r="D136" s="113"/>
      <c r="E136" s="350"/>
      <c r="F136" s="96"/>
      <c r="G136" s="96"/>
      <c r="H136" s="351"/>
      <c r="I136" s="96"/>
    </row>
    <row r="137" spans="1:9" s="112" customFormat="1">
      <c r="A137" s="123"/>
      <c r="B137" s="96"/>
      <c r="C137" s="96"/>
      <c r="D137" s="113"/>
      <c r="E137" s="350"/>
      <c r="F137" s="96"/>
      <c r="G137" s="96"/>
      <c r="H137" s="351"/>
      <c r="I137" s="96"/>
    </row>
    <row r="138" spans="1:9" s="112" customFormat="1">
      <c r="A138" s="123"/>
      <c r="B138" s="96"/>
      <c r="C138" s="96"/>
      <c r="D138" s="113"/>
      <c r="E138" s="350"/>
      <c r="F138" s="96"/>
      <c r="G138" s="96"/>
      <c r="H138" s="351"/>
      <c r="I138" s="96"/>
    </row>
    <row r="139" spans="1:9" s="112" customFormat="1">
      <c r="A139" s="123"/>
      <c r="B139" s="96"/>
      <c r="C139" s="96"/>
      <c r="D139" s="113"/>
      <c r="E139" s="350"/>
      <c r="F139" s="96"/>
      <c r="G139" s="96"/>
      <c r="H139" s="351"/>
      <c r="I139" s="96"/>
    </row>
    <row r="140" spans="1:9" s="112" customFormat="1">
      <c r="A140" s="123"/>
      <c r="B140" s="96"/>
      <c r="C140" s="96"/>
      <c r="D140" s="113"/>
      <c r="E140" s="350"/>
      <c r="F140" s="96"/>
      <c r="G140" s="96"/>
      <c r="H140" s="351"/>
      <c r="I140" s="96"/>
    </row>
    <row r="141" spans="1:9" s="112" customFormat="1">
      <c r="A141" s="123"/>
      <c r="B141" s="96"/>
      <c r="C141" s="96"/>
      <c r="D141" s="113"/>
      <c r="E141" s="350"/>
      <c r="F141" s="96"/>
      <c r="G141" s="96"/>
      <c r="H141" s="351"/>
      <c r="I141" s="96"/>
    </row>
    <row r="142" spans="1:9" s="112" customFormat="1">
      <c r="A142" s="123"/>
      <c r="B142" s="96"/>
      <c r="C142" s="96"/>
      <c r="D142" s="113"/>
      <c r="E142" s="350"/>
      <c r="F142" s="96"/>
      <c r="G142" s="96"/>
      <c r="H142" s="351"/>
      <c r="I142" s="96"/>
    </row>
    <row r="143" spans="1:9" s="112" customFormat="1">
      <c r="A143" s="123"/>
      <c r="B143" s="96"/>
      <c r="C143" s="96"/>
      <c r="D143" s="113"/>
      <c r="E143" s="350"/>
      <c r="F143" s="96"/>
      <c r="G143" s="96"/>
      <c r="H143" s="351"/>
      <c r="I143" s="96"/>
    </row>
    <row r="144" spans="1:9" s="112" customFormat="1">
      <c r="A144" s="123"/>
      <c r="B144" s="96"/>
      <c r="C144" s="96"/>
      <c r="D144" s="113"/>
      <c r="E144" s="350"/>
      <c r="F144" s="96"/>
      <c r="G144" s="96"/>
      <c r="H144" s="351"/>
      <c r="I144" s="96"/>
    </row>
    <row r="145" spans="1:9" s="112" customFormat="1">
      <c r="A145" s="123"/>
      <c r="B145" s="96"/>
      <c r="C145" s="96"/>
      <c r="D145" s="113"/>
      <c r="E145" s="350"/>
      <c r="F145" s="96"/>
      <c r="G145" s="96"/>
      <c r="H145" s="351"/>
      <c r="I145" s="96"/>
    </row>
    <row r="146" spans="1:9" s="112" customFormat="1">
      <c r="A146" s="123"/>
      <c r="B146" s="96"/>
      <c r="C146" s="96"/>
      <c r="D146" s="113"/>
      <c r="E146" s="350"/>
      <c r="F146" s="96"/>
      <c r="G146" s="96"/>
      <c r="H146" s="351"/>
      <c r="I146" s="96"/>
    </row>
    <row r="147" spans="1:9" s="112" customFormat="1">
      <c r="A147" s="123"/>
      <c r="B147" s="96"/>
      <c r="C147" s="96"/>
      <c r="D147" s="113"/>
      <c r="E147" s="350"/>
      <c r="F147" s="96"/>
      <c r="G147" s="96"/>
      <c r="H147" s="351"/>
      <c r="I147" s="96"/>
    </row>
    <row r="148" spans="1:9" s="112" customFormat="1">
      <c r="A148" s="123"/>
      <c r="B148" s="96"/>
      <c r="C148" s="96"/>
      <c r="D148" s="113"/>
      <c r="E148" s="350"/>
      <c r="F148" s="96"/>
      <c r="G148" s="96"/>
      <c r="H148" s="351"/>
      <c r="I148" s="96"/>
    </row>
    <row r="149" spans="1:9" s="112" customFormat="1">
      <c r="A149" s="123"/>
      <c r="B149" s="96"/>
      <c r="C149" s="96"/>
      <c r="D149" s="113"/>
      <c r="E149" s="350"/>
      <c r="F149" s="96"/>
      <c r="G149" s="96"/>
      <c r="H149" s="351"/>
      <c r="I149" s="96"/>
    </row>
    <row r="150" spans="1:9" s="112" customFormat="1">
      <c r="A150" s="123"/>
      <c r="B150" s="96"/>
      <c r="C150" s="96"/>
      <c r="D150" s="113"/>
      <c r="E150" s="350"/>
      <c r="F150" s="96"/>
      <c r="G150" s="96"/>
      <c r="H150" s="351"/>
      <c r="I150" s="96"/>
    </row>
    <row r="151" spans="1:9" s="112" customFormat="1">
      <c r="A151" s="123"/>
      <c r="B151" s="96"/>
      <c r="C151" s="96"/>
      <c r="D151" s="113"/>
      <c r="E151" s="350"/>
      <c r="F151" s="96"/>
      <c r="G151" s="96"/>
      <c r="H151" s="351"/>
      <c r="I151" s="96"/>
    </row>
    <row r="152" spans="1:9" s="112" customFormat="1">
      <c r="A152" s="123"/>
      <c r="B152" s="96"/>
      <c r="C152" s="96"/>
      <c r="D152" s="113"/>
      <c r="E152" s="350"/>
      <c r="F152" s="96"/>
      <c r="G152" s="96"/>
      <c r="H152" s="351"/>
      <c r="I152" s="96"/>
    </row>
    <row r="153" spans="1:9" s="112" customFormat="1">
      <c r="A153" s="123"/>
      <c r="B153" s="96"/>
      <c r="C153" s="96"/>
      <c r="D153" s="113"/>
      <c r="E153" s="350"/>
      <c r="F153" s="96"/>
      <c r="G153" s="96"/>
      <c r="H153" s="351"/>
      <c r="I153" s="96"/>
    </row>
    <row r="154" spans="1:9" s="112" customFormat="1">
      <c r="A154" s="123"/>
      <c r="B154" s="96"/>
      <c r="C154" s="96"/>
      <c r="D154" s="113"/>
      <c r="E154" s="350"/>
      <c r="F154" s="96"/>
      <c r="G154" s="96"/>
      <c r="H154" s="351"/>
      <c r="I154" s="96"/>
    </row>
    <row r="155" spans="1:9" s="112" customFormat="1">
      <c r="A155" s="123"/>
      <c r="B155" s="96"/>
      <c r="C155" s="96"/>
      <c r="D155" s="113"/>
      <c r="E155" s="350"/>
      <c r="F155" s="96"/>
      <c r="G155" s="96"/>
      <c r="H155" s="351"/>
      <c r="I155" s="96"/>
    </row>
    <row r="156" spans="1:9" s="112" customFormat="1">
      <c r="A156" s="123"/>
      <c r="B156" s="96"/>
      <c r="C156" s="96"/>
      <c r="D156" s="113"/>
      <c r="E156" s="350"/>
      <c r="F156" s="96"/>
      <c r="G156" s="96"/>
      <c r="H156" s="351"/>
      <c r="I156" s="96"/>
    </row>
    <row r="157" spans="1:9" s="112" customFormat="1">
      <c r="A157" s="123"/>
      <c r="B157" s="96"/>
      <c r="C157" s="96"/>
      <c r="D157" s="113"/>
      <c r="E157" s="350"/>
      <c r="F157" s="96"/>
      <c r="G157" s="96"/>
      <c r="H157" s="351"/>
      <c r="I157" s="96"/>
    </row>
    <row r="158" spans="1:9" s="112" customFormat="1">
      <c r="A158" s="123"/>
      <c r="B158" s="96"/>
      <c r="C158" s="96"/>
      <c r="D158" s="113"/>
      <c r="E158" s="350"/>
      <c r="F158" s="96"/>
      <c r="G158" s="96"/>
      <c r="H158" s="351"/>
      <c r="I158" s="96"/>
    </row>
    <row r="159" spans="1:9" s="112" customFormat="1">
      <c r="A159" s="123"/>
      <c r="B159" s="96"/>
      <c r="C159" s="96"/>
      <c r="D159" s="113"/>
      <c r="E159" s="350"/>
      <c r="F159" s="96"/>
      <c r="G159" s="96"/>
      <c r="H159" s="351"/>
      <c r="I159" s="96"/>
    </row>
    <row r="160" spans="1:9" s="112" customFormat="1">
      <c r="A160" s="123"/>
      <c r="B160" s="96"/>
      <c r="C160" s="96"/>
      <c r="D160" s="113"/>
      <c r="E160" s="350"/>
      <c r="F160" s="96"/>
      <c r="G160" s="96"/>
      <c r="H160" s="351"/>
      <c r="I160" s="96"/>
    </row>
    <row r="161" spans="1:9" s="96" customFormat="1" outlineLevel="1">
      <c r="A161" s="112"/>
      <c r="B161" s="115" t="s">
        <v>768</v>
      </c>
      <c r="C161" s="115"/>
      <c r="D161" s="112"/>
      <c r="E161" s="112"/>
      <c r="F161" s="112"/>
      <c r="G161" s="411">
        <f>F162</f>
        <v>931000</v>
      </c>
      <c r="H161" s="411"/>
      <c r="I161" s="346" t="s">
        <v>512</v>
      </c>
    </row>
    <row r="162" spans="1:9" s="96" customFormat="1" outlineLevel="1">
      <c r="B162" s="112" t="s">
        <v>727</v>
      </c>
      <c r="C162" s="112"/>
      <c r="D162" s="112"/>
      <c r="E162" s="112"/>
      <c r="F162" s="412">
        <f>F163</f>
        <v>931000</v>
      </c>
      <c r="G162" s="412"/>
      <c r="H162" s="347" t="s">
        <v>512</v>
      </c>
      <c r="I162" s="347"/>
    </row>
    <row r="163" spans="1:9" s="96" customFormat="1" outlineLevel="1">
      <c r="B163" s="349" t="s">
        <v>1342</v>
      </c>
      <c r="C163" s="349"/>
      <c r="D163" s="349"/>
      <c r="E163" s="349"/>
      <c r="F163" s="413">
        <f>SUM(F164,F166,F170)</f>
        <v>931000</v>
      </c>
      <c r="G163" s="413"/>
      <c r="H163" s="349" t="s">
        <v>512</v>
      </c>
      <c r="I163" s="349"/>
    </row>
    <row r="164" spans="1:9" s="112" customFormat="1">
      <c r="A164" s="96"/>
      <c r="B164" s="349" t="s">
        <v>1168</v>
      </c>
      <c r="C164" s="349"/>
      <c r="D164" s="349"/>
      <c r="E164" s="349"/>
      <c r="F164" s="413">
        <v>400500</v>
      </c>
      <c r="G164" s="413"/>
      <c r="H164" s="349" t="s">
        <v>512</v>
      </c>
      <c r="I164" s="349"/>
    </row>
    <row r="165" spans="1:9" s="96" customFormat="1" ht="18" customHeight="1">
      <c r="D165" s="113"/>
      <c r="E165" s="350" t="s">
        <v>830</v>
      </c>
      <c r="H165" s="351"/>
    </row>
    <row r="166" spans="1:9" s="96" customFormat="1" outlineLevel="1">
      <c r="B166" s="349" t="s">
        <v>1169</v>
      </c>
      <c r="C166" s="349"/>
      <c r="D166" s="349"/>
      <c r="E166" s="349"/>
      <c r="F166" s="413">
        <v>240100</v>
      </c>
      <c r="G166" s="413"/>
      <c r="H166" s="349" t="s">
        <v>512</v>
      </c>
      <c r="I166" s="349"/>
    </row>
    <row r="167" spans="1:9" s="96" customFormat="1" outlineLevel="1">
      <c r="B167" s="349"/>
      <c r="C167" s="349"/>
      <c r="D167" s="349"/>
      <c r="E167" s="350" t="s">
        <v>1379</v>
      </c>
      <c r="F167" s="293"/>
      <c r="G167" s="293"/>
      <c r="H167" s="349"/>
      <c r="I167" s="349"/>
    </row>
    <row r="168" spans="1:9" s="96" customFormat="1" outlineLevel="1">
      <c r="D168" s="113"/>
      <c r="E168" s="350" t="s">
        <v>828</v>
      </c>
      <c r="H168" s="351"/>
    </row>
    <row r="169" spans="1:9" s="96" customFormat="1" ht="18" customHeight="1">
      <c r="D169" s="113"/>
      <c r="E169" s="350" t="s">
        <v>829</v>
      </c>
      <c r="H169" s="351"/>
    </row>
    <row r="170" spans="1:9" s="96" customFormat="1" outlineLevel="1">
      <c r="B170" s="349" t="s">
        <v>1170</v>
      </c>
      <c r="C170" s="349"/>
      <c r="D170" s="349"/>
      <c r="E170" s="349"/>
      <c r="F170" s="413">
        <v>290400</v>
      </c>
      <c r="G170" s="413"/>
      <c r="H170" s="349" t="s">
        <v>512</v>
      </c>
      <c r="I170" s="349"/>
    </row>
    <row r="171" spans="1:9" s="96" customFormat="1" outlineLevel="1">
      <c r="B171" s="349"/>
      <c r="C171" s="349"/>
      <c r="D171" s="349"/>
      <c r="E171" s="113" t="s">
        <v>1380</v>
      </c>
      <c r="F171" s="293"/>
      <c r="G171" s="293"/>
      <c r="H171" s="349"/>
      <c r="I171" s="349"/>
    </row>
    <row r="172" spans="1:9" s="96" customFormat="1" outlineLevel="1">
      <c r="D172" s="113"/>
      <c r="E172" s="113" t="s">
        <v>1381</v>
      </c>
      <c r="H172" s="351"/>
      <c r="I172" s="352"/>
    </row>
    <row r="173" spans="1:9" s="96" customFormat="1" outlineLevel="1">
      <c r="D173" s="113"/>
      <c r="E173" s="113" t="s">
        <v>1254</v>
      </c>
      <c r="H173" s="351"/>
      <c r="I173" s="352"/>
    </row>
    <row r="174" spans="1:9" s="96" customFormat="1" outlineLevel="1">
      <c r="D174" s="113"/>
      <c r="E174" s="113"/>
      <c r="H174" s="351"/>
      <c r="I174" s="352"/>
    </row>
    <row r="175" spans="1:9" s="113" customFormat="1" outlineLevel="1">
      <c r="B175" s="96"/>
      <c r="C175" s="96"/>
      <c r="F175" s="96"/>
      <c r="G175" s="96"/>
      <c r="H175" s="351"/>
      <c r="I175" s="352"/>
    </row>
    <row r="176" spans="1:9" s="112" customFormat="1">
      <c r="A176" s="123"/>
      <c r="B176" s="113"/>
      <c r="C176" s="113"/>
      <c r="D176" s="113"/>
      <c r="E176" s="19"/>
      <c r="F176" s="113"/>
      <c r="G176" s="113"/>
      <c r="H176" s="353"/>
      <c r="I176" s="3"/>
    </row>
    <row r="177" spans="1:9" s="112" customFormat="1">
      <c r="A177" s="123"/>
      <c r="B177" s="113"/>
      <c r="C177" s="113"/>
      <c r="D177" s="113"/>
      <c r="E177" s="19"/>
      <c r="F177" s="113"/>
      <c r="G177" s="113"/>
      <c r="H177" s="353"/>
      <c r="I177" s="3"/>
    </row>
    <row r="178" spans="1:9" s="112" customFormat="1">
      <c r="A178" s="123"/>
      <c r="B178" s="113"/>
      <c r="C178" s="113"/>
      <c r="D178" s="113"/>
      <c r="E178" s="19"/>
      <c r="F178" s="113"/>
      <c r="G178" s="113"/>
      <c r="H178" s="353"/>
      <c r="I178" s="3"/>
    </row>
    <row r="179" spans="1:9" s="112" customFormat="1">
      <c r="A179" s="123"/>
      <c r="B179" s="113"/>
      <c r="C179" s="113"/>
      <c r="D179" s="113"/>
      <c r="E179" s="19"/>
      <c r="F179" s="113"/>
      <c r="G179" s="113"/>
      <c r="H179" s="353"/>
      <c r="I179" s="3"/>
    </row>
    <row r="180" spans="1:9" s="112" customFormat="1">
      <c r="A180" s="123"/>
      <c r="B180" s="113"/>
      <c r="C180" s="113"/>
      <c r="D180" s="113"/>
      <c r="E180" s="19"/>
      <c r="F180" s="113"/>
      <c r="G180" s="113"/>
      <c r="H180" s="353"/>
      <c r="I180" s="3"/>
    </row>
    <row r="181" spans="1:9" s="112" customFormat="1">
      <c r="A181" s="123"/>
      <c r="B181" s="113"/>
      <c r="C181" s="113"/>
      <c r="D181" s="113"/>
      <c r="E181" s="19"/>
      <c r="F181" s="113"/>
      <c r="G181" s="113"/>
      <c r="H181" s="353"/>
      <c r="I181" s="3"/>
    </row>
    <row r="182" spans="1:9" s="112" customFormat="1">
      <c r="A182" s="123"/>
      <c r="B182" s="113"/>
      <c r="C182" s="113"/>
      <c r="D182" s="113"/>
      <c r="E182" s="19"/>
      <c r="F182" s="113"/>
      <c r="G182" s="113"/>
      <c r="H182" s="353"/>
      <c r="I182" s="3"/>
    </row>
    <row r="183" spans="1:9" s="112" customFormat="1">
      <c r="A183" s="123"/>
      <c r="B183" s="113"/>
      <c r="C183" s="113"/>
      <c r="D183" s="113"/>
      <c r="E183" s="19"/>
      <c r="F183" s="113"/>
      <c r="G183" s="113"/>
      <c r="H183" s="353"/>
      <c r="I183" s="3"/>
    </row>
    <row r="184" spans="1:9" s="112" customFormat="1">
      <c r="A184" s="123"/>
      <c r="B184" s="113"/>
      <c r="C184" s="113"/>
      <c r="D184" s="113"/>
      <c r="E184" s="19"/>
      <c r="F184" s="113"/>
      <c r="G184" s="113"/>
      <c r="H184" s="353"/>
      <c r="I184" s="3"/>
    </row>
    <row r="185" spans="1:9" s="112" customFormat="1">
      <c r="A185" s="123"/>
      <c r="B185" s="113"/>
      <c r="C185" s="113"/>
      <c r="D185" s="113"/>
      <c r="E185" s="19"/>
      <c r="F185" s="113"/>
      <c r="G185" s="113"/>
      <c r="H185" s="353"/>
      <c r="I185" s="3"/>
    </row>
    <row r="186" spans="1:9" s="112" customFormat="1">
      <c r="A186" s="123"/>
      <c r="B186" s="113"/>
      <c r="C186" s="113"/>
      <c r="D186" s="113"/>
      <c r="E186" s="19"/>
      <c r="F186" s="113"/>
      <c r="G186" s="113"/>
      <c r="H186" s="353"/>
      <c r="I186" s="3"/>
    </row>
    <row r="187" spans="1:9" s="112" customFormat="1">
      <c r="A187" s="123"/>
      <c r="B187" s="113"/>
      <c r="C187" s="113"/>
      <c r="D187" s="113"/>
      <c r="E187" s="19"/>
      <c r="F187" s="113"/>
      <c r="G187" s="113"/>
      <c r="H187" s="353"/>
      <c r="I187" s="3"/>
    </row>
    <row r="188" spans="1:9" s="112" customFormat="1">
      <c r="A188" s="123"/>
      <c r="B188" s="113"/>
      <c r="C188" s="113"/>
      <c r="D188" s="113"/>
      <c r="E188" s="19"/>
      <c r="F188" s="113"/>
      <c r="G188" s="113"/>
      <c r="H188" s="353"/>
      <c r="I188" s="3"/>
    </row>
    <row r="189" spans="1:9" s="112" customFormat="1">
      <c r="A189" s="123"/>
      <c r="B189" s="113"/>
      <c r="C189" s="113"/>
      <c r="D189" s="113"/>
      <c r="E189" s="19"/>
      <c r="F189" s="113"/>
      <c r="G189" s="113"/>
      <c r="H189" s="353"/>
      <c r="I189" s="3"/>
    </row>
    <row r="190" spans="1:9" s="112" customFormat="1">
      <c r="A190" s="123"/>
      <c r="B190" s="113"/>
      <c r="C190" s="113"/>
      <c r="D190" s="113"/>
      <c r="E190" s="19"/>
      <c r="F190" s="113"/>
      <c r="G190" s="113"/>
      <c r="H190" s="353"/>
      <c r="I190" s="3"/>
    </row>
    <row r="191" spans="1:9" s="112" customFormat="1">
      <c r="A191" s="123"/>
      <c r="B191" s="113"/>
      <c r="C191" s="113"/>
      <c r="D191" s="113"/>
      <c r="E191" s="19"/>
      <c r="F191" s="113"/>
      <c r="G191" s="113"/>
      <c r="H191" s="353"/>
      <c r="I191" s="3"/>
    </row>
    <row r="192" spans="1:9" s="112" customFormat="1">
      <c r="A192" s="123"/>
      <c r="B192" s="113"/>
      <c r="C192" s="113"/>
      <c r="D192" s="113"/>
      <c r="E192" s="19"/>
      <c r="F192" s="113"/>
      <c r="G192" s="113"/>
      <c r="H192" s="353"/>
      <c r="I192" s="3"/>
    </row>
    <row r="193" spans="1:9" s="96" customFormat="1" outlineLevel="1">
      <c r="A193" s="112"/>
      <c r="B193" s="115" t="s">
        <v>767</v>
      </c>
      <c r="C193" s="115"/>
      <c r="D193" s="112"/>
      <c r="E193" s="112"/>
      <c r="F193" s="112"/>
      <c r="G193" s="411">
        <f>SUM(F194,F208)</f>
        <v>915330</v>
      </c>
      <c r="H193" s="411"/>
      <c r="I193" s="346" t="s">
        <v>512</v>
      </c>
    </row>
    <row r="194" spans="1:9" s="96" customFormat="1" outlineLevel="1">
      <c r="B194" s="112" t="s">
        <v>824</v>
      </c>
      <c r="C194" s="112"/>
      <c r="D194" s="112"/>
      <c r="E194" s="112"/>
      <c r="F194" s="412">
        <f>F195+F205</f>
        <v>828800</v>
      </c>
      <c r="G194" s="412"/>
      <c r="H194" s="347" t="s">
        <v>512</v>
      </c>
      <c r="I194" s="112"/>
    </row>
    <row r="195" spans="1:9" s="96" customFormat="1" outlineLevel="1">
      <c r="B195" s="349" t="s">
        <v>1341</v>
      </c>
      <c r="C195" s="349"/>
      <c r="D195" s="349"/>
      <c r="E195" s="349"/>
      <c r="F195" s="413">
        <f>SUM(F196,F198,F201)</f>
        <v>603300</v>
      </c>
      <c r="G195" s="413"/>
      <c r="H195" s="349" t="s">
        <v>512</v>
      </c>
      <c r="I195" s="349"/>
    </row>
    <row r="196" spans="1:9" s="112" customFormat="1">
      <c r="A196" s="96"/>
      <c r="C196" s="349" t="s">
        <v>823</v>
      </c>
      <c r="D196" s="349"/>
      <c r="E196" s="349"/>
      <c r="F196" s="413">
        <v>335300</v>
      </c>
      <c r="G196" s="413"/>
      <c r="H196" s="349" t="s">
        <v>512</v>
      </c>
      <c r="I196" s="349"/>
    </row>
    <row r="197" spans="1:9" s="96" customFormat="1" ht="18" customHeight="1">
      <c r="D197" s="113"/>
      <c r="E197" s="350" t="s">
        <v>830</v>
      </c>
      <c r="H197" s="351"/>
      <c r="I197" s="352"/>
    </row>
    <row r="198" spans="1:9" s="96" customFormat="1" outlineLevel="1">
      <c r="C198" s="349" t="s">
        <v>821</v>
      </c>
      <c r="D198" s="349"/>
      <c r="E198" s="349"/>
      <c r="F198" s="413">
        <v>31700</v>
      </c>
      <c r="G198" s="413"/>
      <c r="H198" s="349" t="s">
        <v>512</v>
      </c>
      <c r="I198" s="349"/>
    </row>
    <row r="199" spans="1:9" s="96" customFormat="1" outlineLevel="1">
      <c r="D199" s="113"/>
      <c r="E199" s="350" t="s">
        <v>828</v>
      </c>
      <c r="H199" s="351"/>
      <c r="I199" s="352"/>
    </row>
    <row r="200" spans="1:9" s="96" customFormat="1" outlineLevel="1">
      <c r="D200" s="113"/>
      <c r="E200" s="350" t="s">
        <v>829</v>
      </c>
      <c r="H200" s="351"/>
      <c r="I200" s="352"/>
    </row>
    <row r="201" spans="1:9" s="96" customFormat="1" outlineLevel="1">
      <c r="C201" s="349" t="s">
        <v>1177</v>
      </c>
      <c r="D201" s="349"/>
      <c r="E201" s="349"/>
      <c r="F201" s="413">
        <v>236300</v>
      </c>
      <c r="G201" s="413"/>
      <c r="H201" s="349" t="s">
        <v>512</v>
      </c>
      <c r="I201" s="349"/>
    </row>
    <row r="202" spans="1:9" s="96" customFormat="1" outlineLevel="1">
      <c r="D202" s="113"/>
      <c r="E202" s="113" t="s">
        <v>1382</v>
      </c>
      <c r="H202" s="351"/>
      <c r="I202" s="352"/>
    </row>
    <row r="203" spans="1:9" s="96" customFormat="1" outlineLevel="1">
      <c r="D203" s="113"/>
      <c r="E203" s="113" t="s">
        <v>1381</v>
      </c>
      <c r="H203" s="351"/>
      <c r="I203" s="352"/>
    </row>
    <row r="204" spans="1:9" s="96" customFormat="1" outlineLevel="1">
      <c r="D204" s="113"/>
      <c r="E204" s="113" t="s">
        <v>1254</v>
      </c>
      <c r="H204" s="351"/>
      <c r="I204" s="352"/>
    </row>
    <row r="205" spans="1:9" s="96" customFormat="1" outlineLevel="1">
      <c r="B205" s="349" t="s">
        <v>1139</v>
      </c>
      <c r="C205" s="349"/>
      <c r="D205" s="349"/>
      <c r="E205" s="349"/>
      <c r="F205" s="413">
        <v>225500</v>
      </c>
      <c r="G205" s="413"/>
      <c r="H205" s="349" t="s">
        <v>512</v>
      </c>
      <c r="I205" s="349"/>
    </row>
    <row r="206" spans="1:9" s="96" customFormat="1" ht="21.6" customHeight="1" outlineLevel="1">
      <c r="D206" s="113"/>
      <c r="E206" s="350" t="s">
        <v>1171</v>
      </c>
      <c r="H206" s="348"/>
      <c r="I206" s="352"/>
    </row>
    <row r="207" spans="1:9" s="96" customFormat="1" ht="21.6" customHeight="1" outlineLevel="1">
      <c r="A207" s="112"/>
      <c r="D207" s="113"/>
      <c r="E207" s="350"/>
      <c r="H207" s="348"/>
      <c r="I207" s="352"/>
    </row>
    <row r="208" spans="1:9" s="96" customFormat="1" ht="21.6" customHeight="1" outlineLevel="1">
      <c r="B208" s="112" t="s">
        <v>819</v>
      </c>
      <c r="C208" s="112"/>
      <c r="D208" s="112"/>
      <c r="E208" s="112"/>
      <c r="F208" s="412">
        <f>F209</f>
        <v>86530</v>
      </c>
      <c r="G208" s="412"/>
      <c r="H208" s="347" t="s">
        <v>512</v>
      </c>
      <c r="I208" s="112"/>
    </row>
    <row r="209" spans="1:9" s="96" customFormat="1" ht="21.6" customHeight="1" outlineLevel="1">
      <c r="B209" s="349" t="s">
        <v>1141</v>
      </c>
      <c r="C209" s="349"/>
      <c r="D209" s="349"/>
      <c r="E209" s="349"/>
      <c r="F209" s="413">
        <f>F210</f>
        <v>86530</v>
      </c>
      <c r="G209" s="413"/>
      <c r="H209" s="349" t="s">
        <v>512</v>
      </c>
      <c r="I209" s="349"/>
    </row>
    <row r="210" spans="1:9" s="113" customFormat="1" ht="21.6" customHeight="1" outlineLevel="1">
      <c r="B210" s="349" t="s">
        <v>1142</v>
      </c>
      <c r="C210" s="349"/>
      <c r="D210" s="349"/>
      <c r="E210" s="349"/>
      <c r="F210" s="413">
        <f>SUM(H212:H217)</f>
        <v>86530</v>
      </c>
      <c r="G210" s="413"/>
      <c r="H210" s="349" t="s">
        <v>512</v>
      </c>
      <c r="I210" s="349"/>
    </row>
    <row r="211" spans="1:9" s="113" customFormat="1" ht="21.6" customHeight="1">
      <c r="D211" s="113" t="s">
        <v>836</v>
      </c>
      <c r="E211" s="5" t="s">
        <v>1143</v>
      </c>
    </row>
    <row r="212" spans="1:9" s="113" customFormat="1" ht="21.6" customHeight="1">
      <c r="E212" s="5" t="s">
        <v>1172</v>
      </c>
      <c r="H212" s="353"/>
    </row>
    <row r="213" spans="1:9" s="113" customFormat="1" ht="21.6" customHeight="1">
      <c r="E213" s="5" t="s">
        <v>1173</v>
      </c>
      <c r="H213" s="353"/>
    </row>
    <row r="214" spans="1:9" s="113" customFormat="1" ht="21.6" customHeight="1">
      <c r="E214" s="5" t="s">
        <v>1149</v>
      </c>
      <c r="H214" s="353"/>
    </row>
    <row r="215" spans="1:9" s="113" customFormat="1" ht="21.6" customHeight="1">
      <c r="E215" s="5" t="s">
        <v>1174</v>
      </c>
      <c r="H215" s="353">
        <v>76530</v>
      </c>
      <c r="I215" s="113" t="s">
        <v>512</v>
      </c>
    </row>
    <row r="216" spans="1:9" s="348" customFormat="1" outlineLevel="1">
      <c r="A216" s="96"/>
      <c r="B216" s="113"/>
      <c r="C216" s="113"/>
      <c r="D216" s="113" t="s">
        <v>867</v>
      </c>
      <c r="E216" s="350" t="s">
        <v>1175</v>
      </c>
      <c r="F216" s="113"/>
      <c r="G216" s="113"/>
    </row>
    <row r="217" spans="1:9" s="112" customFormat="1">
      <c r="A217" s="123"/>
      <c r="B217" s="96"/>
      <c r="C217" s="96"/>
      <c r="D217" s="113"/>
      <c r="E217" s="350" t="s">
        <v>1176</v>
      </c>
      <c r="F217" s="96"/>
      <c r="G217" s="96"/>
      <c r="H217" s="353">
        <v>10000</v>
      </c>
      <c r="I217" s="113" t="s">
        <v>512</v>
      </c>
    </row>
    <row r="218" spans="1:9" s="112" customFormat="1">
      <c r="A218" s="123"/>
      <c r="B218" s="96"/>
      <c r="C218" s="96"/>
      <c r="D218" s="113"/>
      <c r="E218" s="350"/>
      <c r="F218" s="96"/>
      <c r="G218" s="96"/>
      <c r="H218" s="351"/>
      <c r="I218" s="352"/>
    </row>
    <row r="219" spans="1:9" s="112" customFormat="1">
      <c r="A219" s="123"/>
      <c r="B219" s="96"/>
      <c r="C219" s="96"/>
      <c r="D219" s="113"/>
      <c r="E219" s="350"/>
      <c r="F219" s="96"/>
      <c r="G219" s="96"/>
      <c r="H219" s="351"/>
      <c r="I219" s="352"/>
    </row>
    <row r="220" spans="1:9" s="112" customFormat="1">
      <c r="A220" s="123"/>
      <c r="B220" s="96"/>
      <c r="C220" s="96"/>
      <c r="D220" s="113"/>
      <c r="E220" s="350"/>
      <c r="F220" s="96"/>
      <c r="G220" s="96"/>
      <c r="H220" s="351"/>
      <c r="I220" s="352"/>
    </row>
    <row r="221" spans="1:9" s="112" customFormat="1">
      <c r="A221" s="123"/>
      <c r="B221" s="96"/>
      <c r="C221" s="96"/>
      <c r="D221" s="113"/>
      <c r="E221" s="350"/>
      <c r="F221" s="96"/>
      <c r="G221" s="96"/>
      <c r="H221" s="351"/>
      <c r="I221" s="352"/>
    </row>
    <row r="222" spans="1:9" s="112" customFormat="1">
      <c r="A222" s="123"/>
      <c r="B222" s="96"/>
      <c r="C222" s="96"/>
      <c r="D222" s="113"/>
      <c r="E222" s="350"/>
      <c r="F222" s="96"/>
      <c r="G222" s="96"/>
      <c r="H222" s="351"/>
      <c r="I222" s="352"/>
    </row>
    <row r="223" spans="1:9" s="112" customFormat="1">
      <c r="A223" s="123"/>
      <c r="B223" s="96"/>
      <c r="C223" s="96"/>
      <c r="D223" s="113"/>
      <c r="E223" s="350"/>
      <c r="F223" s="96"/>
      <c r="G223" s="96"/>
      <c r="H223" s="351"/>
      <c r="I223" s="352"/>
    </row>
    <row r="224" spans="1:9" s="112" customFormat="1">
      <c r="A224" s="123"/>
      <c r="B224" s="96"/>
      <c r="C224" s="96"/>
      <c r="D224" s="113"/>
      <c r="E224" s="350"/>
      <c r="F224" s="96"/>
      <c r="G224" s="96"/>
      <c r="H224" s="351"/>
      <c r="I224" s="352"/>
    </row>
    <row r="225" spans="1:9" s="112" customFormat="1">
      <c r="A225" s="123"/>
      <c r="B225" s="96"/>
      <c r="C225" s="96"/>
      <c r="D225" s="113"/>
      <c r="E225" s="350"/>
      <c r="F225" s="96"/>
      <c r="G225" s="96"/>
      <c r="H225" s="351"/>
      <c r="I225" s="352"/>
    </row>
    <row r="226" spans="1:9" s="96" customFormat="1" outlineLevel="1">
      <c r="A226" s="112"/>
      <c r="B226" s="115" t="s">
        <v>766</v>
      </c>
      <c r="C226" s="115"/>
      <c r="D226" s="112"/>
      <c r="E226" s="112"/>
      <c r="F226" s="112"/>
      <c r="G226" s="411">
        <f>F227+F242</f>
        <v>2009260</v>
      </c>
      <c r="H226" s="411"/>
      <c r="I226" s="346" t="s">
        <v>512</v>
      </c>
    </row>
    <row r="227" spans="1:9" s="96" customFormat="1" outlineLevel="1">
      <c r="B227" s="112" t="s">
        <v>824</v>
      </c>
      <c r="C227" s="112"/>
      <c r="D227" s="112"/>
      <c r="E227" s="112"/>
      <c r="F227" s="412">
        <f>F228+F239</f>
        <v>1768700</v>
      </c>
      <c r="G227" s="412"/>
      <c r="H227" s="347" t="s">
        <v>512</v>
      </c>
      <c r="I227" s="112"/>
    </row>
    <row r="228" spans="1:9" s="96" customFormat="1" outlineLevel="1">
      <c r="B228" s="349" t="s">
        <v>1341</v>
      </c>
      <c r="C228" s="349"/>
      <c r="D228" s="349"/>
      <c r="E228" s="349"/>
      <c r="F228" s="413">
        <f>SUM(F229,F232,F235)</f>
        <v>809600</v>
      </c>
      <c r="G228" s="413"/>
      <c r="H228" s="349" t="s">
        <v>512</v>
      </c>
      <c r="I228" s="349"/>
    </row>
    <row r="229" spans="1:9" s="112" customFormat="1">
      <c r="A229" s="96"/>
      <c r="C229" s="349" t="s">
        <v>823</v>
      </c>
      <c r="D229" s="349"/>
      <c r="E229" s="349"/>
      <c r="F229" s="413">
        <v>117000</v>
      </c>
      <c r="G229" s="413"/>
      <c r="H229" s="349" t="s">
        <v>512</v>
      </c>
      <c r="I229" s="349"/>
    </row>
    <row r="230" spans="1:9" s="96" customFormat="1" ht="18" customHeight="1">
      <c r="D230" s="113"/>
      <c r="E230" s="350" t="s">
        <v>830</v>
      </c>
      <c r="H230" s="351"/>
      <c r="I230" s="352"/>
    </row>
    <row r="231" spans="1:9" s="96" customFormat="1" ht="18" customHeight="1">
      <c r="D231" s="113"/>
      <c r="E231" s="350"/>
      <c r="H231" s="351"/>
      <c r="I231" s="352"/>
    </row>
    <row r="232" spans="1:9" s="96" customFormat="1" outlineLevel="1">
      <c r="C232" s="349" t="s">
        <v>821</v>
      </c>
      <c r="D232" s="349"/>
      <c r="E232" s="349"/>
      <c r="F232" s="413">
        <v>372400</v>
      </c>
      <c r="G232" s="413"/>
      <c r="H232" s="349" t="s">
        <v>512</v>
      </c>
      <c r="I232" s="349"/>
    </row>
    <row r="233" spans="1:9" s="96" customFormat="1" outlineLevel="1">
      <c r="D233" s="113"/>
      <c r="E233" s="113" t="s">
        <v>1178</v>
      </c>
      <c r="H233" s="351"/>
      <c r="I233" s="352"/>
    </row>
    <row r="234" spans="1:9" s="96" customFormat="1" outlineLevel="1">
      <c r="D234" s="113"/>
      <c r="E234" s="113" t="s">
        <v>1179</v>
      </c>
      <c r="H234" s="351"/>
      <c r="I234" s="352"/>
    </row>
    <row r="235" spans="1:9" s="96" customFormat="1" outlineLevel="1">
      <c r="C235" s="349" t="s">
        <v>1177</v>
      </c>
      <c r="D235" s="349"/>
      <c r="E235" s="349"/>
      <c r="F235" s="413">
        <v>320200</v>
      </c>
      <c r="G235" s="413"/>
      <c r="H235" s="349" t="s">
        <v>512</v>
      </c>
      <c r="I235" s="349"/>
    </row>
    <row r="236" spans="1:9" s="96" customFormat="1" outlineLevel="1">
      <c r="D236" s="113"/>
      <c r="E236" s="113" t="s">
        <v>1184</v>
      </c>
      <c r="H236" s="351"/>
      <c r="I236" s="352"/>
    </row>
    <row r="237" spans="1:9" s="96" customFormat="1" outlineLevel="1">
      <c r="D237" s="113"/>
      <c r="E237" s="113" t="s">
        <v>1383</v>
      </c>
      <c r="H237" s="351"/>
      <c r="I237" s="352"/>
    </row>
    <row r="238" spans="1:9" s="96" customFormat="1" outlineLevel="1">
      <c r="D238" s="113"/>
      <c r="E238" s="113" t="s">
        <v>1384</v>
      </c>
      <c r="H238" s="351"/>
      <c r="I238" s="352"/>
    </row>
    <row r="239" spans="1:9" s="96" customFormat="1" outlineLevel="1">
      <c r="B239" s="349" t="s">
        <v>1139</v>
      </c>
      <c r="C239" s="349"/>
      <c r="D239" s="349"/>
      <c r="E239" s="349"/>
      <c r="F239" s="413">
        <v>959100</v>
      </c>
      <c r="G239" s="413"/>
      <c r="H239" s="349" t="s">
        <v>512</v>
      </c>
      <c r="I239" s="349"/>
    </row>
    <row r="240" spans="1:9" s="96" customFormat="1" ht="18" customHeight="1">
      <c r="D240" s="113"/>
      <c r="E240" s="350" t="s">
        <v>869</v>
      </c>
      <c r="H240" s="351"/>
      <c r="I240" s="352"/>
    </row>
    <row r="241" spans="1:9" s="96" customFormat="1" outlineLevel="1">
      <c r="A241" s="112"/>
      <c r="D241" s="113"/>
      <c r="E241" s="350"/>
      <c r="H241" s="351"/>
      <c r="I241" s="352"/>
    </row>
    <row r="242" spans="1:9" s="96" customFormat="1" outlineLevel="1">
      <c r="B242" s="112" t="s">
        <v>819</v>
      </c>
      <c r="C242" s="112"/>
      <c r="D242" s="112"/>
      <c r="E242" s="112"/>
      <c r="F242" s="412">
        <f>F243</f>
        <v>240560</v>
      </c>
      <c r="G242" s="412"/>
      <c r="H242" s="347" t="s">
        <v>512</v>
      </c>
      <c r="I242" s="112"/>
    </row>
    <row r="243" spans="1:9" s="96" customFormat="1" outlineLevel="1">
      <c r="B243" s="349" t="s">
        <v>1141</v>
      </c>
      <c r="C243" s="349"/>
      <c r="D243" s="349"/>
      <c r="E243" s="349"/>
      <c r="F243" s="413">
        <f>F244</f>
        <v>240560</v>
      </c>
      <c r="G243" s="413"/>
      <c r="H243" s="349" t="s">
        <v>512</v>
      </c>
      <c r="I243" s="349"/>
    </row>
    <row r="244" spans="1:9" s="113" customFormat="1" outlineLevel="1">
      <c r="B244" s="349" t="s">
        <v>1142</v>
      </c>
      <c r="C244" s="349"/>
      <c r="D244" s="349"/>
      <c r="E244" s="349"/>
      <c r="F244" s="413">
        <f>SUM(H246:H251)</f>
        <v>240560</v>
      </c>
      <c r="G244" s="413"/>
      <c r="H244" s="349" t="s">
        <v>512</v>
      </c>
      <c r="I244" s="349"/>
    </row>
    <row r="245" spans="1:9" s="113" customFormat="1" outlineLevel="1">
      <c r="D245" s="113" t="s">
        <v>836</v>
      </c>
      <c r="E245" s="5" t="s">
        <v>1143</v>
      </c>
    </row>
    <row r="246" spans="1:9" s="113" customFormat="1" outlineLevel="1">
      <c r="E246" s="5" t="s">
        <v>1147</v>
      </c>
      <c r="H246" s="353"/>
      <c r="I246" s="3"/>
    </row>
    <row r="247" spans="1:9" s="113" customFormat="1" outlineLevel="1">
      <c r="E247" s="5" t="s">
        <v>1148</v>
      </c>
      <c r="H247" s="353"/>
      <c r="I247" s="3"/>
    </row>
    <row r="248" spans="1:9" s="113" customFormat="1" outlineLevel="1">
      <c r="E248" s="5" t="s">
        <v>1149</v>
      </c>
      <c r="H248" s="353"/>
      <c r="I248" s="3"/>
    </row>
    <row r="249" spans="1:9" s="113" customFormat="1" outlineLevel="1">
      <c r="E249" s="5" t="s">
        <v>1180</v>
      </c>
      <c r="H249" s="353">
        <v>153060</v>
      </c>
      <c r="I249" s="113" t="s">
        <v>512</v>
      </c>
    </row>
    <row r="250" spans="1:9" s="96" customFormat="1" outlineLevel="1">
      <c r="B250" s="113"/>
      <c r="C250" s="113"/>
      <c r="D250" s="113" t="s">
        <v>868</v>
      </c>
      <c r="E250" s="5" t="s">
        <v>1181</v>
      </c>
      <c r="F250" s="113"/>
      <c r="G250" s="113"/>
    </row>
    <row r="251" spans="1:9" s="112" customFormat="1">
      <c r="A251" s="123"/>
      <c r="B251" s="349"/>
      <c r="C251" s="349"/>
      <c r="D251" s="349"/>
      <c r="E251" s="96" t="s">
        <v>1182</v>
      </c>
      <c r="F251" s="134"/>
      <c r="G251" s="134"/>
      <c r="H251" s="353">
        <v>87500</v>
      </c>
      <c r="I251" s="113" t="s">
        <v>512</v>
      </c>
    </row>
    <row r="252" spans="1:9" s="112" customFormat="1">
      <c r="A252" s="123"/>
      <c r="B252" s="349"/>
      <c r="C252" s="349"/>
      <c r="D252" s="349"/>
      <c r="E252" s="96"/>
      <c r="F252" s="134"/>
      <c r="G252" s="134"/>
      <c r="H252" s="102"/>
      <c r="I252" s="349"/>
    </row>
    <row r="253" spans="1:9" s="112" customFormat="1">
      <c r="A253" s="123"/>
      <c r="B253" s="349"/>
      <c r="C253" s="349"/>
      <c r="D253" s="349"/>
      <c r="E253" s="349"/>
      <c r="F253" s="134"/>
      <c r="G253" s="134"/>
      <c r="H253" s="102"/>
      <c r="I253" s="349"/>
    </row>
    <row r="254" spans="1:9" s="112" customFormat="1">
      <c r="A254" s="123"/>
      <c r="B254" s="349"/>
      <c r="C254" s="349"/>
      <c r="D254" s="349"/>
      <c r="E254" s="349"/>
      <c r="F254" s="134"/>
      <c r="G254" s="134"/>
      <c r="H254" s="102"/>
      <c r="I254" s="349"/>
    </row>
    <row r="255" spans="1:9" s="112" customFormat="1">
      <c r="A255" s="123"/>
      <c r="B255" s="349"/>
      <c r="C255" s="349"/>
      <c r="D255" s="349"/>
      <c r="E255" s="349"/>
      <c r="F255" s="134"/>
      <c r="G255" s="134"/>
      <c r="H255" s="102"/>
      <c r="I255" s="349"/>
    </row>
    <row r="256" spans="1:9" s="112" customFormat="1">
      <c r="A256" s="123"/>
      <c r="B256" s="349"/>
      <c r="C256" s="349"/>
      <c r="D256" s="349"/>
      <c r="E256" s="349"/>
      <c r="F256" s="293"/>
      <c r="G256" s="293"/>
      <c r="H256" s="102"/>
      <c r="I256" s="349"/>
    </row>
    <row r="257" spans="1:9" s="112" customFormat="1">
      <c r="A257" s="123"/>
      <c r="B257" s="349"/>
      <c r="C257" s="349"/>
      <c r="D257" s="349"/>
      <c r="E257" s="349"/>
      <c r="F257" s="293"/>
      <c r="G257" s="293"/>
      <c r="H257" s="102"/>
      <c r="I257" s="349"/>
    </row>
    <row r="258" spans="1:9" s="112" customFormat="1">
      <c r="A258" s="123"/>
      <c r="B258" s="349"/>
      <c r="C258" s="349"/>
      <c r="D258" s="349"/>
      <c r="E258" s="349"/>
      <c r="F258" s="134"/>
      <c r="G258" s="134"/>
      <c r="H258" s="102"/>
      <c r="I258" s="349"/>
    </row>
    <row r="259" spans="1:9" s="96" customFormat="1" outlineLevel="1">
      <c r="A259" s="112"/>
      <c r="B259" s="115" t="s">
        <v>765</v>
      </c>
      <c r="C259" s="115"/>
      <c r="D259" s="112"/>
      <c r="E259" s="112"/>
      <c r="F259" s="112"/>
      <c r="G259" s="411">
        <f>SUM(F260,F273)</f>
        <v>21346000</v>
      </c>
      <c r="H259" s="411"/>
      <c r="I259" s="346" t="s">
        <v>512</v>
      </c>
    </row>
    <row r="260" spans="1:9" s="96" customFormat="1" outlineLevel="1">
      <c r="B260" s="112" t="s">
        <v>824</v>
      </c>
      <c r="C260" s="112"/>
      <c r="D260" s="112"/>
      <c r="E260" s="112"/>
      <c r="F260" s="412">
        <f>SUM(F261)</f>
        <v>21258500</v>
      </c>
      <c r="G260" s="412"/>
      <c r="H260" s="347" t="s">
        <v>512</v>
      </c>
      <c r="I260" s="112"/>
    </row>
    <row r="261" spans="1:9" s="96" customFormat="1" outlineLevel="1">
      <c r="B261" s="349" t="s">
        <v>1343</v>
      </c>
      <c r="C261" s="349"/>
      <c r="D261" s="349"/>
      <c r="E261" s="349"/>
      <c r="F261" s="413">
        <f>SUM(F262,F264,F268)</f>
        <v>21258500</v>
      </c>
      <c r="G261" s="413"/>
      <c r="H261" s="349" t="s">
        <v>512</v>
      </c>
      <c r="I261" s="349"/>
    </row>
    <row r="262" spans="1:9" s="112" customFormat="1">
      <c r="A262" s="96"/>
      <c r="B262" s="349" t="s">
        <v>1385</v>
      </c>
      <c r="E262" s="349"/>
      <c r="F262" s="413">
        <v>9668500</v>
      </c>
      <c r="G262" s="413"/>
      <c r="H262" s="349" t="s">
        <v>512</v>
      </c>
      <c r="I262" s="349"/>
    </row>
    <row r="263" spans="1:9" s="96" customFormat="1" ht="18" customHeight="1">
      <c r="D263" s="113"/>
      <c r="E263" s="350" t="s">
        <v>830</v>
      </c>
      <c r="H263" s="351"/>
      <c r="I263" s="352"/>
    </row>
    <row r="264" spans="1:9" s="96" customFormat="1" outlineLevel="1">
      <c r="B264" s="349" t="s">
        <v>1386</v>
      </c>
      <c r="D264" s="349"/>
      <c r="E264" s="349"/>
      <c r="F264" s="413">
        <v>527900</v>
      </c>
      <c r="G264" s="413"/>
      <c r="H264" s="349" t="s">
        <v>512</v>
      </c>
      <c r="I264" s="349"/>
    </row>
    <row r="265" spans="1:9" s="96" customFormat="1" outlineLevel="1">
      <c r="D265" s="113"/>
      <c r="E265" s="113" t="s">
        <v>829</v>
      </c>
      <c r="H265" s="351"/>
      <c r="I265" s="352"/>
    </row>
    <row r="266" spans="1:9" s="96" customFormat="1" outlineLevel="1">
      <c r="D266" s="113"/>
      <c r="E266" s="113" t="s">
        <v>832</v>
      </c>
      <c r="H266" s="351"/>
      <c r="I266" s="352"/>
    </row>
    <row r="267" spans="1:9" s="96" customFormat="1" ht="18" customHeight="1">
      <c r="D267" s="113"/>
      <c r="E267" s="113" t="s">
        <v>828</v>
      </c>
      <c r="H267" s="351"/>
      <c r="I267" s="352"/>
    </row>
    <row r="268" spans="1:9" s="96" customFormat="1" outlineLevel="1">
      <c r="B268" s="349" t="s">
        <v>1387</v>
      </c>
      <c r="D268" s="349"/>
      <c r="E268" s="349"/>
      <c r="F268" s="413">
        <v>11062100</v>
      </c>
      <c r="G268" s="413"/>
      <c r="H268" s="349" t="s">
        <v>512</v>
      </c>
      <c r="I268" s="349"/>
    </row>
    <row r="269" spans="1:9" s="96" customFormat="1" outlineLevel="1">
      <c r="D269" s="113"/>
      <c r="E269" s="350" t="s">
        <v>1184</v>
      </c>
      <c r="H269" s="351"/>
      <c r="I269" s="357"/>
    </row>
    <row r="270" spans="1:9" s="96" customFormat="1" outlineLevel="1">
      <c r="D270" s="113"/>
      <c r="E270" s="350" t="s">
        <v>1185</v>
      </c>
      <c r="H270" s="351"/>
      <c r="I270" s="357"/>
    </row>
    <row r="271" spans="1:9" s="96" customFormat="1" outlineLevel="1">
      <c r="D271" s="113"/>
      <c r="E271" s="350" t="s">
        <v>1186</v>
      </c>
      <c r="H271" s="351"/>
      <c r="I271" s="357"/>
    </row>
    <row r="272" spans="1:9" s="96" customFormat="1" outlineLevel="1">
      <c r="A272" s="112"/>
      <c r="D272" s="113"/>
      <c r="E272" s="350"/>
      <c r="H272" s="351"/>
      <c r="I272" s="357"/>
    </row>
    <row r="273" spans="1:9" s="96" customFormat="1" outlineLevel="1">
      <c r="B273" s="112" t="s">
        <v>819</v>
      </c>
      <c r="C273" s="112"/>
      <c r="D273" s="112"/>
      <c r="E273" s="112"/>
      <c r="F273" s="412">
        <f>F274</f>
        <v>87500</v>
      </c>
      <c r="G273" s="412"/>
      <c r="H273" s="347" t="s">
        <v>512</v>
      </c>
      <c r="I273" s="112"/>
    </row>
    <row r="274" spans="1:9" s="96" customFormat="1" outlineLevel="1">
      <c r="B274" s="349" t="s">
        <v>1141</v>
      </c>
      <c r="C274" s="349"/>
      <c r="D274" s="349"/>
      <c r="E274" s="349"/>
      <c r="F274" s="413">
        <f>F275</f>
        <v>87500</v>
      </c>
      <c r="G274" s="413"/>
      <c r="H274" s="349" t="s">
        <v>512</v>
      </c>
      <c r="I274" s="349"/>
    </row>
    <row r="275" spans="1:9" s="113" customFormat="1" outlineLevel="1">
      <c r="B275" s="349" t="s">
        <v>1142</v>
      </c>
      <c r="C275" s="349"/>
      <c r="D275" s="349"/>
      <c r="E275" s="349"/>
      <c r="F275" s="413">
        <f>SUM(H277:H277)</f>
        <v>87500</v>
      </c>
      <c r="G275" s="413"/>
      <c r="H275" s="349" t="s">
        <v>512</v>
      </c>
      <c r="I275" s="349"/>
    </row>
    <row r="276" spans="1:9" s="113" customFormat="1" outlineLevel="1">
      <c r="D276" s="113" t="s">
        <v>867</v>
      </c>
      <c r="E276" s="5" t="s">
        <v>1187</v>
      </c>
    </row>
    <row r="277" spans="1:9" s="112" customFormat="1">
      <c r="A277" s="123"/>
      <c r="B277" s="113"/>
      <c r="C277" s="113"/>
      <c r="D277" s="113"/>
      <c r="E277" s="5" t="s">
        <v>1188</v>
      </c>
      <c r="F277" s="113"/>
      <c r="G277" s="113"/>
      <c r="H277" s="353">
        <v>87500</v>
      </c>
      <c r="I277" s="113" t="s">
        <v>512</v>
      </c>
    </row>
    <row r="278" spans="1:9" s="112" customFormat="1">
      <c r="A278" s="123"/>
      <c r="B278" s="113"/>
      <c r="C278" s="113"/>
      <c r="D278" s="113"/>
      <c r="E278" s="19"/>
      <c r="F278" s="113"/>
      <c r="G278" s="113"/>
      <c r="H278" s="353"/>
      <c r="I278" s="3"/>
    </row>
    <row r="279" spans="1:9" s="112" customFormat="1">
      <c r="A279" s="123"/>
      <c r="B279" s="113"/>
      <c r="C279" s="113"/>
      <c r="D279" s="113"/>
      <c r="E279" s="19"/>
      <c r="F279" s="113"/>
      <c r="G279" s="113"/>
      <c r="H279" s="353"/>
      <c r="I279" s="3"/>
    </row>
    <row r="280" spans="1:9" s="112" customFormat="1">
      <c r="A280" s="123"/>
      <c r="B280" s="113"/>
      <c r="C280" s="113"/>
      <c r="D280" s="113"/>
      <c r="E280" s="19"/>
      <c r="F280" s="113"/>
      <c r="G280" s="113"/>
      <c r="H280" s="353"/>
      <c r="I280" s="3"/>
    </row>
    <row r="281" spans="1:9" s="112" customFormat="1">
      <c r="A281" s="123"/>
      <c r="B281" s="113"/>
      <c r="C281" s="113"/>
      <c r="D281" s="113"/>
      <c r="E281" s="19"/>
      <c r="F281" s="113"/>
      <c r="G281" s="113"/>
      <c r="H281" s="353"/>
      <c r="I281" s="3"/>
    </row>
    <row r="282" spans="1:9" s="112" customFormat="1">
      <c r="A282" s="123"/>
      <c r="B282" s="113"/>
      <c r="C282" s="113"/>
      <c r="D282" s="113"/>
      <c r="E282" s="19"/>
      <c r="F282" s="113"/>
      <c r="G282" s="113"/>
      <c r="H282" s="353"/>
      <c r="I282" s="3"/>
    </row>
    <row r="283" spans="1:9" s="112" customFormat="1">
      <c r="A283" s="123"/>
      <c r="B283" s="113"/>
      <c r="C283" s="113"/>
      <c r="D283" s="113"/>
      <c r="E283" s="19"/>
      <c r="F283" s="113"/>
      <c r="G283" s="113"/>
      <c r="H283" s="353"/>
      <c r="I283" s="3"/>
    </row>
    <row r="284" spans="1:9" s="112" customFormat="1">
      <c r="A284" s="123"/>
      <c r="B284" s="113"/>
      <c r="C284" s="113"/>
      <c r="D284" s="113"/>
      <c r="E284" s="19"/>
      <c r="F284" s="113"/>
      <c r="G284" s="113"/>
      <c r="H284" s="353"/>
      <c r="I284" s="3"/>
    </row>
    <row r="285" spans="1:9" s="112" customFormat="1">
      <c r="A285" s="123"/>
      <c r="B285" s="113"/>
      <c r="C285" s="113"/>
      <c r="D285" s="113"/>
      <c r="E285" s="19"/>
      <c r="F285" s="113"/>
      <c r="G285" s="113"/>
      <c r="H285" s="353"/>
      <c r="I285" s="3"/>
    </row>
    <row r="286" spans="1:9" s="112" customFormat="1">
      <c r="A286" s="123"/>
      <c r="B286" s="113"/>
      <c r="C286" s="113"/>
      <c r="D286" s="113"/>
      <c r="E286" s="19"/>
      <c r="F286" s="113"/>
      <c r="G286" s="113"/>
      <c r="H286" s="353"/>
      <c r="I286" s="3"/>
    </row>
    <row r="287" spans="1:9" s="112" customFormat="1">
      <c r="A287" s="123"/>
      <c r="B287" s="113"/>
      <c r="C287" s="113"/>
      <c r="D287" s="113"/>
      <c r="E287" s="19"/>
      <c r="F287" s="113"/>
      <c r="G287" s="113"/>
      <c r="H287" s="353"/>
      <c r="I287" s="3"/>
    </row>
    <row r="288" spans="1:9" s="112" customFormat="1">
      <c r="A288" s="123"/>
      <c r="B288" s="113"/>
      <c r="C288" s="113"/>
      <c r="D288" s="113"/>
      <c r="E288" s="19"/>
      <c r="F288" s="113"/>
      <c r="G288" s="113"/>
      <c r="H288" s="353"/>
      <c r="I288" s="3"/>
    </row>
    <row r="289" spans="1:9" s="112" customFormat="1">
      <c r="A289" s="123"/>
      <c r="B289" s="113"/>
      <c r="C289" s="113"/>
      <c r="D289" s="113"/>
      <c r="E289" s="19"/>
      <c r="F289" s="113"/>
      <c r="G289" s="113"/>
      <c r="H289" s="353"/>
      <c r="I289" s="3"/>
    </row>
    <row r="290" spans="1:9" s="112" customFormat="1">
      <c r="A290" s="123"/>
      <c r="B290" s="113"/>
      <c r="C290" s="113"/>
      <c r="D290" s="113"/>
      <c r="E290" s="19"/>
      <c r="F290" s="113"/>
      <c r="G290" s="113"/>
      <c r="H290" s="353"/>
      <c r="I290" s="3"/>
    </row>
    <row r="291" spans="1:9" s="96" customFormat="1" outlineLevel="1">
      <c r="A291" s="112"/>
      <c r="B291" s="115" t="s">
        <v>764</v>
      </c>
      <c r="C291" s="115"/>
      <c r="D291" s="112"/>
      <c r="E291" s="112"/>
      <c r="F291" s="112"/>
      <c r="G291" s="411">
        <f>F292</f>
        <v>497700</v>
      </c>
      <c r="H291" s="411"/>
      <c r="I291" s="346" t="s">
        <v>512</v>
      </c>
    </row>
    <row r="292" spans="1:9" s="96" customFormat="1" outlineLevel="1">
      <c r="B292" s="112" t="s">
        <v>727</v>
      </c>
      <c r="C292" s="112"/>
      <c r="D292" s="112"/>
      <c r="E292" s="112"/>
      <c r="F292" s="412">
        <f>F293</f>
        <v>497700</v>
      </c>
      <c r="G292" s="412"/>
      <c r="H292" s="347" t="s">
        <v>512</v>
      </c>
      <c r="I292" s="112"/>
    </row>
    <row r="293" spans="1:9" s="96" customFormat="1" outlineLevel="1">
      <c r="B293" s="349" t="s">
        <v>1342</v>
      </c>
      <c r="C293" s="349"/>
      <c r="D293" s="349"/>
      <c r="E293" s="349"/>
      <c r="F293" s="413">
        <f>F294</f>
        <v>497700</v>
      </c>
      <c r="G293" s="413"/>
      <c r="H293" s="349" t="s">
        <v>512</v>
      </c>
      <c r="I293" s="349"/>
    </row>
    <row r="294" spans="1:9" s="96" customFormat="1" outlineLevel="1">
      <c r="B294" s="349" t="s">
        <v>1167</v>
      </c>
      <c r="C294" s="349"/>
      <c r="D294" s="349"/>
      <c r="E294" s="349"/>
      <c r="F294" s="413">
        <v>497700</v>
      </c>
      <c r="G294" s="413"/>
      <c r="H294" s="349" t="s">
        <v>512</v>
      </c>
      <c r="I294" s="349"/>
    </row>
    <row r="295" spans="1:9" s="96" customFormat="1" outlineLevel="1">
      <c r="A295" s="112"/>
      <c r="D295" s="113"/>
      <c r="E295" s="350" t="s">
        <v>866</v>
      </c>
      <c r="H295" s="351"/>
      <c r="I295" s="352"/>
    </row>
    <row r="296" spans="1:9" s="96" customFormat="1" outlineLevel="1">
      <c r="A296" s="112"/>
      <c r="D296" s="113"/>
      <c r="E296" s="350"/>
      <c r="H296" s="351"/>
      <c r="I296" s="352"/>
    </row>
    <row r="297" spans="1:9" s="96" customFormat="1" outlineLevel="1">
      <c r="A297" s="112"/>
      <c r="D297" s="113"/>
      <c r="E297" s="350"/>
      <c r="H297" s="351"/>
      <c r="I297" s="352"/>
    </row>
    <row r="298" spans="1:9" s="96" customFormat="1" outlineLevel="1">
      <c r="A298" s="112"/>
      <c r="D298" s="113"/>
      <c r="E298" s="350"/>
      <c r="H298" s="351"/>
      <c r="I298" s="352"/>
    </row>
    <row r="299" spans="1:9" s="112" customFormat="1">
      <c r="A299" s="123"/>
      <c r="F299" s="133"/>
      <c r="G299" s="133"/>
      <c r="H299" s="130"/>
    </row>
    <row r="300" spans="1:9" s="112" customFormat="1">
      <c r="A300" s="123"/>
      <c r="F300" s="133"/>
      <c r="G300" s="133"/>
      <c r="H300" s="130"/>
    </row>
    <row r="301" spans="1:9" s="112" customFormat="1">
      <c r="A301" s="123"/>
      <c r="F301" s="133"/>
      <c r="G301" s="133"/>
      <c r="H301" s="130"/>
    </row>
    <row r="302" spans="1:9" s="112" customFormat="1">
      <c r="A302" s="123"/>
      <c r="F302" s="133"/>
      <c r="G302" s="133"/>
      <c r="H302" s="130"/>
    </row>
    <row r="303" spans="1:9" s="112" customFormat="1">
      <c r="A303" s="123"/>
      <c r="F303" s="133"/>
      <c r="G303" s="133"/>
      <c r="H303" s="130"/>
    </row>
    <row r="304" spans="1:9" s="112" customFormat="1">
      <c r="A304" s="123"/>
      <c r="F304" s="133"/>
      <c r="G304" s="133"/>
      <c r="H304" s="130"/>
    </row>
    <row r="305" spans="1:8" s="112" customFormat="1">
      <c r="A305" s="123"/>
      <c r="F305" s="133"/>
      <c r="G305" s="133"/>
      <c r="H305" s="130"/>
    </row>
    <row r="306" spans="1:8" s="112" customFormat="1">
      <c r="A306" s="123"/>
      <c r="F306" s="133"/>
      <c r="G306" s="133"/>
      <c r="H306" s="130"/>
    </row>
    <row r="307" spans="1:8" s="112" customFormat="1">
      <c r="A307" s="123"/>
      <c r="F307" s="133"/>
      <c r="G307" s="133"/>
      <c r="H307" s="130"/>
    </row>
    <row r="308" spans="1:8" s="112" customFormat="1">
      <c r="A308" s="123"/>
      <c r="F308" s="133"/>
      <c r="G308" s="133"/>
      <c r="H308" s="130"/>
    </row>
    <row r="309" spans="1:8" s="112" customFormat="1">
      <c r="A309" s="123"/>
      <c r="F309" s="133"/>
      <c r="G309" s="133"/>
      <c r="H309" s="130"/>
    </row>
    <row r="310" spans="1:8" s="112" customFormat="1">
      <c r="A310" s="123"/>
      <c r="F310" s="133"/>
      <c r="G310" s="133"/>
      <c r="H310" s="130"/>
    </row>
    <row r="311" spans="1:8" s="112" customFormat="1">
      <c r="A311" s="123"/>
      <c r="F311" s="133"/>
      <c r="G311" s="133"/>
      <c r="H311" s="130"/>
    </row>
    <row r="312" spans="1:8" s="112" customFormat="1">
      <c r="A312" s="123"/>
      <c r="F312" s="133"/>
      <c r="G312" s="133"/>
      <c r="H312" s="130"/>
    </row>
    <row r="313" spans="1:8" s="112" customFormat="1">
      <c r="A313" s="123"/>
      <c r="F313" s="133"/>
      <c r="G313" s="133"/>
      <c r="H313" s="130"/>
    </row>
    <row r="314" spans="1:8" s="112" customFormat="1">
      <c r="A314" s="123"/>
      <c r="F314" s="133"/>
      <c r="G314" s="133"/>
      <c r="H314" s="130"/>
    </row>
    <row r="315" spans="1:8" s="112" customFormat="1">
      <c r="A315" s="123"/>
      <c r="F315" s="133"/>
      <c r="G315" s="133"/>
      <c r="H315" s="130"/>
    </row>
    <row r="316" spans="1:8" s="112" customFormat="1">
      <c r="A316" s="123"/>
      <c r="F316" s="133"/>
      <c r="G316" s="133"/>
      <c r="H316" s="130"/>
    </row>
    <row r="317" spans="1:8" s="112" customFormat="1">
      <c r="A317" s="123"/>
      <c r="F317" s="133"/>
      <c r="G317" s="133"/>
      <c r="H317" s="130"/>
    </row>
    <row r="318" spans="1:8" s="112" customFormat="1">
      <c r="A318" s="123"/>
      <c r="F318" s="133"/>
      <c r="G318" s="133"/>
      <c r="H318" s="130"/>
    </row>
    <row r="319" spans="1:8" s="112" customFormat="1">
      <c r="A319" s="123"/>
      <c r="F319" s="133"/>
      <c r="G319" s="133"/>
      <c r="H319" s="130"/>
    </row>
    <row r="320" spans="1:8" s="112" customFormat="1">
      <c r="A320" s="123"/>
      <c r="F320" s="133"/>
      <c r="G320" s="133"/>
      <c r="H320" s="130"/>
    </row>
    <row r="321" spans="1:9" s="112" customFormat="1">
      <c r="A321" s="123"/>
      <c r="F321" s="133"/>
      <c r="G321" s="133"/>
      <c r="H321" s="130"/>
    </row>
    <row r="322" spans="1:9" s="112" customFormat="1">
      <c r="A322" s="123"/>
      <c r="F322" s="133"/>
      <c r="G322" s="133"/>
      <c r="H322" s="130"/>
    </row>
    <row r="323" spans="1:9" s="96" customFormat="1" outlineLevel="1">
      <c r="A323" s="112"/>
      <c r="B323" s="115" t="s">
        <v>763</v>
      </c>
      <c r="C323" s="115"/>
      <c r="D323" s="112"/>
      <c r="E323" s="112"/>
      <c r="F323" s="112"/>
      <c r="G323" s="411">
        <f>SUM(F324,F333)</f>
        <v>3603900</v>
      </c>
      <c r="H323" s="411"/>
      <c r="I323" s="346" t="s">
        <v>512</v>
      </c>
    </row>
    <row r="324" spans="1:9" s="96" customFormat="1" outlineLevel="1">
      <c r="B324" s="112" t="s">
        <v>824</v>
      </c>
      <c r="C324" s="112"/>
      <c r="D324" s="112"/>
      <c r="E324" s="112"/>
      <c r="F324" s="412">
        <f>F325</f>
        <v>3291200</v>
      </c>
      <c r="G324" s="412"/>
      <c r="H324" s="347" t="s">
        <v>512</v>
      </c>
      <c r="I324" s="112"/>
    </row>
    <row r="325" spans="1:9" s="96" customFormat="1" outlineLevel="1">
      <c r="B325" s="349" t="s">
        <v>1343</v>
      </c>
      <c r="C325" s="349"/>
      <c r="D325" s="349"/>
      <c r="E325" s="349"/>
      <c r="F325" s="413">
        <f>SUM(F326,F330)</f>
        <v>3291200</v>
      </c>
      <c r="G325" s="413"/>
      <c r="H325" s="349" t="s">
        <v>512</v>
      </c>
      <c r="I325" s="349"/>
    </row>
    <row r="326" spans="1:9" s="112" customFormat="1">
      <c r="A326" s="96"/>
      <c r="B326" s="349" t="s">
        <v>1385</v>
      </c>
      <c r="C326" s="349"/>
      <c r="D326" s="349"/>
      <c r="E326" s="349"/>
      <c r="F326" s="413">
        <v>3180000</v>
      </c>
      <c r="G326" s="413"/>
      <c r="H326" s="349" t="s">
        <v>512</v>
      </c>
      <c r="I326" s="349"/>
    </row>
    <row r="327" spans="1:9" s="112" customFormat="1">
      <c r="A327" s="96"/>
      <c r="B327" s="96"/>
      <c r="C327" s="96"/>
      <c r="D327" s="113"/>
      <c r="E327" s="113" t="s">
        <v>865</v>
      </c>
      <c r="F327" s="96"/>
      <c r="G327" s="96"/>
      <c r="H327" s="351"/>
      <c r="I327" s="352"/>
    </row>
    <row r="328" spans="1:9" s="112" customFormat="1">
      <c r="A328" s="96"/>
      <c r="B328" s="96"/>
      <c r="C328" s="96"/>
      <c r="D328" s="113"/>
      <c r="E328" s="113" t="s">
        <v>864</v>
      </c>
      <c r="F328" s="96"/>
      <c r="G328" s="96"/>
      <c r="H328" s="351"/>
      <c r="I328" s="352"/>
    </row>
    <row r="329" spans="1:9" s="96" customFormat="1" outlineLevel="1">
      <c r="D329" s="113"/>
      <c r="E329" s="113" t="s">
        <v>863</v>
      </c>
      <c r="H329" s="351"/>
      <c r="I329" s="352"/>
    </row>
    <row r="330" spans="1:9" s="96" customFormat="1" outlineLevel="1">
      <c r="B330" s="349" t="s">
        <v>1388</v>
      </c>
      <c r="C330" s="349"/>
      <c r="D330" s="349"/>
      <c r="E330" s="349"/>
      <c r="F330" s="413">
        <v>111200</v>
      </c>
      <c r="G330" s="413"/>
      <c r="H330" s="349" t="s">
        <v>512</v>
      </c>
      <c r="I330" s="349"/>
    </row>
    <row r="331" spans="1:9" s="96" customFormat="1" outlineLevel="1">
      <c r="D331" s="113"/>
      <c r="E331" s="350" t="s">
        <v>862</v>
      </c>
      <c r="H331" s="348"/>
      <c r="I331" s="352"/>
    </row>
    <row r="332" spans="1:9" s="96" customFormat="1" outlineLevel="1">
      <c r="A332" s="112"/>
      <c r="D332" s="113"/>
      <c r="E332" s="350"/>
      <c r="H332" s="348"/>
      <c r="I332" s="352"/>
    </row>
    <row r="333" spans="1:9" s="113" customFormat="1" outlineLevel="1">
      <c r="B333" s="112" t="s">
        <v>1192</v>
      </c>
      <c r="C333" s="112"/>
      <c r="D333" s="112"/>
      <c r="E333" s="347"/>
      <c r="F333" s="412">
        <f>SUM(H334:H336)</f>
        <v>312700</v>
      </c>
      <c r="G333" s="412"/>
      <c r="H333" s="347" t="s">
        <v>512</v>
      </c>
      <c r="I333" s="112"/>
    </row>
    <row r="334" spans="1:9" s="112" customFormat="1">
      <c r="A334" s="96"/>
      <c r="B334" s="113"/>
      <c r="C334" s="113"/>
      <c r="D334" s="113" t="s">
        <v>796</v>
      </c>
      <c r="E334" s="5" t="s">
        <v>1193</v>
      </c>
      <c r="F334" s="113"/>
      <c r="G334" s="113"/>
      <c r="H334" s="353">
        <v>262700</v>
      </c>
      <c r="I334" s="113" t="s">
        <v>512</v>
      </c>
    </row>
    <row r="335" spans="1:9" s="112" customFormat="1">
      <c r="A335" s="96"/>
      <c r="B335" s="96"/>
      <c r="C335" s="96"/>
      <c r="D335" s="113" t="s">
        <v>794</v>
      </c>
      <c r="E335" s="113" t="s">
        <v>1194</v>
      </c>
      <c r="F335" s="96"/>
      <c r="G335" s="96"/>
    </row>
    <row r="336" spans="1:9" s="112" customFormat="1">
      <c r="A336" s="123"/>
      <c r="B336" s="96"/>
      <c r="C336" s="96"/>
      <c r="D336" s="113"/>
      <c r="E336" s="113" t="s">
        <v>1195</v>
      </c>
      <c r="F336" s="96"/>
      <c r="G336" s="96"/>
      <c r="H336" s="353">
        <v>50000</v>
      </c>
      <c r="I336" s="113" t="s">
        <v>512</v>
      </c>
    </row>
    <row r="337" spans="1:9" s="112" customFormat="1">
      <c r="A337" s="123"/>
      <c r="B337" s="96"/>
      <c r="C337" s="96"/>
      <c r="D337" s="113"/>
      <c r="E337" s="113"/>
      <c r="F337" s="96"/>
      <c r="G337" s="96"/>
      <c r="H337" s="351"/>
      <c r="I337" s="352"/>
    </row>
    <row r="338" spans="1:9" s="112" customFormat="1">
      <c r="A338" s="123"/>
      <c r="B338" s="96"/>
      <c r="C338" s="96"/>
      <c r="D338" s="113"/>
      <c r="E338" s="350"/>
      <c r="F338" s="96"/>
      <c r="G338" s="96"/>
      <c r="H338" s="351"/>
      <c r="I338" s="352"/>
    </row>
    <row r="339" spans="1:9" s="112" customFormat="1">
      <c r="A339" s="123"/>
      <c r="B339" s="96"/>
      <c r="C339" s="96"/>
      <c r="D339" s="113"/>
      <c r="E339" s="350"/>
      <c r="F339" s="96"/>
      <c r="G339" s="96"/>
      <c r="H339" s="351"/>
      <c r="I339" s="352"/>
    </row>
    <row r="340" spans="1:9" s="112" customFormat="1">
      <c r="A340" s="123"/>
      <c r="B340" s="96"/>
      <c r="C340" s="96"/>
      <c r="D340" s="113"/>
      <c r="E340" s="350"/>
      <c r="F340" s="96"/>
      <c r="G340" s="96"/>
      <c r="H340" s="351"/>
      <c r="I340" s="352"/>
    </row>
    <row r="341" spans="1:9" s="112" customFormat="1">
      <c r="A341" s="123"/>
      <c r="B341" s="96"/>
      <c r="C341" s="96"/>
      <c r="D341" s="113"/>
      <c r="E341" s="350"/>
      <c r="F341" s="96"/>
      <c r="G341" s="96"/>
      <c r="H341" s="351"/>
      <c r="I341" s="352"/>
    </row>
    <row r="342" spans="1:9" s="112" customFormat="1">
      <c r="A342" s="123"/>
      <c r="B342" s="96"/>
      <c r="C342" s="96"/>
      <c r="D342" s="113"/>
      <c r="E342" s="350"/>
      <c r="F342" s="96"/>
      <c r="G342" s="96"/>
      <c r="H342" s="351"/>
      <c r="I342" s="352"/>
    </row>
    <row r="343" spans="1:9" s="112" customFormat="1">
      <c r="A343" s="123"/>
      <c r="B343" s="96"/>
      <c r="C343" s="96"/>
      <c r="D343" s="113"/>
      <c r="E343" s="350"/>
      <c r="F343" s="96"/>
      <c r="G343" s="96"/>
      <c r="H343" s="351"/>
      <c r="I343" s="352"/>
    </row>
    <row r="344" spans="1:9" s="112" customFormat="1">
      <c r="A344" s="123"/>
      <c r="B344" s="96"/>
      <c r="C344" s="96"/>
      <c r="D344" s="113"/>
      <c r="E344" s="350"/>
      <c r="F344" s="96"/>
      <c r="G344" s="96"/>
      <c r="H344" s="351"/>
      <c r="I344" s="352"/>
    </row>
    <row r="345" spans="1:9" s="112" customFormat="1">
      <c r="A345" s="123"/>
      <c r="B345" s="96"/>
      <c r="C345" s="96"/>
      <c r="D345" s="113"/>
      <c r="E345" s="350"/>
      <c r="F345" s="96"/>
      <c r="G345" s="96"/>
      <c r="H345" s="351"/>
      <c r="I345" s="352"/>
    </row>
    <row r="346" spans="1:9" s="112" customFormat="1">
      <c r="A346" s="123"/>
      <c r="B346" s="96"/>
      <c r="C346" s="96"/>
      <c r="D346" s="113"/>
      <c r="E346" s="350"/>
      <c r="F346" s="96"/>
      <c r="G346" s="96"/>
      <c r="H346" s="351"/>
      <c r="I346" s="352"/>
    </row>
    <row r="347" spans="1:9" s="112" customFormat="1">
      <c r="A347" s="123"/>
      <c r="B347" s="96"/>
      <c r="C347" s="96"/>
      <c r="D347" s="113"/>
      <c r="E347" s="350"/>
      <c r="F347" s="96"/>
      <c r="G347" s="96"/>
      <c r="H347" s="351"/>
      <c r="I347" s="352"/>
    </row>
    <row r="348" spans="1:9" s="112" customFormat="1">
      <c r="A348" s="123"/>
      <c r="B348" s="96"/>
      <c r="C348" s="96"/>
      <c r="D348" s="113"/>
      <c r="E348" s="350"/>
      <c r="F348" s="96"/>
      <c r="G348" s="96"/>
      <c r="H348" s="351"/>
      <c r="I348" s="352"/>
    </row>
    <row r="349" spans="1:9" s="112" customFormat="1">
      <c r="A349" s="123"/>
      <c r="B349" s="96"/>
      <c r="C349" s="96"/>
      <c r="D349" s="113"/>
      <c r="E349" s="350"/>
      <c r="F349" s="96"/>
      <c r="G349" s="96"/>
      <c r="H349" s="351"/>
      <c r="I349" s="352"/>
    </row>
    <row r="350" spans="1:9" s="112" customFormat="1">
      <c r="A350" s="123"/>
      <c r="B350" s="96"/>
      <c r="C350" s="96"/>
      <c r="D350" s="113"/>
      <c r="E350" s="350"/>
      <c r="F350" s="96"/>
      <c r="G350" s="96"/>
      <c r="H350" s="351"/>
      <c r="I350" s="352"/>
    </row>
    <row r="351" spans="1:9" s="112" customFormat="1">
      <c r="A351" s="123"/>
      <c r="B351" s="96"/>
      <c r="C351" s="96"/>
      <c r="D351" s="113"/>
      <c r="E351" s="350"/>
      <c r="F351" s="96"/>
      <c r="G351" s="96"/>
      <c r="H351" s="351"/>
      <c r="I351" s="352"/>
    </row>
    <row r="352" spans="1:9" s="112" customFormat="1">
      <c r="A352" s="123"/>
      <c r="B352" s="96"/>
      <c r="C352" s="96"/>
      <c r="D352" s="113"/>
      <c r="E352" s="350"/>
      <c r="F352" s="96"/>
      <c r="G352" s="96"/>
      <c r="H352" s="351"/>
      <c r="I352" s="352"/>
    </row>
    <row r="353" spans="1:9" s="112" customFormat="1">
      <c r="A353" s="123"/>
      <c r="B353" s="96"/>
      <c r="C353" s="96"/>
      <c r="D353" s="113"/>
      <c r="E353" s="350"/>
      <c r="F353" s="96"/>
      <c r="G353" s="96"/>
      <c r="H353" s="351"/>
      <c r="I353" s="352"/>
    </row>
    <row r="354" spans="1:9" s="112" customFormat="1">
      <c r="A354" s="123"/>
      <c r="B354" s="96"/>
      <c r="C354" s="96"/>
      <c r="D354" s="113"/>
      <c r="E354" s="350"/>
      <c r="F354" s="96"/>
      <c r="G354" s="96"/>
      <c r="H354" s="351"/>
      <c r="I354" s="352"/>
    </row>
    <row r="355" spans="1:9" s="96" customFormat="1" outlineLevel="1">
      <c r="A355" s="112"/>
      <c r="B355" s="115" t="s">
        <v>762</v>
      </c>
      <c r="C355" s="115"/>
      <c r="D355" s="112"/>
      <c r="E355" s="112"/>
      <c r="F355" s="112"/>
      <c r="G355" s="411">
        <f>SUM(F356,F368)</f>
        <v>5411300</v>
      </c>
      <c r="H355" s="411"/>
      <c r="I355" s="346" t="s">
        <v>512</v>
      </c>
    </row>
    <row r="356" spans="1:9" s="96" customFormat="1" outlineLevel="1">
      <c r="B356" s="112" t="s">
        <v>824</v>
      </c>
      <c r="C356" s="112"/>
      <c r="D356" s="112"/>
      <c r="E356" s="112"/>
      <c r="F356" s="412">
        <f>SUM(F357)</f>
        <v>4111300</v>
      </c>
      <c r="G356" s="412"/>
      <c r="H356" s="347" t="s">
        <v>512</v>
      </c>
      <c r="I356" s="112"/>
    </row>
    <row r="357" spans="1:9" s="96" customFormat="1" outlineLevel="1">
      <c r="B357" s="349" t="s">
        <v>1343</v>
      </c>
      <c r="C357" s="349"/>
      <c r="D357" s="349"/>
      <c r="E357" s="349"/>
      <c r="F357" s="413">
        <f>SUM(F358,F360,F363)</f>
        <v>4111300</v>
      </c>
      <c r="G357" s="413"/>
      <c r="H357" s="349" t="s">
        <v>512</v>
      </c>
      <c r="I357" s="349"/>
    </row>
    <row r="358" spans="1:9" s="112" customFormat="1">
      <c r="A358" s="96"/>
      <c r="B358" s="349" t="s">
        <v>1385</v>
      </c>
      <c r="C358" s="349"/>
      <c r="D358" s="349"/>
      <c r="E358" s="349"/>
      <c r="F358" s="413">
        <v>916500</v>
      </c>
      <c r="G358" s="413"/>
      <c r="H358" s="349" t="s">
        <v>512</v>
      </c>
      <c r="I358" s="349"/>
    </row>
    <row r="359" spans="1:9" s="96" customFormat="1" ht="18" customHeight="1">
      <c r="D359" s="113"/>
      <c r="E359" s="350" t="s">
        <v>830</v>
      </c>
      <c r="H359" s="351"/>
      <c r="I359" s="352"/>
    </row>
    <row r="360" spans="1:9" s="96" customFormat="1" outlineLevel="1">
      <c r="B360" s="349" t="s">
        <v>1386</v>
      </c>
      <c r="C360" s="349"/>
      <c r="D360" s="349"/>
      <c r="E360" s="349"/>
      <c r="F360" s="413">
        <v>466800</v>
      </c>
      <c r="G360" s="413"/>
      <c r="H360" s="349" t="s">
        <v>512</v>
      </c>
      <c r="I360" s="349"/>
    </row>
    <row r="361" spans="1:9" s="96" customFormat="1" outlineLevel="1">
      <c r="D361" s="113"/>
      <c r="E361" s="350" t="s">
        <v>829</v>
      </c>
      <c r="H361" s="351"/>
      <c r="I361" s="352"/>
    </row>
    <row r="362" spans="1:9" s="96" customFormat="1" ht="18" customHeight="1">
      <c r="D362" s="113"/>
      <c r="E362" s="350" t="s">
        <v>832</v>
      </c>
      <c r="H362" s="351"/>
      <c r="I362" s="352"/>
    </row>
    <row r="363" spans="1:9" s="96" customFormat="1" outlineLevel="1">
      <c r="B363" s="349" t="s">
        <v>1389</v>
      </c>
      <c r="C363" s="349"/>
      <c r="D363" s="349"/>
      <c r="E363" s="349"/>
      <c r="F363" s="413">
        <v>2728000</v>
      </c>
      <c r="G363" s="413"/>
      <c r="H363" s="349" t="s">
        <v>512</v>
      </c>
      <c r="I363" s="349"/>
    </row>
    <row r="364" spans="1:9" s="96" customFormat="1" outlineLevel="1">
      <c r="D364" s="113"/>
      <c r="E364" s="113" t="s">
        <v>1183</v>
      </c>
      <c r="H364" s="351"/>
      <c r="I364" s="352"/>
    </row>
    <row r="365" spans="1:9" s="96" customFormat="1" outlineLevel="1">
      <c r="D365" s="113"/>
      <c r="E365" s="113" t="s">
        <v>861</v>
      </c>
      <c r="H365" s="351"/>
      <c r="I365" s="352"/>
    </row>
    <row r="366" spans="1:9" s="96" customFormat="1" outlineLevel="1">
      <c r="D366" s="113"/>
      <c r="E366" s="113" t="s">
        <v>1186</v>
      </c>
      <c r="H366" s="351"/>
      <c r="I366" s="352"/>
    </row>
    <row r="367" spans="1:9" s="96" customFormat="1" outlineLevel="1">
      <c r="D367" s="113"/>
      <c r="E367" s="113"/>
      <c r="H367" s="351"/>
      <c r="I367" s="352"/>
    </row>
    <row r="368" spans="1:9" s="113" customFormat="1" outlineLevel="1">
      <c r="B368" s="112" t="s">
        <v>1192</v>
      </c>
      <c r="C368" s="112"/>
      <c r="D368" s="112"/>
      <c r="E368" s="112"/>
      <c r="F368" s="412">
        <f>SUM(H370:H370)</f>
        <v>1300000</v>
      </c>
      <c r="G368" s="412"/>
      <c r="H368" s="347" t="s">
        <v>512</v>
      </c>
      <c r="I368" s="112"/>
    </row>
    <row r="369" spans="1:9" s="112" customFormat="1">
      <c r="A369" s="96"/>
      <c r="B369" s="113"/>
      <c r="C369" s="113"/>
      <c r="D369" s="113" t="s">
        <v>796</v>
      </c>
      <c r="E369" s="5" t="s">
        <v>1196</v>
      </c>
      <c r="F369" s="113"/>
      <c r="G369" s="113"/>
    </row>
    <row r="370" spans="1:9" s="112" customFormat="1">
      <c r="A370" s="123"/>
      <c r="B370" s="96"/>
      <c r="C370" s="96"/>
      <c r="D370" s="113"/>
      <c r="E370" s="350" t="s">
        <v>1197</v>
      </c>
      <c r="F370" s="96"/>
      <c r="G370" s="96"/>
      <c r="H370" s="353">
        <v>1300000</v>
      </c>
      <c r="I370" s="113" t="s">
        <v>512</v>
      </c>
    </row>
    <row r="371" spans="1:9" s="112" customFormat="1">
      <c r="A371" s="123"/>
      <c r="B371" s="96"/>
      <c r="C371" s="96"/>
      <c r="D371" s="113"/>
      <c r="E371" s="350"/>
      <c r="F371" s="96"/>
      <c r="G371" s="96"/>
      <c r="H371" s="353"/>
      <c r="I371" s="113"/>
    </row>
    <row r="372" spans="1:9" s="112" customFormat="1">
      <c r="A372" s="123"/>
      <c r="B372" s="96"/>
      <c r="C372" s="96"/>
      <c r="D372" s="113"/>
      <c r="E372" s="350"/>
      <c r="F372" s="96"/>
      <c r="G372" s="96"/>
      <c r="H372" s="353"/>
      <c r="I372" s="113"/>
    </row>
    <row r="373" spans="1:9" s="112" customFormat="1">
      <c r="A373" s="123"/>
      <c r="B373" s="96"/>
      <c r="C373" s="96"/>
      <c r="D373" s="113"/>
      <c r="E373" s="350"/>
      <c r="F373" s="96"/>
      <c r="G373" s="96"/>
      <c r="H373" s="353"/>
      <c r="I373" s="113"/>
    </row>
    <row r="374" spans="1:9" s="112" customFormat="1">
      <c r="A374" s="123"/>
      <c r="B374" s="96"/>
      <c r="C374" s="96"/>
      <c r="D374" s="113"/>
      <c r="E374" s="350"/>
      <c r="F374" s="96"/>
      <c r="G374" s="96"/>
      <c r="H374" s="353"/>
      <c r="I374" s="113"/>
    </row>
    <row r="375" spans="1:9" s="112" customFormat="1">
      <c r="A375" s="123"/>
      <c r="B375" s="96"/>
      <c r="C375" s="96"/>
      <c r="D375" s="113"/>
      <c r="E375" s="350"/>
      <c r="F375" s="96"/>
      <c r="G375" s="96"/>
      <c r="H375" s="353"/>
      <c r="I375" s="113"/>
    </row>
    <row r="376" spans="1:9" s="112" customFormat="1">
      <c r="A376" s="123"/>
      <c r="B376" s="96"/>
      <c r="C376" s="96"/>
      <c r="D376" s="113"/>
      <c r="E376" s="350"/>
      <c r="F376" s="96"/>
      <c r="G376" s="96"/>
      <c r="H376" s="353"/>
      <c r="I376" s="113"/>
    </row>
    <row r="377" spans="1:9" s="112" customFormat="1">
      <c r="A377" s="123"/>
      <c r="B377" s="96"/>
      <c r="C377" s="96"/>
      <c r="D377" s="113"/>
      <c r="E377" s="350"/>
      <c r="F377" s="96"/>
      <c r="G377" s="96"/>
      <c r="H377" s="353"/>
      <c r="I377" s="113"/>
    </row>
    <row r="378" spans="1:9" s="112" customFormat="1">
      <c r="A378" s="123"/>
      <c r="B378" s="96"/>
      <c r="C378" s="96"/>
      <c r="D378" s="113"/>
      <c r="E378" s="350"/>
      <c r="F378" s="96"/>
      <c r="G378" s="96"/>
      <c r="H378" s="353"/>
      <c r="I378" s="113"/>
    </row>
    <row r="379" spans="1:9" s="112" customFormat="1">
      <c r="A379" s="123"/>
      <c r="B379" s="96"/>
      <c r="C379" s="96"/>
      <c r="D379" s="113"/>
      <c r="E379" s="350"/>
      <c r="F379" s="96"/>
      <c r="G379" s="96"/>
      <c r="H379" s="353"/>
      <c r="I379" s="113"/>
    </row>
    <row r="380" spans="1:9" s="112" customFormat="1">
      <c r="A380" s="123"/>
      <c r="B380" s="96"/>
      <c r="C380" s="96"/>
      <c r="D380" s="113"/>
      <c r="E380" s="350"/>
      <c r="F380" s="96"/>
      <c r="G380" s="96"/>
      <c r="H380" s="353"/>
      <c r="I380" s="113"/>
    </row>
    <row r="381" spans="1:9" s="112" customFormat="1">
      <c r="A381" s="123"/>
      <c r="B381" s="96"/>
      <c r="C381" s="96"/>
      <c r="D381" s="113"/>
      <c r="E381" s="350"/>
      <c r="F381" s="96"/>
      <c r="G381" s="96"/>
      <c r="H381" s="353"/>
      <c r="I381" s="113"/>
    </row>
    <row r="382" spans="1:9" s="112" customFormat="1">
      <c r="A382" s="123"/>
      <c r="B382" s="96"/>
      <c r="C382" s="96"/>
      <c r="D382" s="113"/>
      <c r="E382" s="350"/>
      <c r="F382" s="96"/>
      <c r="G382" s="96"/>
      <c r="H382" s="353"/>
      <c r="I382" s="113"/>
    </row>
    <row r="383" spans="1:9" s="112" customFormat="1">
      <c r="A383" s="123"/>
      <c r="B383" s="96"/>
      <c r="C383" s="96"/>
      <c r="D383" s="113"/>
      <c r="E383" s="350"/>
      <c r="F383" s="96"/>
      <c r="G383" s="96"/>
      <c r="H383" s="353"/>
      <c r="I383" s="113"/>
    </row>
    <row r="384" spans="1:9" s="112" customFormat="1">
      <c r="A384" s="123"/>
      <c r="B384" s="96"/>
      <c r="C384" s="96"/>
      <c r="D384" s="113"/>
      <c r="E384" s="350"/>
      <c r="F384" s="96"/>
      <c r="G384" s="96"/>
      <c r="H384" s="353"/>
      <c r="I384" s="113"/>
    </row>
    <row r="385" spans="1:9" s="112" customFormat="1">
      <c r="A385" s="123"/>
      <c r="B385" s="96"/>
      <c r="C385" s="96"/>
      <c r="D385" s="113"/>
      <c r="E385" s="350"/>
      <c r="F385" s="96"/>
      <c r="G385" s="96"/>
      <c r="H385" s="353"/>
      <c r="I385" s="113"/>
    </row>
    <row r="386" spans="1:9" s="112" customFormat="1">
      <c r="A386" s="123"/>
      <c r="B386" s="96"/>
      <c r="C386" s="96"/>
      <c r="D386" s="113"/>
      <c r="E386" s="350"/>
      <c r="F386" s="96"/>
      <c r="G386" s="96"/>
      <c r="H386" s="353"/>
      <c r="I386" s="113"/>
    </row>
    <row r="387" spans="1:9" s="96" customFormat="1" outlineLevel="1">
      <c r="A387" s="112"/>
      <c r="B387" s="115" t="s">
        <v>761</v>
      </c>
      <c r="C387" s="115"/>
      <c r="D387" s="112"/>
      <c r="E387" s="112"/>
      <c r="F387" s="112"/>
      <c r="G387" s="411">
        <f>SUM(F388,F401)</f>
        <v>4356320</v>
      </c>
      <c r="H387" s="411"/>
      <c r="I387" s="346" t="s">
        <v>512</v>
      </c>
    </row>
    <row r="388" spans="1:9" s="96" customFormat="1" outlineLevel="1">
      <c r="B388" s="112" t="s">
        <v>824</v>
      </c>
      <c r="C388" s="112"/>
      <c r="D388" s="112"/>
      <c r="E388" s="112"/>
      <c r="F388" s="412">
        <f>F389</f>
        <v>4305300</v>
      </c>
      <c r="G388" s="412"/>
      <c r="H388" s="347" t="s">
        <v>512</v>
      </c>
      <c r="I388" s="112"/>
    </row>
    <row r="389" spans="1:9" s="96" customFormat="1" outlineLevel="1">
      <c r="B389" s="349" t="s">
        <v>1343</v>
      </c>
      <c r="C389" s="349"/>
      <c r="D389" s="349"/>
      <c r="E389" s="349"/>
      <c r="F389" s="413">
        <f>SUM(F390,F392,F396)</f>
        <v>4305300</v>
      </c>
      <c r="G389" s="413"/>
      <c r="H389" s="349" t="s">
        <v>512</v>
      </c>
      <c r="I389" s="349"/>
    </row>
    <row r="390" spans="1:9" s="112" customFormat="1">
      <c r="A390" s="96"/>
      <c r="B390" s="349" t="s">
        <v>1385</v>
      </c>
      <c r="C390" s="349"/>
      <c r="D390" s="349"/>
      <c r="E390" s="349"/>
      <c r="F390" s="413">
        <v>3505100</v>
      </c>
      <c r="G390" s="413"/>
      <c r="H390" s="349" t="s">
        <v>512</v>
      </c>
      <c r="I390" s="349"/>
    </row>
    <row r="391" spans="1:9" s="96" customFormat="1" ht="18" customHeight="1">
      <c r="D391" s="113"/>
      <c r="E391" s="350" t="s">
        <v>854</v>
      </c>
      <c r="H391" s="351"/>
      <c r="I391" s="352"/>
    </row>
    <row r="392" spans="1:9" s="96" customFormat="1" outlineLevel="1">
      <c r="B392" s="349" t="s">
        <v>1386</v>
      </c>
      <c r="C392" s="349"/>
      <c r="D392" s="349"/>
      <c r="E392" s="349"/>
      <c r="F392" s="413">
        <v>103100</v>
      </c>
      <c r="G392" s="413"/>
      <c r="H392" s="349" t="s">
        <v>512</v>
      </c>
      <c r="I392" s="349"/>
    </row>
    <row r="393" spans="1:9" s="96" customFormat="1" outlineLevel="1">
      <c r="D393" s="113"/>
      <c r="E393" s="113" t="s">
        <v>829</v>
      </c>
      <c r="H393" s="351"/>
      <c r="I393" s="352"/>
    </row>
    <row r="394" spans="1:9" s="96" customFormat="1" ht="18" customHeight="1">
      <c r="D394" s="113"/>
      <c r="E394" s="113" t="s">
        <v>828</v>
      </c>
      <c r="H394" s="351"/>
      <c r="I394" s="352"/>
    </row>
    <row r="395" spans="1:9" s="96" customFormat="1" ht="18" customHeight="1">
      <c r="D395" s="113"/>
      <c r="E395" s="113" t="s">
        <v>832</v>
      </c>
      <c r="H395" s="351"/>
      <c r="I395" s="352"/>
    </row>
    <row r="396" spans="1:9" s="96" customFormat="1" outlineLevel="1">
      <c r="B396" s="349" t="s">
        <v>1389</v>
      </c>
      <c r="C396" s="349"/>
      <c r="D396" s="349"/>
      <c r="E396" s="349"/>
      <c r="F396" s="413">
        <v>697100</v>
      </c>
      <c r="G396" s="413"/>
      <c r="H396" s="349" t="s">
        <v>512</v>
      </c>
      <c r="I396" s="349"/>
    </row>
    <row r="397" spans="1:9" s="96" customFormat="1" outlineLevel="1">
      <c r="D397" s="113"/>
      <c r="E397" s="350" t="s">
        <v>1184</v>
      </c>
      <c r="H397" s="351"/>
      <c r="I397" s="352"/>
    </row>
    <row r="398" spans="1:9" s="96" customFormat="1" outlineLevel="1">
      <c r="D398" s="113"/>
      <c r="E398" s="350" t="s">
        <v>1198</v>
      </c>
      <c r="H398" s="351"/>
      <c r="I398" s="352"/>
    </row>
    <row r="399" spans="1:9" s="96" customFormat="1" outlineLevel="1">
      <c r="D399" s="113"/>
      <c r="E399" s="350" t="s">
        <v>1199</v>
      </c>
      <c r="H399" s="351"/>
      <c r="I399" s="352"/>
    </row>
    <row r="400" spans="1:9" s="96" customFormat="1" outlineLevel="1">
      <c r="A400" s="112"/>
      <c r="D400" s="113"/>
      <c r="E400" s="350"/>
      <c r="H400" s="351"/>
      <c r="I400" s="352"/>
    </row>
    <row r="401" spans="1:9" s="96" customFormat="1" outlineLevel="1">
      <c r="B401" s="112" t="s">
        <v>819</v>
      </c>
      <c r="C401" s="112"/>
      <c r="D401" s="112"/>
      <c r="E401" s="112"/>
      <c r="F401" s="412">
        <f>F402</f>
        <v>51020</v>
      </c>
      <c r="G401" s="412"/>
      <c r="H401" s="347" t="s">
        <v>512</v>
      </c>
      <c r="I401" s="112"/>
    </row>
    <row r="402" spans="1:9" s="96" customFormat="1" outlineLevel="1">
      <c r="B402" s="349" t="s">
        <v>1141</v>
      </c>
      <c r="C402" s="349"/>
      <c r="D402" s="349"/>
      <c r="E402" s="349"/>
      <c r="F402" s="413">
        <f>F403</f>
        <v>51020</v>
      </c>
      <c r="G402" s="413"/>
      <c r="H402" s="349" t="s">
        <v>512</v>
      </c>
      <c r="I402" s="349"/>
    </row>
    <row r="403" spans="1:9" s="113" customFormat="1" outlineLevel="1">
      <c r="B403" s="349" t="s">
        <v>1142</v>
      </c>
      <c r="C403" s="349"/>
      <c r="D403" s="349"/>
      <c r="E403" s="349"/>
      <c r="F403" s="413">
        <f>SUM(H408:H408)</f>
        <v>51020</v>
      </c>
      <c r="G403" s="413"/>
      <c r="H403" s="349" t="s">
        <v>512</v>
      </c>
      <c r="I403" s="349"/>
    </row>
    <row r="404" spans="1:9">
      <c r="B404" s="113"/>
      <c r="C404" s="113"/>
      <c r="D404" s="113" t="s">
        <v>850</v>
      </c>
      <c r="E404" s="5" t="s">
        <v>1200</v>
      </c>
      <c r="F404" s="113"/>
      <c r="G404" s="113"/>
    </row>
    <row r="405" spans="1:9" s="112" customFormat="1">
      <c r="A405" s="123"/>
      <c r="B405" s="94"/>
      <c r="C405" s="94"/>
      <c r="D405" s="94"/>
      <c r="E405" s="94" t="s">
        <v>1201</v>
      </c>
      <c r="F405" s="94"/>
      <c r="G405" s="94"/>
      <c r="H405" s="94"/>
      <c r="I405" s="94"/>
    </row>
    <row r="406" spans="1:9" s="112" customFormat="1">
      <c r="A406" s="123"/>
      <c r="B406" s="94"/>
      <c r="C406" s="94"/>
      <c r="D406" s="94"/>
      <c r="E406" s="94" t="s">
        <v>1144</v>
      </c>
      <c r="F406" s="94"/>
      <c r="G406" s="94"/>
      <c r="H406" s="94"/>
      <c r="I406" s="94"/>
    </row>
    <row r="407" spans="1:9" s="112" customFormat="1">
      <c r="A407" s="123"/>
      <c r="B407" s="94"/>
      <c r="C407" s="94"/>
      <c r="D407" s="94"/>
      <c r="E407" s="94" t="s">
        <v>1145</v>
      </c>
      <c r="F407" s="94"/>
      <c r="G407" s="94"/>
      <c r="H407" s="94"/>
      <c r="I407" s="94"/>
    </row>
    <row r="408" spans="1:9" s="112" customFormat="1">
      <c r="A408" s="123"/>
      <c r="B408" s="94"/>
      <c r="C408" s="94"/>
      <c r="D408" s="94"/>
      <c r="E408" s="94" t="s">
        <v>1202</v>
      </c>
      <c r="F408" s="94"/>
      <c r="G408" s="94"/>
      <c r="H408" s="353">
        <v>51020</v>
      </c>
      <c r="I408" s="113" t="s">
        <v>512</v>
      </c>
    </row>
    <row r="409" spans="1:9" s="112" customFormat="1">
      <c r="A409" s="123"/>
      <c r="B409" s="94"/>
      <c r="C409" s="94"/>
      <c r="D409" s="94"/>
      <c r="E409" s="94"/>
      <c r="F409" s="94"/>
      <c r="G409" s="94"/>
      <c r="H409" s="94"/>
      <c r="I409" s="94"/>
    </row>
    <row r="410" spans="1:9" s="112" customFormat="1">
      <c r="A410" s="123"/>
      <c r="B410" s="94"/>
      <c r="C410" s="94"/>
      <c r="D410" s="94"/>
      <c r="E410" s="94"/>
      <c r="F410" s="94"/>
      <c r="G410" s="94"/>
      <c r="H410" s="94"/>
      <c r="I410" s="94"/>
    </row>
    <row r="411" spans="1:9" s="112" customFormat="1">
      <c r="A411" s="123"/>
      <c r="B411" s="94"/>
      <c r="C411" s="94"/>
      <c r="D411" s="94"/>
      <c r="E411" s="94"/>
      <c r="F411" s="94"/>
      <c r="G411" s="94"/>
      <c r="H411" s="94"/>
      <c r="I411" s="94"/>
    </row>
    <row r="412" spans="1:9" s="112" customFormat="1">
      <c r="A412" s="123"/>
      <c r="B412" s="94"/>
      <c r="C412" s="94"/>
      <c r="D412" s="94"/>
      <c r="E412" s="94"/>
      <c r="F412" s="94"/>
      <c r="G412" s="94"/>
      <c r="H412" s="94"/>
      <c r="I412" s="94"/>
    </row>
    <row r="413" spans="1:9" s="112" customFormat="1">
      <c r="A413" s="123"/>
      <c r="B413" s="94"/>
      <c r="C413" s="94"/>
      <c r="D413" s="94"/>
      <c r="E413" s="94"/>
      <c r="F413" s="94"/>
      <c r="G413" s="94"/>
      <c r="H413" s="94"/>
      <c r="I413" s="94"/>
    </row>
    <row r="414" spans="1:9" s="112" customFormat="1">
      <c r="A414" s="123"/>
      <c r="B414" s="94"/>
      <c r="C414" s="94"/>
      <c r="D414" s="94"/>
      <c r="E414" s="94"/>
      <c r="F414" s="94"/>
      <c r="G414" s="94"/>
      <c r="H414" s="94"/>
      <c r="I414" s="94"/>
    </row>
    <row r="415" spans="1:9" s="112" customFormat="1">
      <c r="A415" s="123"/>
      <c r="B415" s="94"/>
      <c r="C415" s="94"/>
      <c r="D415" s="94"/>
      <c r="E415" s="94"/>
      <c r="F415" s="94"/>
      <c r="G415" s="94"/>
      <c r="H415" s="94"/>
      <c r="I415" s="94"/>
    </row>
    <row r="416" spans="1:9" s="112" customFormat="1">
      <c r="A416" s="123"/>
      <c r="B416" s="94"/>
      <c r="C416" s="94"/>
      <c r="D416" s="94"/>
      <c r="E416" s="94"/>
      <c r="F416" s="94"/>
      <c r="G416" s="94"/>
      <c r="H416" s="94"/>
      <c r="I416" s="94"/>
    </row>
    <row r="417" spans="1:9" s="112" customFormat="1">
      <c r="A417" s="123"/>
      <c r="B417" s="94"/>
      <c r="C417" s="94"/>
      <c r="D417" s="94"/>
      <c r="E417" s="94"/>
      <c r="F417" s="94"/>
      <c r="G417" s="94"/>
      <c r="H417" s="94"/>
      <c r="I417" s="94"/>
    </row>
    <row r="418" spans="1:9" s="112" customFormat="1">
      <c r="A418" s="123"/>
      <c r="B418" s="94"/>
      <c r="C418" s="94"/>
      <c r="D418" s="94"/>
      <c r="E418" s="94"/>
      <c r="F418" s="94"/>
      <c r="G418" s="94"/>
      <c r="H418" s="94"/>
      <c r="I418" s="94"/>
    </row>
    <row r="419" spans="1:9" s="112" customFormat="1">
      <c r="A419" s="123"/>
      <c r="B419" s="94"/>
      <c r="C419" s="94"/>
      <c r="D419" s="94"/>
      <c r="E419" s="94"/>
      <c r="F419" s="94"/>
      <c r="G419" s="94"/>
      <c r="H419" s="94"/>
      <c r="I419" s="94"/>
    </row>
    <row r="420" spans="1:9" s="96" customFormat="1" outlineLevel="1">
      <c r="A420" s="112"/>
      <c r="B420" s="115" t="s">
        <v>760</v>
      </c>
      <c r="C420" s="115"/>
      <c r="D420" s="112"/>
      <c r="E420" s="112"/>
      <c r="F420" s="112"/>
      <c r="G420" s="411">
        <f>F421</f>
        <v>78200</v>
      </c>
      <c r="H420" s="411"/>
      <c r="I420" s="346" t="s">
        <v>512</v>
      </c>
    </row>
    <row r="421" spans="1:9" s="96" customFormat="1" outlineLevel="1">
      <c r="B421" s="112" t="s">
        <v>727</v>
      </c>
      <c r="C421" s="112"/>
      <c r="D421" s="112"/>
      <c r="E421" s="112"/>
      <c r="F421" s="412">
        <f>F422</f>
        <v>78200</v>
      </c>
      <c r="G421" s="412"/>
      <c r="H421" s="347" t="s">
        <v>512</v>
      </c>
      <c r="I421" s="112"/>
    </row>
    <row r="422" spans="1:9" s="96" customFormat="1" outlineLevel="1">
      <c r="B422" s="349" t="s">
        <v>1342</v>
      </c>
      <c r="C422" s="349"/>
      <c r="D422" s="349"/>
      <c r="E422" s="349"/>
      <c r="F422" s="413">
        <f>SUM(F423)</f>
        <v>78200</v>
      </c>
      <c r="G422" s="413"/>
      <c r="H422" s="349" t="s">
        <v>512</v>
      </c>
      <c r="I422" s="349"/>
    </row>
    <row r="423" spans="1:9" s="96" customFormat="1" outlineLevel="1">
      <c r="B423" s="349" t="s">
        <v>1167</v>
      </c>
      <c r="C423" s="349"/>
      <c r="D423" s="349"/>
      <c r="E423" s="349"/>
      <c r="F423" s="413">
        <v>78200</v>
      </c>
      <c r="G423" s="413"/>
      <c r="H423" s="349" t="s">
        <v>512</v>
      </c>
      <c r="I423" s="349"/>
    </row>
    <row r="424" spans="1:9">
      <c r="B424" s="96"/>
      <c r="C424" s="96"/>
      <c r="D424" s="113"/>
      <c r="E424" s="350" t="s">
        <v>860</v>
      </c>
      <c r="F424" s="96"/>
      <c r="G424" s="96"/>
      <c r="H424" s="351"/>
      <c r="I424" s="352"/>
    </row>
    <row r="425" spans="1:9" s="112" customFormat="1">
      <c r="A425" s="123"/>
      <c r="B425" s="94"/>
      <c r="C425" s="94"/>
      <c r="D425" s="94"/>
      <c r="E425" s="94"/>
      <c r="F425" s="94"/>
      <c r="G425" s="94"/>
      <c r="H425" s="94"/>
      <c r="I425" s="94"/>
    </row>
    <row r="426" spans="1:9" s="112" customFormat="1">
      <c r="A426" s="123"/>
      <c r="B426" s="94"/>
      <c r="C426" s="94"/>
      <c r="D426" s="94"/>
      <c r="E426" s="94"/>
      <c r="F426" s="94"/>
      <c r="G426" s="94"/>
      <c r="H426" s="94"/>
      <c r="I426" s="94"/>
    </row>
    <row r="427" spans="1:9" s="112" customFormat="1">
      <c r="A427" s="123"/>
      <c r="B427" s="94"/>
      <c r="C427" s="94"/>
      <c r="D427" s="94"/>
      <c r="E427" s="94"/>
      <c r="F427" s="94"/>
      <c r="G427" s="94"/>
      <c r="H427" s="94"/>
      <c r="I427" s="94"/>
    </row>
    <row r="428" spans="1:9" s="112" customFormat="1">
      <c r="A428" s="123"/>
      <c r="B428" s="94"/>
      <c r="C428" s="94"/>
      <c r="D428" s="94"/>
      <c r="E428" s="94"/>
      <c r="F428" s="94"/>
      <c r="G428" s="94"/>
      <c r="H428" s="94"/>
      <c r="I428" s="94"/>
    </row>
    <row r="429" spans="1:9" s="112" customFormat="1">
      <c r="A429" s="123"/>
      <c r="B429" s="94"/>
      <c r="C429" s="94"/>
      <c r="D429" s="94"/>
      <c r="E429" s="94"/>
      <c r="F429" s="94"/>
      <c r="G429" s="94"/>
      <c r="H429" s="94"/>
      <c r="I429" s="94"/>
    </row>
    <row r="430" spans="1:9" s="112" customFormat="1">
      <c r="A430" s="123"/>
      <c r="B430" s="94"/>
      <c r="C430" s="94"/>
      <c r="D430" s="94"/>
      <c r="E430" s="94"/>
      <c r="F430" s="94"/>
      <c r="G430" s="94"/>
      <c r="H430" s="94"/>
      <c r="I430" s="94"/>
    </row>
    <row r="431" spans="1:9" s="112" customFormat="1">
      <c r="A431" s="123"/>
      <c r="B431" s="94"/>
      <c r="C431" s="94"/>
      <c r="D431" s="94"/>
      <c r="E431" s="94"/>
      <c r="F431" s="94"/>
      <c r="G431" s="94"/>
      <c r="H431" s="94"/>
      <c r="I431" s="94"/>
    </row>
    <row r="432" spans="1:9" s="112" customFormat="1">
      <c r="A432" s="123"/>
      <c r="B432" s="94"/>
      <c r="C432" s="94"/>
      <c r="D432" s="94"/>
      <c r="E432" s="94"/>
      <c r="F432" s="94"/>
      <c r="G432" s="94"/>
      <c r="H432" s="94"/>
      <c r="I432" s="94"/>
    </row>
    <row r="433" spans="1:9" s="112" customFormat="1">
      <c r="A433" s="123"/>
      <c r="B433" s="94"/>
      <c r="C433" s="94"/>
      <c r="D433" s="94"/>
      <c r="E433" s="94"/>
      <c r="F433" s="94"/>
      <c r="G433" s="94"/>
      <c r="H433" s="94"/>
      <c r="I433" s="94"/>
    </row>
    <row r="434" spans="1:9" s="112" customFormat="1">
      <c r="A434" s="123"/>
      <c r="B434" s="94"/>
      <c r="C434" s="94"/>
      <c r="D434" s="94"/>
      <c r="E434" s="94"/>
      <c r="F434" s="94"/>
      <c r="G434" s="94"/>
      <c r="H434" s="94"/>
      <c r="I434" s="94"/>
    </row>
    <row r="435" spans="1:9" s="112" customFormat="1">
      <c r="A435" s="123"/>
      <c r="B435" s="94"/>
      <c r="C435" s="94"/>
      <c r="D435" s="94"/>
      <c r="E435" s="94"/>
      <c r="F435" s="94"/>
      <c r="G435" s="94"/>
      <c r="H435" s="94"/>
      <c r="I435" s="94"/>
    </row>
    <row r="436" spans="1:9" s="112" customFormat="1">
      <c r="A436" s="123"/>
      <c r="B436" s="94"/>
      <c r="C436" s="94"/>
      <c r="D436" s="94"/>
      <c r="E436" s="94"/>
      <c r="F436" s="94"/>
      <c r="G436" s="94"/>
      <c r="H436" s="94"/>
      <c r="I436" s="94"/>
    </row>
    <row r="437" spans="1:9" s="112" customFormat="1">
      <c r="A437" s="123"/>
      <c r="B437" s="94"/>
      <c r="C437" s="94"/>
      <c r="D437" s="94"/>
      <c r="E437" s="94"/>
      <c r="F437" s="94"/>
      <c r="G437" s="94"/>
      <c r="H437" s="94"/>
      <c r="I437" s="94"/>
    </row>
    <row r="438" spans="1:9" s="112" customFormat="1">
      <c r="A438" s="123"/>
      <c r="B438" s="94"/>
      <c r="C438" s="94"/>
      <c r="D438" s="94"/>
      <c r="E438" s="94"/>
      <c r="F438" s="94"/>
      <c r="G438" s="94"/>
      <c r="H438" s="94"/>
      <c r="I438" s="94"/>
    </row>
    <row r="439" spans="1:9" s="112" customFormat="1">
      <c r="A439" s="123"/>
      <c r="B439" s="94"/>
      <c r="C439" s="94"/>
      <c r="D439" s="94"/>
      <c r="E439" s="94"/>
      <c r="F439" s="94"/>
      <c r="G439" s="94"/>
      <c r="H439" s="94"/>
      <c r="I439" s="94"/>
    </row>
    <row r="440" spans="1:9" s="112" customFormat="1">
      <c r="A440" s="123"/>
      <c r="B440" s="94"/>
      <c r="C440" s="94"/>
      <c r="D440" s="94"/>
      <c r="E440" s="94"/>
      <c r="F440" s="94"/>
      <c r="G440" s="94"/>
      <c r="H440" s="94"/>
      <c r="I440" s="94"/>
    </row>
    <row r="441" spans="1:9" s="112" customFormat="1">
      <c r="A441" s="123"/>
      <c r="B441" s="94"/>
      <c r="C441" s="94"/>
      <c r="D441" s="94"/>
      <c r="E441" s="94"/>
      <c r="F441" s="94"/>
      <c r="G441" s="94"/>
      <c r="H441" s="94"/>
      <c r="I441" s="94"/>
    </row>
    <row r="442" spans="1:9" s="112" customFormat="1">
      <c r="A442" s="123"/>
      <c r="B442" s="94"/>
      <c r="C442" s="94"/>
      <c r="D442" s="94"/>
      <c r="E442" s="94"/>
      <c r="F442" s="94"/>
      <c r="G442" s="94"/>
      <c r="H442" s="94"/>
      <c r="I442" s="94"/>
    </row>
    <row r="443" spans="1:9" s="112" customFormat="1">
      <c r="A443" s="123"/>
      <c r="B443" s="94"/>
      <c r="C443" s="94"/>
      <c r="D443" s="94"/>
      <c r="E443" s="94"/>
      <c r="F443" s="94"/>
      <c r="G443" s="94"/>
      <c r="H443" s="94"/>
      <c r="I443" s="94"/>
    </row>
    <row r="444" spans="1:9" s="112" customFormat="1">
      <c r="A444" s="123"/>
      <c r="B444" s="94"/>
      <c r="C444" s="94"/>
      <c r="D444" s="94"/>
      <c r="E444" s="94"/>
      <c r="F444" s="94"/>
      <c r="G444" s="94"/>
      <c r="H444" s="94"/>
      <c r="I444" s="94"/>
    </row>
    <row r="445" spans="1:9" s="112" customFormat="1">
      <c r="A445" s="123"/>
      <c r="B445" s="94"/>
      <c r="C445" s="94"/>
      <c r="D445" s="94"/>
      <c r="E445" s="94"/>
      <c r="F445" s="94"/>
      <c r="G445" s="94"/>
      <c r="H445" s="94"/>
      <c r="I445" s="94"/>
    </row>
    <row r="446" spans="1:9" s="112" customFormat="1">
      <c r="A446" s="123"/>
      <c r="B446" s="94"/>
      <c r="C446" s="94"/>
      <c r="D446" s="94"/>
      <c r="E446" s="94"/>
      <c r="F446" s="94"/>
      <c r="G446" s="94"/>
      <c r="H446" s="94"/>
      <c r="I446" s="94"/>
    </row>
    <row r="447" spans="1:9" s="112" customFormat="1">
      <c r="A447" s="123"/>
      <c r="B447" s="94"/>
      <c r="C447" s="94"/>
      <c r="D447" s="94"/>
      <c r="E447" s="94"/>
      <c r="F447" s="94"/>
      <c r="G447" s="94"/>
      <c r="H447" s="94"/>
      <c r="I447" s="94"/>
    </row>
    <row r="448" spans="1:9" s="112" customFormat="1">
      <c r="A448" s="123"/>
      <c r="B448" s="94"/>
      <c r="C448" s="94"/>
      <c r="D448" s="94"/>
      <c r="E448" s="94"/>
      <c r="F448" s="94"/>
      <c r="G448" s="94"/>
      <c r="H448" s="94"/>
      <c r="I448" s="94"/>
    </row>
    <row r="449" spans="1:9" s="112" customFormat="1">
      <c r="A449" s="123"/>
      <c r="B449" s="94"/>
      <c r="C449" s="94"/>
      <c r="D449" s="94"/>
      <c r="E449" s="94"/>
      <c r="F449" s="94"/>
      <c r="G449" s="94"/>
      <c r="H449" s="94"/>
      <c r="I449" s="94"/>
    </row>
    <row r="450" spans="1:9" s="112" customFormat="1">
      <c r="A450" s="123"/>
      <c r="B450" s="94"/>
      <c r="C450" s="94"/>
      <c r="D450" s="94"/>
      <c r="E450" s="94"/>
      <c r="F450" s="94"/>
      <c r="G450" s="94"/>
      <c r="H450" s="94"/>
      <c r="I450" s="94"/>
    </row>
    <row r="451" spans="1:9" s="112" customFormat="1">
      <c r="A451" s="123"/>
      <c r="B451" s="94"/>
      <c r="C451" s="94"/>
      <c r="D451" s="94"/>
      <c r="E451" s="94"/>
      <c r="F451" s="94"/>
      <c r="G451" s="94"/>
      <c r="H451" s="94"/>
      <c r="I451" s="94"/>
    </row>
    <row r="452" spans="1:9" s="96" customFormat="1" outlineLevel="1">
      <c r="A452" s="112"/>
      <c r="B452" s="115" t="s">
        <v>759</v>
      </c>
      <c r="C452" s="115"/>
      <c r="D452" s="112"/>
      <c r="E452" s="112"/>
      <c r="F452" s="112"/>
      <c r="G452" s="411">
        <f>F453</f>
        <v>1483700</v>
      </c>
      <c r="H452" s="411"/>
      <c r="I452" s="131" t="s">
        <v>512</v>
      </c>
    </row>
    <row r="453" spans="1:9" s="96" customFormat="1" outlineLevel="1">
      <c r="B453" s="112" t="s">
        <v>727</v>
      </c>
      <c r="C453" s="112"/>
      <c r="D453" s="112"/>
      <c r="E453" s="112"/>
      <c r="F453" s="412">
        <f>F454</f>
        <v>1483700</v>
      </c>
      <c r="G453" s="412"/>
      <c r="H453" s="347" t="s">
        <v>512</v>
      </c>
      <c r="I453" s="112"/>
    </row>
    <row r="454" spans="1:9" s="96" customFormat="1" outlineLevel="1">
      <c r="B454" s="349" t="s">
        <v>1342</v>
      </c>
      <c r="C454" s="349"/>
      <c r="D454" s="349"/>
      <c r="E454" s="349"/>
      <c r="F454" s="413">
        <f>SUM(F455,F457,F460)</f>
        <v>1483700</v>
      </c>
      <c r="G454" s="413"/>
      <c r="H454" s="349" t="s">
        <v>512</v>
      </c>
      <c r="I454" s="349"/>
    </row>
    <row r="455" spans="1:9" s="112" customFormat="1">
      <c r="A455" s="96"/>
      <c r="B455" s="349" t="s">
        <v>1168</v>
      </c>
      <c r="C455" s="349"/>
      <c r="D455" s="349"/>
      <c r="E455" s="349"/>
      <c r="F455" s="413">
        <v>998400</v>
      </c>
      <c r="G455" s="413"/>
      <c r="H455" s="349" t="s">
        <v>512</v>
      </c>
      <c r="I455" s="349"/>
    </row>
    <row r="456" spans="1:9" s="96" customFormat="1" ht="18" customHeight="1">
      <c r="D456" s="113"/>
      <c r="E456" s="350" t="s">
        <v>830</v>
      </c>
      <c r="H456" s="351"/>
      <c r="I456" s="352"/>
    </row>
    <row r="457" spans="1:9" s="96" customFormat="1" outlineLevel="1">
      <c r="B457" s="349" t="s">
        <v>1169</v>
      </c>
      <c r="C457" s="349"/>
      <c r="D457" s="349"/>
      <c r="E457" s="349"/>
      <c r="F457" s="413">
        <v>103000</v>
      </c>
      <c r="G457" s="413"/>
      <c r="H457" s="349" t="s">
        <v>512</v>
      </c>
      <c r="I457" s="349"/>
    </row>
    <row r="458" spans="1:9" s="96" customFormat="1" outlineLevel="1">
      <c r="D458" s="113"/>
      <c r="E458" s="350" t="s">
        <v>829</v>
      </c>
      <c r="H458" s="348"/>
      <c r="I458" s="352"/>
    </row>
    <row r="459" spans="1:9" s="96" customFormat="1" ht="18" customHeight="1">
      <c r="D459" s="113"/>
      <c r="E459" s="350" t="s">
        <v>828</v>
      </c>
      <c r="H459" s="348"/>
      <c r="I459" s="352"/>
    </row>
    <row r="460" spans="1:9" s="96" customFormat="1" outlineLevel="1">
      <c r="B460" s="349" t="s">
        <v>1170</v>
      </c>
      <c r="C460" s="349"/>
      <c r="D460" s="349"/>
      <c r="E460" s="349"/>
      <c r="F460" s="413">
        <v>382300</v>
      </c>
      <c r="G460" s="413"/>
      <c r="H460" s="349" t="s">
        <v>512</v>
      </c>
      <c r="I460" s="349"/>
    </row>
    <row r="461" spans="1:9" s="96" customFormat="1" outlineLevel="1">
      <c r="D461" s="113"/>
      <c r="E461" s="113" t="s">
        <v>827</v>
      </c>
      <c r="H461" s="351"/>
      <c r="I461" s="352"/>
    </row>
    <row r="462" spans="1:9" s="96" customFormat="1" outlineLevel="1">
      <c r="D462" s="113"/>
      <c r="E462" s="113" t="s">
        <v>826</v>
      </c>
      <c r="H462" s="351"/>
      <c r="I462" s="352"/>
    </row>
    <row r="463" spans="1:9" s="96" customFormat="1" outlineLevel="1">
      <c r="D463" s="113"/>
      <c r="E463" s="113" t="s">
        <v>838</v>
      </c>
      <c r="H463" s="351"/>
      <c r="I463" s="352"/>
    </row>
    <row r="464" spans="1:9" s="96" customFormat="1" outlineLevel="1">
      <c r="D464" s="113"/>
      <c r="E464" s="113" t="s">
        <v>837</v>
      </c>
      <c r="H464" s="351"/>
      <c r="I464" s="352"/>
    </row>
    <row r="465" spans="1:9">
      <c r="B465" s="96"/>
      <c r="C465" s="96"/>
      <c r="D465" s="113"/>
      <c r="E465" s="358"/>
    </row>
    <row r="466" spans="1:9" s="112" customFormat="1">
      <c r="A466" s="123"/>
      <c r="B466" s="94"/>
      <c r="C466" s="94"/>
      <c r="D466" s="94"/>
      <c r="E466" s="94"/>
      <c r="F466" s="94"/>
      <c r="G466" s="94"/>
      <c r="H466" s="94"/>
      <c r="I466" s="94"/>
    </row>
    <row r="467" spans="1:9" s="112" customFormat="1">
      <c r="A467" s="123"/>
      <c r="B467" s="94"/>
      <c r="C467" s="94"/>
      <c r="D467" s="94"/>
      <c r="E467" s="94"/>
      <c r="F467" s="94"/>
      <c r="G467" s="94"/>
      <c r="H467" s="94"/>
      <c r="I467" s="94"/>
    </row>
    <row r="468" spans="1:9" s="112" customFormat="1">
      <c r="A468" s="123"/>
      <c r="B468" s="94"/>
      <c r="C468" s="94"/>
      <c r="D468" s="94"/>
      <c r="E468" s="94"/>
      <c r="F468" s="94"/>
      <c r="G468" s="94"/>
      <c r="H468" s="94"/>
      <c r="I468" s="94"/>
    </row>
    <row r="469" spans="1:9" s="112" customFormat="1">
      <c r="A469" s="123"/>
      <c r="B469" s="94"/>
      <c r="C469" s="94"/>
      <c r="D469" s="94"/>
      <c r="E469" s="94"/>
      <c r="F469" s="94"/>
      <c r="G469" s="94"/>
      <c r="H469" s="94"/>
      <c r="I469" s="94"/>
    </row>
    <row r="470" spans="1:9" s="112" customFormat="1">
      <c r="A470" s="123"/>
      <c r="B470" s="94"/>
      <c r="C470" s="94"/>
      <c r="D470" s="94"/>
      <c r="E470" s="94"/>
      <c r="F470" s="94"/>
      <c r="G470" s="94"/>
      <c r="H470" s="94"/>
      <c r="I470" s="94"/>
    </row>
    <row r="471" spans="1:9" s="112" customFormat="1">
      <c r="A471" s="123"/>
      <c r="B471" s="94"/>
      <c r="C471" s="94"/>
      <c r="D471" s="94"/>
      <c r="E471" s="94"/>
      <c r="F471" s="94"/>
      <c r="G471" s="94"/>
      <c r="H471" s="94"/>
      <c r="I471" s="94"/>
    </row>
    <row r="472" spans="1:9" s="112" customFormat="1">
      <c r="A472" s="123"/>
      <c r="B472" s="94"/>
      <c r="C472" s="94"/>
      <c r="D472" s="94"/>
      <c r="E472" s="94"/>
      <c r="F472" s="94"/>
      <c r="G472" s="94"/>
      <c r="H472" s="94"/>
      <c r="I472" s="94"/>
    </row>
    <row r="473" spans="1:9" s="112" customFormat="1">
      <c r="A473" s="123"/>
      <c r="B473" s="94"/>
      <c r="C473" s="94"/>
      <c r="D473" s="94"/>
      <c r="E473" s="94"/>
      <c r="F473" s="94"/>
      <c r="G473" s="94"/>
      <c r="H473" s="94"/>
      <c r="I473" s="94"/>
    </row>
    <row r="474" spans="1:9" s="112" customFormat="1">
      <c r="A474" s="123"/>
      <c r="B474" s="94"/>
      <c r="C474" s="94"/>
      <c r="D474" s="94"/>
      <c r="E474" s="94"/>
      <c r="F474" s="94"/>
      <c r="G474" s="94"/>
      <c r="H474" s="94"/>
      <c r="I474" s="94"/>
    </row>
    <row r="475" spans="1:9" s="112" customFormat="1">
      <c r="A475" s="123"/>
      <c r="B475" s="94"/>
      <c r="C475" s="94"/>
      <c r="D475" s="94"/>
      <c r="E475" s="94"/>
      <c r="F475" s="94"/>
      <c r="G475" s="94"/>
      <c r="H475" s="94"/>
      <c r="I475" s="94"/>
    </row>
    <row r="476" spans="1:9" s="112" customFormat="1">
      <c r="A476" s="123"/>
      <c r="B476" s="94"/>
      <c r="C476" s="94"/>
      <c r="D476" s="94"/>
      <c r="E476" s="94"/>
      <c r="F476" s="94"/>
      <c r="G476" s="94"/>
      <c r="H476" s="94"/>
      <c r="I476" s="94"/>
    </row>
    <row r="477" spans="1:9" s="112" customFormat="1">
      <c r="A477" s="123"/>
      <c r="B477" s="94"/>
      <c r="C477" s="94"/>
      <c r="D477" s="94"/>
      <c r="E477" s="94"/>
      <c r="F477" s="94"/>
      <c r="G477" s="94"/>
      <c r="H477" s="94"/>
      <c r="I477" s="94"/>
    </row>
    <row r="478" spans="1:9" s="112" customFormat="1">
      <c r="A478" s="123"/>
      <c r="B478" s="94"/>
      <c r="C478" s="94"/>
      <c r="D478" s="94"/>
      <c r="E478" s="94"/>
      <c r="F478" s="94"/>
      <c r="G478" s="94"/>
      <c r="H478" s="94"/>
      <c r="I478" s="94"/>
    </row>
    <row r="479" spans="1:9" s="112" customFormat="1">
      <c r="A479" s="123"/>
      <c r="B479" s="94"/>
      <c r="C479" s="94"/>
      <c r="D479" s="94"/>
      <c r="E479" s="94"/>
      <c r="F479" s="94"/>
      <c r="G479" s="94"/>
      <c r="H479" s="94"/>
      <c r="I479" s="94"/>
    </row>
    <row r="480" spans="1:9" s="112" customFormat="1">
      <c r="A480" s="123"/>
      <c r="B480" s="94"/>
      <c r="C480" s="94"/>
      <c r="D480" s="94"/>
      <c r="E480" s="94"/>
      <c r="F480" s="94"/>
      <c r="G480" s="94"/>
      <c r="H480" s="94"/>
      <c r="I480" s="94"/>
    </row>
    <row r="481" spans="1:9" s="112" customFormat="1">
      <c r="A481" s="123"/>
      <c r="B481" s="94"/>
      <c r="C481" s="94"/>
      <c r="D481" s="94"/>
      <c r="E481" s="94"/>
      <c r="F481" s="94"/>
      <c r="G481" s="94"/>
      <c r="H481" s="94"/>
      <c r="I481" s="94"/>
    </row>
    <row r="482" spans="1:9" s="112" customFormat="1">
      <c r="A482" s="123"/>
      <c r="B482" s="94"/>
      <c r="C482" s="94"/>
      <c r="D482" s="94"/>
      <c r="E482" s="94"/>
      <c r="F482" s="94"/>
      <c r="G482" s="94"/>
      <c r="H482" s="94"/>
      <c r="I482" s="94"/>
    </row>
    <row r="483" spans="1:9" s="112" customFormat="1">
      <c r="A483" s="123"/>
      <c r="B483" s="94"/>
      <c r="C483" s="94"/>
      <c r="D483" s="94"/>
      <c r="E483" s="94"/>
      <c r="F483" s="94"/>
      <c r="G483" s="94"/>
      <c r="H483" s="94"/>
      <c r="I483" s="94"/>
    </row>
    <row r="484" spans="1:9" s="96" customFormat="1" outlineLevel="1">
      <c r="A484" s="112"/>
      <c r="B484" s="115" t="s">
        <v>758</v>
      </c>
      <c r="C484" s="115"/>
      <c r="D484" s="112"/>
      <c r="E484" s="112"/>
      <c r="F484" s="112"/>
      <c r="G484" s="411">
        <f>F485+F516</f>
        <v>21000</v>
      </c>
      <c r="H484" s="411"/>
      <c r="I484" s="346" t="s">
        <v>512</v>
      </c>
    </row>
    <row r="485" spans="1:9" s="96" customFormat="1" outlineLevel="1">
      <c r="B485" s="112" t="s">
        <v>727</v>
      </c>
      <c r="C485" s="112"/>
      <c r="D485" s="112"/>
      <c r="E485" s="112"/>
      <c r="F485" s="412">
        <f>F486</f>
        <v>21000</v>
      </c>
      <c r="G485" s="412"/>
      <c r="H485" s="347" t="s">
        <v>512</v>
      </c>
      <c r="I485" s="112"/>
    </row>
    <row r="486" spans="1:9" s="96" customFormat="1" outlineLevel="1">
      <c r="B486" s="349" t="s">
        <v>1342</v>
      </c>
      <c r="C486" s="349"/>
      <c r="D486" s="349"/>
      <c r="E486" s="349"/>
      <c r="F486" s="413">
        <f>F487</f>
        <v>21000</v>
      </c>
      <c r="G486" s="413"/>
      <c r="H486" s="349" t="s">
        <v>512</v>
      </c>
      <c r="I486" s="349"/>
    </row>
    <row r="487" spans="1:9" s="112" customFormat="1">
      <c r="A487" s="96"/>
      <c r="B487" s="349" t="s">
        <v>1167</v>
      </c>
      <c r="C487" s="349"/>
      <c r="D487" s="349"/>
      <c r="E487" s="349"/>
      <c r="F487" s="413">
        <v>21000</v>
      </c>
      <c r="G487" s="413"/>
      <c r="H487" s="349" t="s">
        <v>512</v>
      </c>
      <c r="I487" s="349"/>
    </row>
    <row r="488" spans="1:9" s="112" customFormat="1">
      <c r="A488" s="96"/>
      <c r="B488" s="96"/>
      <c r="C488" s="96"/>
      <c r="D488" s="113"/>
      <c r="E488" s="113" t="s">
        <v>838</v>
      </c>
      <c r="F488" s="96"/>
      <c r="G488" s="96"/>
      <c r="H488" s="353"/>
      <c r="I488" s="3"/>
    </row>
    <row r="489" spans="1:9" s="96" customFormat="1" outlineLevel="1">
      <c r="D489" s="113"/>
      <c r="E489" s="113" t="s">
        <v>837</v>
      </c>
      <c r="H489" s="353"/>
      <c r="I489" s="3"/>
    </row>
    <row r="490" spans="1:9" s="112" customFormat="1">
      <c r="A490" s="123"/>
      <c r="B490" s="96"/>
      <c r="C490" s="96"/>
      <c r="D490" s="113"/>
      <c r="E490" s="350"/>
      <c r="F490" s="96"/>
      <c r="G490" s="96"/>
      <c r="H490" s="351"/>
      <c r="I490" s="352"/>
    </row>
    <row r="491" spans="1:9" s="112" customFormat="1">
      <c r="A491" s="123"/>
      <c r="B491" s="96"/>
      <c r="C491" s="96"/>
      <c r="D491" s="113"/>
      <c r="E491" s="350"/>
      <c r="F491" s="96"/>
      <c r="G491" s="96"/>
      <c r="H491" s="351"/>
      <c r="I491" s="352"/>
    </row>
    <row r="492" spans="1:9" s="112" customFormat="1">
      <c r="A492" s="123"/>
      <c r="B492" s="96"/>
      <c r="C492" s="96"/>
      <c r="D492" s="113"/>
      <c r="E492" s="350"/>
      <c r="F492" s="96"/>
      <c r="G492" s="96"/>
      <c r="H492" s="351"/>
      <c r="I492" s="352"/>
    </row>
    <row r="493" spans="1:9" s="112" customFormat="1">
      <c r="A493" s="123"/>
      <c r="B493" s="96"/>
      <c r="C493" s="96"/>
      <c r="D493" s="113"/>
      <c r="E493" s="350"/>
      <c r="F493" s="96"/>
      <c r="G493" s="96"/>
      <c r="H493" s="351"/>
      <c r="I493" s="352"/>
    </row>
    <row r="494" spans="1:9" s="112" customFormat="1">
      <c r="A494" s="123"/>
      <c r="B494" s="96"/>
      <c r="C494" s="96"/>
      <c r="D494" s="113"/>
      <c r="E494" s="350"/>
      <c r="F494" s="96"/>
      <c r="G494" s="96"/>
      <c r="H494" s="351"/>
      <c r="I494" s="352"/>
    </row>
    <row r="495" spans="1:9" s="112" customFormat="1">
      <c r="A495" s="123"/>
      <c r="B495" s="96"/>
      <c r="C495" s="96"/>
      <c r="D495" s="113"/>
      <c r="E495" s="350"/>
      <c r="F495" s="96"/>
      <c r="G495" s="96"/>
      <c r="H495" s="351"/>
      <c r="I495" s="352"/>
    </row>
    <row r="496" spans="1:9" s="112" customFormat="1">
      <c r="A496" s="123"/>
      <c r="B496" s="96"/>
      <c r="C496" s="96"/>
      <c r="D496" s="113"/>
      <c r="E496" s="350"/>
      <c r="F496" s="96"/>
      <c r="G496" s="96"/>
      <c r="H496" s="351"/>
      <c r="I496" s="352"/>
    </row>
    <row r="497" spans="1:9" s="112" customFormat="1">
      <c r="A497" s="123"/>
      <c r="B497" s="96"/>
      <c r="C497" s="96"/>
      <c r="D497" s="113"/>
      <c r="E497" s="350"/>
      <c r="F497" s="96"/>
      <c r="G497" s="96"/>
      <c r="H497" s="351"/>
      <c r="I497" s="352"/>
    </row>
    <row r="498" spans="1:9" s="112" customFormat="1">
      <c r="A498" s="123"/>
      <c r="B498" s="96"/>
      <c r="C498" s="96"/>
      <c r="D498" s="113"/>
      <c r="E498" s="350"/>
      <c r="F498" s="96"/>
      <c r="G498" s="96"/>
      <c r="H498" s="351"/>
      <c r="I498" s="352"/>
    </row>
    <row r="499" spans="1:9" s="112" customFormat="1">
      <c r="A499" s="123"/>
      <c r="B499" s="96"/>
      <c r="C499" s="96"/>
      <c r="D499" s="113"/>
      <c r="E499" s="350"/>
      <c r="F499" s="96"/>
      <c r="G499" s="96"/>
      <c r="H499" s="351"/>
      <c r="I499" s="352"/>
    </row>
    <row r="500" spans="1:9" s="112" customFormat="1">
      <c r="A500" s="123"/>
      <c r="B500" s="96"/>
      <c r="C500" s="96"/>
      <c r="D500" s="113"/>
      <c r="E500" s="350"/>
      <c r="F500" s="96"/>
      <c r="G500" s="96"/>
      <c r="H500" s="351"/>
      <c r="I500" s="352"/>
    </row>
    <row r="501" spans="1:9" s="112" customFormat="1">
      <c r="A501" s="123"/>
      <c r="B501" s="96"/>
      <c r="C501" s="96"/>
      <c r="D501" s="113"/>
      <c r="E501" s="350"/>
      <c r="F501" s="96"/>
      <c r="G501" s="96"/>
      <c r="H501" s="351"/>
      <c r="I501" s="352"/>
    </row>
    <row r="502" spans="1:9" s="112" customFormat="1">
      <c r="A502" s="123"/>
      <c r="B502" s="96"/>
      <c r="C502" s="96"/>
      <c r="D502" s="113"/>
      <c r="E502" s="350"/>
      <c r="F502" s="96"/>
      <c r="G502" s="96"/>
      <c r="H502" s="351"/>
      <c r="I502" s="352"/>
    </row>
    <row r="503" spans="1:9" s="112" customFormat="1">
      <c r="A503" s="123"/>
      <c r="B503" s="96"/>
      <c r="C503" s="96"/>
      <c r="D503" s="113"/>
      <c r="E503" s="350"/>
      <c r="F503" s="96"/>
      <c r="G503" s="96"/>
      <c r="H503" s="351"/>
      <c r="I503" s="352"/>
    </row>
    <row r="504" spans="1:9" s="112" customFormat="1">
      <c r="A504" s="123"/>
      <c r="B504" s="96"/>
      <c r="C504" s="96"/>
      <c r="D504" s="113"/>
      <c r="E504" s="350"/>
      <c r="F504" s="96"/>
      <c r="G504" s="96"/>
      <c r="H504" s="351"/>
      <c r="I504" s="352"/>
    </row>
    <row r="505" spans="1:9" s="112" customFormat="1">
      <c r="A505" s="123"/>
      <c r="B505" s="96"/>
      <c r="C505" s="96"/>
      <c r="D505" s="113"/>
      <c r="E505" s="350"/>
      <c r="F505" s="96"/>
      <c r="G505" s="96"/>
      <c r="H505" s="351"/>
      <c r="I505" s="352"/>
    </row>
    <row r="506" spans="1:9" s="112" customFormat="1">
      <c r="A506" s="123"/>
      <c r="B506" s="96"/>
      <c r="C506" s="96"/>
      <c r="D506" s="113"/>
      <c r="E506" s="350"/>
      <c r="F506" s="96"/>
      <c r="G506" s="96"/>
      <c r="H506" s="351"/>
      <c r="I506" s="352"/>
    </row>
    <row r="507" spans="1:9" s="112" customFormat="1">
      <c r="A507" s="123"/>
      <c r="B507" s="96"/>
      <c r="C507" s="96"/>
      <c r="D507" s="113"/>
      <c r="E507" s="350"/>
      <c r="F507" s="96"/>
      <c r="G507" s="96"/>
      <c r="H507" s="351"/>
      <c r="I507" s="352"/>
    </row>
    <row r="508" spans="1:9" s="112" customFormat="1">
      <c r="A508" s="123"/>
      <c r="B508" s="96"/>
      <c r="C508" s="96"/>
      <c r="D508" s="113"/>
      <c r="E508" s="350"/>
      <c r="F508" s="96"/>
      <c r="G508" s="96"/>
      <c r="H508" s="351"/>
      <c r="I508" s="352"/>
    </row>
    <row r="509" spans="1:9" s="112" customFormat="1">
      <c r="A509" s="123"/>
      <c r="B509" s="96"/>
      <c r="C509" s="96"/>
      <c r="D509" s="113"/>
      <c r="E509" s="350"/>
      <c r="F509" s="96"/>
      <c r="G509" s="96"/>
      <c r="H509" s="351"/>
      <c r="I509" s="352"/>
    </row>
    <row r="510" spans="1:9" s="112" customFormat="1">
      <c r="A510" s="123"/>
      <c r="B510" s="96"/>
      <c r="C510" s="96"/>
      <c r="D510" s="113"/>
      <c r="E510" s="350"/>
      <c r="F510" s="96"/>
      <c r="G510" s="96"/>
      <c r="H510" s="351"/>
      <c r="I510" s="352"/>
    </row>
    <row r="511" spans="1:9" s="112" customFormat="1">
      <c r="A511" s="123"/>
      <c r="B511" s="96"/>
      <c r="C511" s="96"/>
      <c r="D511" s="113"/>
      <c r="E511" s="350"/>
      <c r="F511" s="96"/>
      <c r="G511" s="96"/>
      <c r="H511" s="351"/>
      <c r="I511" s="352"/>
    </row>
    <row r="512" spans="1:9" s="112" customFormat="1">
      <c r="A512" s="123"/>
      <c r="B512" s="96"/>
      <c r="C512" s="96"/>
      <c r="D512" s="113"/>
      <c r="E512" s="350"/>
      <c r="F512" s="96"/>
      <c r="G512" s="96"/>
      <c r="H512" s="351"/>
      <c r="I512" s="352"/>
    </row>
    <row r="513" spans="1:9" s="112" customFormat="1">
      <c r="A513" s="123"/>
      <c r="B513" s="96"/>
      <c r="C513" s="96"/>
      <c r="D513" s="113"/>
      <c r="E513" s="350"/>
      <c r="F513" s="96"/>
      <c r="G513" s="96"/>
      <c r="H513" s="351"/>
      <c r="I513" s="352"/>
    </row>
    <row r="514" spans="1:9" s="112" customFormat="1">
      <c r="A514" s="123"/>
      <c r="B514" s="96"/>
      <c r="C514" s="96"/>
      <c r="D514" s="113"/>
      <c r="E514" s="350"/>
      <c r="F514" s="96"/>
      <c r="G514" s="96"/>
      <c r="H514" s="351"/>
      <c r="I514" s="352"/>
    </row>
    <row r="515" spans="1:9" s="112" customFormat="1">
      <c r="A515" s="123"/>
      <c r="B515" s="96"/>
      <c r="C515" s="96"/>
      <c r="D515" s="113"/>
      <c r="E515" s="350"/>
      <c r="F515" s="96"/>
      <c r="G515" s="96"/>
      <c r="H515" s="351"/>
      <c r="I515" s="352"/>
    </row>
    <row r="516" spans="1:9" s="96" customFormat="1" outlineLevel="1">
      <c r="A516" s="112"/>
      <c r="B516" s="115" t="s">
        <v>757</v>
      </c>
      <c r="C516" s="115"/>
      <c r="D516" s="112"/>
      <c r="E516" s="112"/>
      <c r="F516" s="112"/>
      <c r="G516" s="411">
        <f>F517+F544+F530</f>
        <v>6367800</v>
      </c>
      <c r="H516" s="411"/>
      <c r="I516" s="346" t="s">
        <v>512</v>
      </c>
    </row>
    <row r="517" spans="1:9" s="96" customFormat="1" outlineLevel="1">
      <c r="B517" s="112" t="s">
        <v>824</v>
      </c>
      <c r="C517" s="112"/>
      <c r="D517" s="112"/>
      <c r="E517" s="112"/>
      <c r="F517" s="412">
        <f>F518</f>
        <v>2170800</v>
      </c>
      <c r="G517" s="412"/>
      <c r="H517" s="347" t="s">
        <v>512</v>
      </c>
      <c r="I517" s="112"/>
    </row>
    <row r="518" spans="1:9" s="96" customFormat="1" outlineLevel="1">
      <c r="B518" s="349" t="s">
        <v>1343</v>
      </c>
      <c r="C518" s="349"/>
      <c r="D518" s="349"/>
      <c r="E518" s="349"/>
      <c r="F518" s="413">
        <f>SUM(F519,F523)</f>
        <v>2170800</v>
      </c>
      <c r="G518" s="413"/>
      <c r="H518" s="349" t="s">
        <v>512</v>
      </c>
      <c r="I518" s="349"/>
    </row>
    <row r="519" spans="1:9" s="96" customFormat="1" outlineLevel="1">
      <c r="B519" s="349" t="s">
        <v>1390</v>
      </c>
      <c r="C519" s="349"/>
      <c r="D519" s="349"/>
      <c r="E519" s="349"/>
      <c r="F519" s="413">
        <v>1200000</v>
      </c>
      <c r="G519" s="413"/>
      <c r="H519" s="349" t="s">
        <v>512</v>
      </c>
      <c r="I519" s="349"/>
    </row>
    <row r="520" spans="1:9" s="96" customFormat="1" outlineLevel="1">
      <c r="D520" s="113"/>
      <c r="E520" s="113" t="s">
        <v>859</v>
      </c>
      <c r="H520" s="351"/>
      <c r="I520" s="352"/>
    </row>
    <row r="521" spans="1:9" s="96" customFormat="1" outlineLevel="1">
      <c r="D521" s="113"/>
      <c r="E521" s="113" t="s">
        <v>1203</v>
      </c>
      <c r="H521" s="351"/>
      <c r="I521" s="352"/>
    </row>
    <row r="522" spans="1:9" s="96" customFormat="1" outlineLevel="1">
      <c r="D522" s="113"/>
      <c r="E522" s="113" t="s">
        <v>1204</v>
      </c>
      <c r="H522" s="351"/>
      <c r="I522" s="352"/>
    </row>
    <row r="523" spans="1:9" s="96" customFormat="1" outlineLevel="1">
      <c r="B523" s="349" t="s">
        <v>1388</v>
      </c>
      <c r="C523" s="349"/>
      <c r="D523" s="349"/>
      <c r="E523" s="349"/>
      <c r="F523" s="413">
        <v>970800</v>
      </c>
      <c r="G523" s="413"/>
      <c r="H523" s="349" t="s">
        <v>512</v>
      </c>
      <c r="I523" s="349"/>
    </row>
    <row r="524" spans="1:9" s="96" customFormat="1" outlineLevel="1">
      <c r="B524" s="349"/>
      <c r="C524" s="349"/>
      <c r="D524" s="349"/>
      <c r="E524" s="113" t="s">
        <v>857</v>
      </c>
      <c r="F524" s="134"/>
      <c r="G524" s="134"/>
      <c r="H524" s="349"/>
      <c r="I524" s="349"/>
    </row>
    <row r="525" spans="1:9" s="96" customFormat="1" outlineLevel="1">
      <c r="D525" s="113"/>
      <c r="E525" s="113" t="s">
        <v>858</v>
      </c>
      <c r="H525" s="351"/>
      <c r="I525" s="352"/>
    </row>
    <row r="526" spans="1:9" s="96" customFormat="1" outlineLevel="1">
      <c r="D526" s="113"/>
      <c r="E526" s="113" t="s">
        <v>825</v>
      </c>
      <c r="H526" s="351"/>
      <c r="I526" s="352"/>
    </row>
    <row r="527" spans="1:9" s="96" customFormat="1" outlineLevel="1">
      <c r="D527" s="113"/>
      <c r="E527" s="113" t="s">
        <v>852</v>
      </c>
      <c r="H527" s="351"/>
      <c r="I527" s="352"/>
    </row>
    <row r="528" spans="1:9" s="96" customFormat="1" outlineLevel="1">
      <c r="D528" s="113"/>
      <c r="H528" s="351"/>
      <c r="I528" s="352"/>
    </row>
    <row r="529" spans="1:9" s="96" customFormat="1" outlineLevel="1">
      <c r="A529" s="112"/>
      <c r="D529" s="113"/>
      <c r="E529" s="350"/>
      <c r="H529" s="351"/>
      <c r="I529" s="352"/>
    </row>
    <row r="530" spans="1:9" s="96" customFormat="1" outlineLevel="1">
      <c r="B530" s="112" t="s">
        <v>819</v>
      </c>
      <c r="C530" s="112"/>
      <c r="D530" s="112"/>
      <c r="E530" s="112"/>
      <c r="F530" s="412">
        <f>F531</f>
        <v>1197000</v>
      </c>
      <c r="G530" s="412"/>
      <c r="H530" s="347" t="s">
        <v>512</v>
      </c>
      <c r="I530" s="112"/>
    </row>
    <row r="531" spans="1:9" s="96" customFormat="1" outlineLevel="1">
      <c r="B531" s="349" t="s">
        <v>1141</v>
      </c>
      <c r="C531" s="349"/>
      <c r="D531" s="349"/>
      <c r="E531" s="349"/>
      <c r="F531" s="413">
        <f>F532</f>
        <v>1197000</v>
      </c>
      <c r="G531" s="413"/>
      <c r="H531" s="349" t="s">
        <v>512</v>
      </c>
      <c r="I531" s="349"/>
    </row>
    <row r="532" spans="1:9" s="113" customFormat="1" outlineLevel="1">
      <c r="B532" s="349" t="s">
        <v>1205</v>
      </c>
      <c r="C532" s="349"/>
      <c r="D532" s="349"/>
      <c r="E532" s="349"/>
      <c r="F532" s="413">
        <f>SUM(H534:H534)</f>
        <v>1197000</v>
      </c>
      <c r="G532" s="413"/>
      <c r="H532" s="349" t="s">
        <v>512</v>
      </c>
      <c r="I532" s="349"/>
    </row>
    <row r="533" spans="1:9" s="96" customFormat="1" outlineLevel="1">
      <c r="B533" s="113"/>
      <c r="C533" s="113"/>
      <c r="D533" s="113" t="s">
        <v>856</v>
      </c>
      <c r="E533" s="5" t="s">
        <v>1206</v>
      </c>
      <c r="F533" s="113"/>
      <c r="G533" s="113"/>
    </row>
    <row r="534" spans="1:9" s="96" customFormat="1" outlineLevel="1">
      <c r="A534" s="112"/>
      <c r="D534" s="113"/>
      <c r="E534" s="113" t="s">
        <v>1207</v>
      </c>
      <c r="H534" s="353">
        <v>1197000</v>
      </c>
      <c r="I534" s="113" t="s">
        <v>512</v>
      </c>
    </row>
    <row r="535" spans="1:9" s="96" customFormat="1" outlineLevel="1">
      <c r="A535" s="112"/>
      <c r="D535" s="113"/>
      <c r="E535" s="359" t="s">
        <v>1211</v>
      </c>
      <c r="H535" s="351"/>
      <c r="I535" s="352"/>
    </row>
    <row r="536" spans="1:9" s="96" customFormat="1" outlineLevel="1">
      <c r="A536" s="112"/>
      <c r="D536" s="113"/>
      <c r="E536" s="359" t="s">
        <v>1212</v>
      </c>
      <c r="H536" s="351"/>
      <c r="I536" s="352"/>
    </row>
    <row r="537" spans="1:9" s="96" customFormat="1" outlineLevel="1">
      <c r="A537" s="112"/>
      <c r="D537" s="113"/>
      <c r="E537" s="359" t="s">
        <v>1214</v>
      </c>
      <c r="H537" s="351"/>
      <c r="I537" s="352"/>
    </row>
    <row r="538" spans="1:9" s="96" customFormat="1" outlineLevel="1">
      <c r="A538" s="112"/>
      <c r="D538" s="113"/>
      <c r="E538" s="359" t="s">
        <v>1208</v>
      </c>
      <c r="H538" s="351"/>
      <c r="I538" s="352"/>
    </row>
    <row r="539" spans="1:9" s="96" customFormat="1" outlineLevel="1">
      <c r="A539" s="112"/>
      <c r="D539" s="113"/>
      <c r="E539" s="94" t="s">
        <v>1363</v>
      </c>
      <c r="H539" s="351"/>
      <c r="I539" s="352"/>
    </row>
    <row r="540" spans="1:9" s="96" customFormat="1" outlineLevel="1">
      <c r="A540" s="112"/>
      <c r="D540" s="113"/>
      <c r="E540" s="359" t="s">
        <v>1210</v>
      </c>
      <c r="H540" s="351"/>
      <c r="I540" s="352"/>
    </row>
    <row r="541" spans="1:9" s="96" customFormat="1" outlineLevel="1">
      <c r="A541" s="112"/>
      <c r="D541" s="113"/>
      <c r="E541" s="94" t="s">
        <v>1362</v>
      </c>
      <c r="H541" s="351"/>
      <c r="I541" s="352"/>
    </row>
    <row r="542" spans="1:9" s="96" customFormat="1" outlineLevel="1">
      <c r="A542" s="112"/>
      <c r="D542" s="113"/>
      <c r="E542" s="359" t="s">
        <v>1213</v>
      </c>
      <c r="H542" s="351"/>
      <c r="I542" s="352"/>
    </row>
    <row r="543" spans="1:9" s="96" customFormat="1" outlineLevel="1">
      <c r="A543" s="112"/>
      <c r="D543" s="113"/>
      <c r="E543" s="94" t="s">
        <v>1209</v>
      </c>
      <c r="H543" s="351"/>
      <c r="I543" s="352"/>
    </row>
    <row r="544" spans="1:9" s="113" customFormat="1" outlineLevel="1">
      <c r="B544" s="347" t="s">
        <v>1215</v>
      </c>
      <c r="C544" s="347"/>
      <c r="D544" s="347"/>
      <c r="E544" s="347"/>
      <c r="F544" s="412">
        <f>SUM(H546)</f>
        <v>3000000</v>
      </c>
      <c r="G544" s="374"/>
      <c r="H544" s="347" t="s">
        <v>512</v>
      </c>
      <c r="I544" s="347"/>
    </row>
    <row r="545" spans="1:9" s="347" customFormat="1">
      <c r="A545" s="96"/>
      <c r="B545" s="113"/>
      <c r="C545" s="113"/>
      <c r="D545" s="113" t="s">
        <v>855</v>
      </c>
      <c r="E545" s="5" t="s">
        <v>1216</v>
      </c>
      <c r="F545" s="113"/>
      <c r="G545" s="113"/>
    </row>
    <row r="546" spans="1:9" s="347" customFormat="1">
      <c r="A546" s="96"/>
      <c r="B546" s="113"/>
      <c r="C546" s="113"/>
      <c r="D546" s="113"/>
      <c r="E546" s="5" t="s">
        <v>1217</v>
      </c>
      <c r="F546" s="113"/>
      <c r="G546" s="113"/>
      <c r="H546" s="353">
        <v>3000000</v>
      </c>
      <c r="I546" s="113" t="s">
        <v>512</v>
      </c>
    </row>
    <row r="547" spans="1:9" s="112" customFormat="1">
      <c r="A547" s="123"/>
      <c r="B547" s="96"/>
      <c r="C547" s="96"/>
      <c r="D547" s="113"/>
      <c r="E547" s="350"/>
      <c r="F547" s="96"/>
      <c r="G547" s="96"/>
      <c r="H547" s="351"/>
      <c r="I547" s="352"/>
    </row>
    <row r="548" spans="1:9" s="96" customFormat="1" outlineLevel="1">
      <c r="A548" s="112"/>
      <c r="B548" s="115" t="s">
        <v>756</v>
      </c>
      <c r="C548" s="115"/>
      <c r="D548" s="112"/>
      <c r="E548" s="112"/>
      <c r="F548" s="112"/>
      <c r="G548" s="411">
        <f>SUM(F549,F564)</f>
        <v>3421300</v>
      </c>
      <c r="H548" s="411"/>
      <c r="I548" s="346" t="s">
        <v>512</v>
      </c>
    </row>
    <row r="549" spans="1:9" s="96" customFormat="1" outlineLevel="1">
      <c r="B549" s="112" t="s">
        <v>824</v>
      </c>
      <c r="C549" s="112"/>
      <c r="D549" s="112"/>
      <c r="E549" s="112"/>
      <c r="F549" s="412">
        <f>SUM(F550,F561)</f>
        <v>3130300</v>
      </c>
      <c r="G549" s="412"/>
      <c r="H549" s="347" t="s">
        <v>512</v>
      </c>
      <c r="I549" s="112"/>
    </row>
    <row r="550" spans="1:9" s="96" customFormat="1" outlineLevel="1">
      <c r="B550" s="349" t="s">
        <v>1341</v>
      </c>
      <c r="C550" s="349"/>
      <c r="D550" s="349"/>
      <c r="E550" s="349"/>
      <c r="F550" s="413">
        <f>SUM(F551,F553,F557)</f>
        <v>3096800</v>
      </c>
      <c r="G550" s="413"/>
      <c r="H550" s="349" t="s">
        <v>512</v>
      </c>
      <c r="I550" s="349"/>
    </row>
    <row r="551" spans="1:9" s="112" customFormat="1">
      <c r="A551" s="96"/>
      <c r="C551" s="349" t="s">
        <v>823</v>
      </c>
      <c r="D551" s="349"/>
      <c r="E551" s="349"/>
      <c r="F551" s="413">
        <v>1214000</v>
      </c>
      <c r="G551" s="413"/>
      <c r="H551" s="349" t="s">
        <v>512</v>
      </c>
      <c r="I551" s="349"/>
    </row>
    <row r="552" spans="1:9" s="96" customFormat="1" ht="26.1" customHeight="1">
      <c r="D552" s="113"/>
      <c r="E552" s="350" t="s">
        <v>854</v>
      </c>
      <c r="H552" s="351"/>
      <c r="I552" s="352"/>
    </row>
    <row r="553" spans="1:9" s="96" customFormat="1" outlineLevel="1">
      <c r="C553" s="349" t="s">
        <v>821</v>
      </c>
      <c r="D553" s="349"/>
      <c r="E553" s="349"/>
      <c r="F553" s="413">
        <v>582500</v>
      </c>
      <c r="G553" s="413"/>
      <c r="H553" s="349" t="s">
        <v>512</v>
      </c>
      <c r="I553" s="349"/>
    </row>
    <row r="554" spans="1:9" s="96" customFormat="1" outlineLevel="1">
      <c r="C554" s="349"/>
      <c r="D554" s="349"/>
      <c r="E554" s="113" t="s">
        <v>853</v>
      </c>
      <c r="F554" s="134"/>
      <c r="G554" s="134"/>
      <c r="H554" s="349"/>
      <c r="I554" s="349"/>
    </row>
    <row r="555" spans="1:9" s="96" customFormat="1" outlineLevel="1">
      <c r="D555" s="113"/>
      <c r="E555" s="113" t="s">
        <v>829</v>
      </c>
      <c r="H555" s="351"/>
      <c r="I555" s="352"/>
    </row>
    <row r="556" spans="1:9" s="96" customFormat="1" outlineLevel="1">
      <c r="D556" s="113"/>
      <c r="E556" s="113" t="s">
        <v>832</v>
      </c>
      <c r="H556" s="351"/>
      <c r="I556" s="352"/>
    </row>
    <row r="557" spans="1:9" s="96" customFormat="1" outlineLevel="1">
      <c r="C557" s="349" t="s">
        <v>1177</v>
      </c>
      <c r="D557" s="349"/>
      <c r="E557" s="349"/>
      <c r="F557" s="413">
        <v>1300300</v>
      </c>
      <c r="G557" s="413"/>
      <c r="H557" s="349" t="s">
        <v>512</v>
      </c>
      <c r="I557" s="349"/>
    </row>
    <row r="558" spans="1:9" s="96" customFormat="1" outlineLevel="1">
      <c r="D558" s="113"/>
      <c r="E558" s="113" t="s">
        <v>1183</v>
      </c>
      <c r="H558" s="351"/>
      <c r="I558" s="352"/>
    </row>
    <row r="559" spans="1:9" s="96" customFormat="1" outlineLevel="1">
      <c r="D559" s="113"/>
      <c r="E559" s="113" t="s">
        <v>1218</v>
      </c>
      <c r="H559" s="351"/>
      <c r="I559" s="352"/>
    </row>
    <row r="560" spans="1:9" s="96" customFormat="1" outlineLevel="1">
      <c r="D560" s="113"/>
      <c r="E560" s="350" t="s">
        <v>1219</v>
      </c>
      <c r="H560" s="351"/>
      <c r="I560" s="352"/>
    </row>
    <row r="561" spans="1:9" s="96" customFormat="1" outlineLevel="1">
      <c r="B561" s="349" t="s">
        <v>1139</v>
      </c>
      <c r="C561" s="349"/>
      <c r="D561" s="349"/>
      <c r="E561" s="349"/>
      <c r="F561" s="413">
        <v>33500</v>
      </c>
      <c r="G561" s="413"/>
      <c r="H561" s="349" t="s">
        <v>512</v>
      </c>
      <c r="I561" s="349"/>
    </row>
    <row r="562" spans="1:9" s="96" customFormat="1" outlineLevel="1">
      <c r="D562" s="113"/>
      <c r="E562" s="350" t="s">
        <v>1220</v>
      </c>
      <c r="H562" s="351"/>
      <c r="I562" s="352"/>
    </row>
    <row r="563" spans="1:9" s="96" customFormat="1" outlineLevel="1">
      <c r="A563" s="112"/>
      <c r="D563" s="113"/>
      <c r="E563" s="350"/>
      <c r="H563" s="351"/>
      <c r="I563" s="352"/>
    </row>
    <row r="564" spans="1:9" s="96" customFormat="1" outlineLevel="1">
      <c r="B564" s="112" t="s">
        <v>819</v>
      </c>
      <c r="C564" s="112"/>
      <c r="D564" s="112"/>
      <c r="E564" s="112"/>
      <c r="F564" s="412">
        <f>F565</f>
        <v>291000</v>
      </c>
      <c r="G564" s="412"/>
      <c r="H564" s="347" t="s">
        <v>512</v>
      </c>
      <c r="I564" s="112"/>
    </row>
    <row r="565" spans="1:9" s="96" customFormat="1" outlineLevel="1">
      <c r="B565" s="349" t="s">
        <v>1141</v>
      </c>
      <c r="C565" s="349"/>
      <c r="D565" s="349"/>
      <c r="E565" s="349"/>
      <c r="F565" s="413">
        <f>F566</f>
        <v>291000</v>
      </c>
      <c r="G565" s="413"/>
      <c r="H565" s="349" t="s">
        <v>512</v>
      </c>
      <c r="I565" s="349"/>
    </row>
    <row r="566" spans="1:9" s="113" customFormat="1" outlineLevel="1">
      <c r="B566" s="349" t="s">
        <v>1205</v>
      </c>
      <c r="C566" s="349"/>
      <c r="D566" s="349"/>
      <c r="E566" s="349"/>
      <c r="F566" s="413">
        <f>SUM(H568:H568)</f>
        <v>291000</v>
      </c>
      <c r="G566" s="413"/>
      <c r="H566" s="349" t="s">
        <v>512</v>
      </c>
      <c r="I566" s="349"/>
    </row>
    <row r="567" spans="1:9">
      <c r="B567" s="113"/>
      <c r="C567" s="113"/>
      <c r="D567" s="113" t="s">
        <v>851</v>
      </c>
      <c r="E567" s="5" t="s">
        <v>1221</v>
      </c>
      <c r="F567" s="113"/>
      <c r="G567" s="113"/>
    </row>
    <row r="568" spans="1:9" s="112" customFormat="1">
      <c r="A568" s="123"/>
      <c r="B568" s="94"/>
      <c r="C568" s="94"/>
      <c r="D568" s="94"/>
      <c r="E568" s="358" t="s">
        <v>1222</v>
      </c>
      <c r="F568" s="94"/>
      <c r="G568" s="94"/>
      <c r="H568" s="353">
        <v>291000</v>
      </c>
      <c r="I568" s="113" t="s">
        <v>512</v>
      </c>
    </row>
    <row r="569" spans="1:9" s="112" customFormat="1">
      <c r="A569" s="123"/>
      <c r="B569" s="94"/>
      <c r="C569" s="94"/>
      <c r="D569" s="94"/>
      <c r="E569" s="359" t="s">
        <v>1364</v>
      </c>
      <c r="F569" s="94"/>
      <c r="G569" s="94"/>
      <c r="H569" s="94"/>
      <c r="I569" s="94"/>
    </row>
    <row r="570" spans="1:9" s="112" customFormat="1">
      <c r="A570" s="123"/>
      <c r="B570" s="94"/>
      <c r="C570" s="94"/>
      <c r="D570" s="94"/>
      <c r="E570" s="94" t="s">
        <v>1223</v>
      </c>
      <c r="F570" s="94"/>
      <c r="G570" s="94"/>
      <c r="H570" s="94"/>
      <c r="I570" s="94"/>
    </row>
    <row r="571" spans="1:9" s="112" customFormat="1">
      <c r="A571" s="123"/>
      <c r="B571" s="94"/>
      <c r="C571" s="94"/>
      <c r="D571" s="94"/>
      <c r="E571" s="94" t="s">
        <v>1391</v>
      </c>
      <c r="F571" s="94"/>
      <c r="G571" s="94"/>
      <c r="H571" s="94"/>
      <c r="I571" s="94"/>
    </row>
    <row r="572" spans="1:9" s="112" customFormat="1">
      <c r="A572" s="123"/>
      <c r="B572" s="94"/>
      <c r="C572" s="94"/>
      <c r="D572" s="94"/>
      <c r="E572" s="94" t="s">
        <v>1224</v>
      </c>
      <c r="F572" s="94"/>
      <c r="G572" s="94"/>
      <c r="H572" s="94"/>
      <c r="I572" s="94"/>
    </row>
    <row r="573" spans="1:9" s="112" customFormat="1">
      <c r="A573" s="123"/>
      <c r="B573" s="94"/>
      <c r="C573" s="94"/>
      <c r="D573" s="94"/>
      <c r="E573" s="94"/>
      <c r="F573" s="94"/>
      <c r="G573" s="94"/>
      <c r="H573" s="94"/>
      <c r="I573" s="94"/>
    </row>
    <row r="574" spans="1:9" s="112" customFormat="1">
      <c r="A574" s="123"/>
      <c r="B574" s="94"/>
      <c r="C574" s="94"/>
      <c r="D574" s="94"/>
      <c r="E574" s="94"/>
      <c r="F574" s="94"/>
      <c r="G574" s="94"/>
      <c r="H574" s="94"/>
      <c r="I574" s="94"/>
    </row>
    <row r="575" spans="1:9" s="112" customFormat="1">
      <c r="A575" s="123"/>
      <c r="B575" s="94"/>
      <c r="C575" s="94"/>
      <c r="D575" s="94"/>
      <c r="E575" s="94"/>
      <c r="F575" s="94"/>
      <c r="G575" s="94"/>
      <c r="H575" s="94"/>
      <c r="I575" s="94"/>
    </row>
    <row r="576" spans="1:9" s="112" customFormat="1">
      <c r="A576" s="123"/>
      <c r="B576" s="94"/>
      <c r="C576" s="94"/>
      <c r="D576" s="94"/>
      <c r="E576" s="94"/>
      <c r="F576" s="94"/>
      <c r="G576" s="94"/>
      <c r="H576" s="94"/>
      <c r="I576" s="94"/>
    </row>
    <row r="577" spans="1:9" s="112" customFormat="1">
      <c r="A577" s="123"/>
      <c r="B577" s="94"/>
      <c r="C577" s="94"/>
      <c r="D577" s="94"/>
      <c r="E577" s="94"/>
      <c r="F577" s="94"/>
      <c r="G577" s="94"/>
      <c r="H577" s="94"/>
      <c r="I577" s="94"/>
    </row>
    <row r="578" spans="1:9" s="112" customFormat="1">
      <c r="A578" s="123"/>
      <c r="B578" s="94"/>
      <c r="C578" s="94"/>
      <c r="D578" s="94"/>
      <c r="E578" s="94"/>
      <c r="F578" s="94"/>
      <c r="G578" s="94"/>
      <c r="H578" s="94"/>
      <c r="I578" s="94"/>
    </row>
    <row r="579" spans="1:9" s="112" customFormat="1">
      <c r="A579" s="123"/>
      <c r="B579" s="94"/>
      <c r="C579" s="94"/>
      <c r="D579" s="94"/>
      <c r="E579" s="94"/>
      <c r="F579" s="94"/>
      <c r="G579" s="94"/>
      <c r="H579" s="94"/>
      <c r="I579" s="94"/>
    </row>
    <row r="580" spans="1:9" s="96" customFormat="1" outlineLevel="1">
      <c r="A580" s="112"/>
      <c r="B580" s="115" t="s">
        <v>755</v>
      </c>
      <c r="C580" s="115"/>
      <c r="D580" s="112"/>
      <c r="E580" s="112"/>
      <c r="F580" s="112"/>
      <c r="G580" s="411">
        <f>F581+F593+F602</f>
        <v>1573440</v>
      </c>
      <c r="H580" s="411"/>
      <c r="I580" s="346" t="s">
        <v>512</v>
      </c>
    </row>
    <row r="581" spans="1:9" s="96" customFormat="1" outlineLevel="1">
      <c r="B581" s="112" t="s">
        <v>824</v>
      </c>
      <c r="C581" s="112"/>
      <c r="D581" s="112"/>
      <c r="E581" s="112"/>
      <c r="F581" s="412">
        <f>F582</f>
        <v>1383900</v>
      </c>
      <c r="G581" s="412"/>
      <c r="H581" s="347" t="s">
        <v>512</v>
      </c>
      <c r="I581" s="112"/>
    </row>
    <row r="582" spans="1:9" s="96" customFormat="1" outlineLevel="1">
      <c r="B582" s="349" t="s">
        <v>1343</v>
      </c>
      <c r="C582" s="349"/>
      <c r="D582" s="349"/>
      <c r="E582" s="349"/>
      <c r="F582" s="413">
        <f>SUM(F583,F585,F588)</f>
        <v>1383900</v>
      </c>
      <c r="G582" s="413"/>
      <c r="H582" s="349" t="s">
        <v>512</v>
      </c>
      <c r="I582" s="349"/>
    </row>
    <row r="583" spans="1:9" s="112" customFormat="1">
      <c r="A583" s="96"/>
      <c r="B583" s="349" t="s">
        <v>1385</v>
      </c>
      <c r="D583" s="349"/>
      <c r="E583" s="349"/>
      <c r="F583" s="413">
        <v>895000</v>
      </c>
      <c r="G583" s="413"/>
      <c r="H583" s="349" t="s">
        <v>512</v>
      </c>
      <c r="I583" s="349"/>
    </row>
    <row r="584" spans="1:9" s="96" customFormat="1" ht="18" customHeight="1">
      <c r="D584" s="113"/>
      <c r="E584" s="350" t="s">
        <v>830</v>
      </c>
      <c r="H584" s="351"/>
      <c r="I584" s="352"/>
    </row>
    <row r="585" spans="1:9" s="96" customFormat="1" outlineLevel="1">
      <c r="B585" s="349" t="s">
        <v>1386</v>
      </c>
      <c r="D585" s="349"/>
      <c r="E585" s="349"/>
      <c r="F585" s="413">
        <v>69900</v>
      </c>
      <c r="G585" s="413"/>
      <c r="H585" s="349" t="s">
        <v>512</v>
      </c>
      <c r="I585" s="349"/>
    </row>
    <row r="586" spans="1:9" s="96" customFormat="1" outlineLevel="1">
      <c r="D586" s="113"/>
      <c r="E586" s="350" t="s">
        <v>829</v>
      </c>
      <c r="H586" s="351"/>
      <c r="I586" s="352"/>
    </row>
    <row r="587" spans="1:9" s="96" customFormat="1" ht="18" customHeight="1">
      <c r="D587" s="113"/>
      <c r="E587" s="350" t="s">
        <v>828</v>
      </c>
      <c r="H587" s="351"/>
      <c r="I587" s="352"/>
    </row>
    <row r="588" spans="1:9" s="96" customFormat="1" outlineLevel="1">
      <c r="B588" s="349" t="s">
        <v>1392</v>
      </c>
      <c r="D588" s="349"/>
      <c r="E588" s="349"/>
      <c r="F588" s="413">
        <v>419000</v>
      </c>
      <c r="G588" s="413"/>
      <c r="H588" s="349" t="s">
        <v>512</v>
      </c>
      <c r="I588" s="349"/>
    </row>
    <row r="589" spans="1:9" s="96" customFormat="1" outlineLevel="1">
      <c r="D589" s="113"/>
      <c r="E589" s="113" t="s">
        <v>1183</v>
      </c>
      <c r="H589" s="351"/>
      <c r="I589" s="352"/>
    </row>
    <row r="590" spans="1:9" s="96" customFormat="1" outlineLevel="1">
      <c r="D590" s="113"/>
      <c r="E590" s="113" t="s">
        <v>838</v>
      </c>
      <c r="H590" s="351"/>
      <c r="I590" s="352"/>
    </row>
    <row r="591" spans="1:9" s="96" customFormat="1" outlineLevel="1">
      <c r="D591" s="113"/>
      <c r="E591" s="113" t="s">
        <v>1254</v>
      </c>
      <c r="H591" s="351"/>
      <c r="I591" s="352"/>
    </row>
    <row r="592" spans="1:9" s="96" customFormat="1" outlineLevel="1">
      <c r="A592" s="112"/>
      <c r="D592" s="113"/>
      <c r="E592" s="350"/>
      <c r="H592" s="351"/>
      <c r="I592" s="352"/>
    </row>
    <row r="593" spans="1:9" s="96" customFormat="1" outlineLevel="1">
      <c r="B593" s="112" t="s">
        <v>819</v>
      </c>
      <c r="C593" s="112"/>
      <c r="D593" s="112"/>
      <c r="E593" s="112"/>
      <c r="F593" s="412">
        <f>F594</f>
        <v>189540</v>
      </c>
      <c r="G593" s="412"/>
      <c r="H593" s="347" t="s">
        <v>512</v>
      </c>
      <c r="I593" s="112"/>
    </row>
    <row r="594" spans="1:9" s="96" customFormat="1" outlineLevel="1">
      <c r="B594" s="349" t="s">
        <v>1141</v>
      </c>
      <c r="C594" s="349"/>
      <c r="D594" s="349"/>
      <c r="E594" s="349"/>
      <c r="F594" s="413">
        <f>F595</f>
        <v>189540</v>
      </c>
      <c r="G594" s="413"/>
      <c r="H594" s="349" t="s">
        <v>512</v>
      </c>
      <c r="I594" s="349"/>
    </row>
    <row r="595" spans="1:9" s="113" customFormat="1" outlineLevel="1">
      <c r="B595" s="349" t="s">
        <v>1142</v>
      </c>
      <c r="C595" s="349"/>
      <c r="D595" s="349"/>
      <c r="E595" s="349"/>
      <c r="F595" s="413">
        <f>SUM(H597:H602)</f>
        <v>189540</v>
      </c>
      <c r="G595" s="413"/>
      <c r="H595" s="349" t="s">
        <v>512</v>
      </c>
      <c r="I595" s="349"/>
    </row>
    <row r="596" spans="1:9" s="113" customFormat="1" outlineLevel="1">
      <c r="D596" s="113" t="s">
        <v>850</v>
      </c>
      <c r="E596" s="5" t="s">
        <v>1143</v>
      </c>
    </row>
    <row r="597" spans="1:9" s="113" customFormat="1" outlineLevel="1">
      <c r="E597" s="5" t="s">
        <v>1225</v>
      </c>
      <c r="H597" s="353"/>
    </row>
    <row r="598" spans="1:9" s="113" customFormat="1" outlineLevel="1">
      <c r="E598" s="5" t="s">
        <v>1148</v>
      </c>
      <c r="H598" s="353"/>
    </row>
    <row r="599" spans="1:9" s="113" customFormat="1" outlineLevel="1">
      <c r="E599" s="5" t="s">
        <v>1149</v>
      </c>
      <c r="H599" s="353"/>
    </row>
    <row r="600" spans="1:9" s="113" customFormat="1" outlineLevel="1">
      <c r="E600" s="5" t="s">
        <v>1226</v>
      </c>
      <c r="H600" s="353">
        <v>102040</v>
      </c>
      <c r="I600" s="113" t="s">
        <v>512</v>
      </c>
    </row>
    <row r="601" spans="1:9">
      <c r="B601" s="113"/>
      <c r="C601" s="113"/>
      <c r="D601" s="113" t="s">
        <v>849</v>
      </c>
      <c r="E601" s="5" t="s">
        <v>1227</v>
      </c>
      <c r="F601" s="113"/>
      <c r="G601" s="113"/>
    </row>
    <row r="602" spans="1:9">
      <c r="E602" s="358" t="s">
        <v>1228</v>
      </c>
      <c r="H602" s="353">
        <v>87500</v>
      </c>
      <c r="I602" s="113" t="s">
        <v>512</v>
      </c>
    </row>
    <row r="603" spans="1:9">
      <c r="E603" s="358"/>
    </row>
    <row r="604" spans="1:9" s="112" customFormat="1">
      <c r="A604" s="123"/>
      <c r="B604" s="94"/>
      <c r="C604" s="94"/>
      <c r="D604" s="94"/>
      <c r="E604" s="94"/>
      <c r="F604" s="94"/>
      <c r="G604" s="94"/>
      <c r="H604" s="94"/>
      <c r="I604" s="94"/>
    </row>
    <row r="605" spans="1:9" s="112" customFormat="1">
      <c r="A605" s="123"/>
      <c r="B605" s="94"/>
      <c r="C605" s="94"/>
      <c r="D605" s="94"/>
      <c r="E605" s="94"/>
      <c r="F605" s="94"/>
      <c r="G605" s="94"/>
      <c r="H605" s="94"/>
      <c r="I605" s="94"/>
    </row>
    <row r="606" spans="1:9" s="112" customFormat="1">
      <c r="A606" s="123"/>
      <c r="B606" s="94"/>
      <c r="C606" s="94"/>
      <c r="D606" s="94"/>
      <c r="E606" s="94"/>
      <c r="F606" s="94"/>
      <c r="G606" s="94"/>
      <c r="H606" s="94"/>
      <c r="I606" s="94"/>
    </row>
    <row r="607" spans="1:9" s="112" customFormat="1">
      <c r="A607" s="123"/>
      <c r="B607" s="94"/>
      <c r="C607" s="94"/>
      <c r="D607" s="94"/>
      <c r="E607" s="94"/>
      <c r="F607" s="94"/>
      <c r="G607" s="94"/>
      <c r="H607" s="94"/>
      <c r="I607" s="94"/>
    </row>
    <row r="608" spans="1:9" s="112" customFormat="1">
      <c r="A608" s="123"/>
      <c r="B608" s="94"/>
      <c r="C608" s="94"/>
      <c r="D608" s="94"/>
      <c r="E608" s="94"/>
      <c r="F608" s="94"/>
      <c r="G608" s="94"/>
      <c r="H608" s="94"/>
      <c r="I608" s="94"/>
    </row>
    <row r="609" spans="1:9" s="112" customFormat="1">
      <c r="A609" s="123"/>
      <c r="B609" s="94"/>
      <c r="C609" s="94"/>
      <c r="D609" s="94"/>
      <c r="E609" s="94"/>
      <c r="F609" s="94"/>
      <c r="G609" s="94"/>
      <c r="H609" s="94"/>
      <c r="I609" s="94"/>
    </row>
    <row r="610" spans="1:9" s="112" customFormat="1">
      <c r="A610" s="123"/>
      <c r="B610" s="94"/>
      <c r="C610" s="94"/>
      <c r="D610" s="94"/>
      <c r="E610" s="94"/>
      <c r="F610" s="94"/>
      <c r="G610" s="94"/>
      <c r="H610" s="94"/>
      <c r="I610" s="94"/>
    </row>
    <row r="611" spans="1:9" s="112" customFormat="1">
      <c r="A611" s="123"/>
      <c r="B611" s="94"/>
      <c r="C611" s="94"/>
      <c r="D611" s="94"/>
      <c r="E611" s="94"/>
      <c r="F611" s="94"/>
      <c r="G611" s="94"/>
      <c r="H611" s="94"/>
      <c r="I611" s="94"/>
    </row>
    <row r="612" spans="1:9" s="96" customFormat="1" outlineLevel="1">
      <c r="A612" s="112"/>
      <c r="B612" s="115" t="s">
        <v>754</v>
      </c>
      <c r="C612" s="115"/>
      <c r="D612" s="112"/>
      <c r="E612" s="112"/>
      <c r="F612" s="112"/>
      <c r="G612" s="411">
        <f>F613+F628</f>
        <v>9978800</v>
      </c>
      <c r="H612" s="411"/>
      <c r="I612" s="346" t="s">
        <v>512</v>
      </c>
    </row>
    <row r="613" spans="1:9" s="96" customFormat="1" outlineLevel="1">
      <c r="B613" s="112" t="s">
        <v>824</v>
      </c>
      <c r="C613" s="112"/>
      <c r="D613" s="112"/>
      <c r="E613" s="112"/>
      <c r="F613" s="412">
        <f>F614+F625</f>
        <v>3146400</v>
      </c>
      <c r="G613" s="412"/>
      <c r="H613" s="347" t="s">
        <v>512</v>
      </c>
      <c r="I613" s="112"/>
    </row>
    <row r="614" spans="1:9" s="96" customFormat="1" outlineLevel="1">
      <c r="B614" s="349" t="s">
        <v>1341</v>
      </c>
      <c r="C614" s="349"/>
      <c r="D614" s="349"/>
      <c r="E614" s="349"/>
      <c r="F614" s="413">
        <f>SUM(F615,F618,F622)</f>
        <v>3124100</v>
      </c>
      <c r="G614" s="413"/>
      <c r="H614" s="349" t="s">
        <v>512</v>
      </c>
      <c r="I614" s="349"/>
    </row>
    <row r="615" spans="1:9" s="112" customFormat="1">
      <c r="A615" s="96"/>
      <c r="C615" s="349" t="s">
        <v>823</v>
      </c>
      <c r="D615" s="349"/>
      <c r="E615" s="349"/>
      <c r="F615" s="413">
        <v>2011200</v>
      </c>
      <c r="G615" s="413"/>
      <c r="H615" s="349" t="s">
        <v>512</v>
      </c>
      <c r="I615" s="349"/>
    </row>
    <row r="616" spans="1:9" s="112" customFormat="1">
      <c r="A616" s="96"/>
      <c r="B616" s="96"/>
      <c r="C616" s="96"/>
      <c r="D616" s="113"/>
      <c r="E616" s="113" t="s">
        <v>848</v>
      </c>
      <c r="F616" s="96"/>
      <c r="G616" s="96"/>
      <c r="H616" s="351"/>
      <c r="I616" s="352"/>
    </row>
    <row r="617" spans="1:9" s="96" customFormat="1" ht="18" customHeight="1">
      <c r="D617" s="113"/>
      <c r="E617" s="113" t="s">
        <v>847</v>
      </c>
      <c r="H617" s="351"/>
      <c r="I617" s="352"/>
    </row>
    <row r="618" spans="1:9" s="96" customFormat="1" outlineLevel="1">
      <c r="C618" s="349" t="s">
        <v>821</v>
      </c>
      <c r="D618" s="349"/>
      <c r="E618" s="349"/>
      <c r="F618" s="413">
        <v>460300</v>
      </c>
      <c r="G618" s="413"/>
      <c r="H618" s="349" t="s">
        <v>512</v>
      </c>
      <c r="I618" s="349"/>
    </row>
    <row r="619" spans="1:9" s="96" customFormat="1" outlineLevel="1">
      <c r="C619" s="349"/>
      <c r="D619" s="349"/>
      <c r="E619" s="350" t="s">
        <v>1229</v>
      </c>
      <c r="F619" s="134"/>
      <c r="G619" s="134"/>
      <c r="H619" s="349"/>
      <c r="I619" s="349"/>
    </row>
    <row r="620" spans="1:9" s="96" customFormat="1" outlineLevel="1">
      <c r="D620" s="113"/>
      <c r="E620" s="113" t="s">
        <v>846</v>
      </c>
      <c r="H620" s="351"/>
      <c r="I620" s="352"/>
    </row>
    <row r="621" spans="1:9" s="96" customFormat="1" outlineLevel="1">
      <c r="D621" s="113"/>
      <c r="E621" s="113" t="s">
        <v>845</v>
      </c>
      <c r="H621" s="351"/>
      <c r="I621" s="352"/>
    </row>
    <row r="622" spans="1:9" s="96" customFormat="1" outlineLevel="1">
      <c r="C622" s="349" t="s">
        <v>1177</v>
      </c>
      <c r="D622" s="349"/>
      <c r="E622" s="349"/>
      <c r="F622" s="413">
        <v>652600</v>
      </c>
      <c r="G622" s="413"/>
      <c r="H622" s="349" t="s">
        <v>512</v>
      </c>
      <c r="I622" s="349"/>
    </row>
    <row r="623" spans="1:9" s="96" customFormat="1" outlineLevel="1">
      <c r="D623" s="113"/>
      <c r="E623" s="113" t="s">
        <v>843</v>
      </c>
      <c r="H623" s="351"/>
      <c r="I623" s="352"/>
    </row>
    <row r="624" spans="1:9" s="96" customFormat="1" outlineLevel="1">
      <c r="D624" s="113"/>
      <c r="E624" s="113" t="s">
        <v>844</v>
      </c>
      <c r="H624" s="351"/>
      <c r="I624" s="352"/>
    </row>
    <row r="625" spans="2:9" s="96" customFormat="1" outlineLevel="1">
      <c r="B625" s="349" t="s">
        <v>1139</v>
      </c>
      <c r="C625" s="349"/>
      <c r="D625" s="349"/>
      <c r="E625" s="349"/>
      <c r="F625" s="413">
        <v>22300</v>
      </c>
      <c r="G625" s="413"/>
      <c r="H625" s="349" t="s">
        <v>512</v>
      </c>
      <c r="I625" s="349"/>
    </row>
    <row r="626" spans="2:9" s="96" customFormat="1" outlineLevel="1">
      <c r="D626" s="113"/>
      <c r="E626" s="350" t="s">
        <v>1137</v>
      </c>
      <c r="H626" s="351"/>
      <c r="I626" s="352"/>
    </row>
    <row r="627" spans="2:9" s="96" customFormat="1" outlineLevel="1">
      <c r="D627" s="113"/>
      <c r="E627" s="350"/>
      <c r="H627" s="351"/>
      <c r="I627" s="352"/>
    </row>
    <row r="628" spans="2:9" s="113" customFormat="1" outlineLevel="1">
      <c r="B628" s="112" t="s">
        <v>1192</v>
      </c>
      <c r="C628" s="112"/>
      <c r="D628" s="112"/>
      <c r="E628" s="112"/>
      <c r="F628" s="412">
        <f>SUM(H630:H650)</f>
        <v>6832400</v>
      </c>
      <c r="G628" s="412"/>
      <c r="H628" s="347" t="s">
        <v>512</v>
      </c>
      <c r="I628" s="112"/>
    </row>
    <row r="629" spans="2:9">
      <c r="B629" s="113"/>
      <c r="C629" s="113"/>
      <c r="D629" s="113" t="s">
        <v>842</v>
      </c>
      <c r="E629" s="5" t="s">
        <v>1230</v>
      </c>
      <c r="F629" s="113"/>
      <c r="G629" s="113"/>
    </row>
    <row r="630" spans="2:9">
      <c r="B630" s="113"/>
      <c r="C630" s="113"/>
      <c r="D630" s="113"/>
      <c r="E630" s="5" t="s">
        <v>1231</v>
      </c>
      <c r="F630" s="113"/>
      <c r="G630" s="113"/>
      <c r="H630" s="353">
        <v>1890000</v>
      </c>
      <c r="I630" s="113" t="s">
        <v>512</v>
      </c>
    </row>
    <row r="631" spans="2:9">
      <c r="D631" s="94" t="s">
        <v>796</v>
      </c>
      <c r="E631" s="358" t="s">
        <v>1232</v>
      </c>
      <c r="H631" s="353">
        <v>863900</v>
      </c>
      <c r="I631" s="113" t="s">
        <v>512</v>
      </c>
    </row>
    <row r="632" spans="2:9">
      <c r="D632" s="94" t="s">
        <v>794</v>
      </c>
      <c r="E632" s="358" t="s">
        <v>1233</v>
      </c>
    </row>
    <row r="633" spans="2:9">
      <c r="E633" s="358" t="s">
        <v>1234</v>
      </c>
      <c r="H633" s="353">
        <v>625600</v>
      </c>
      <c r="I633" s="113" t="s">
        <v>512</v>
      </c>
    </row>
    <row r="634" spans="2:9">
      <c r="D634" s="94" t="s">
        <v>793</v>
      </c>
      <c r="E634" s="358" t="s">
        <v>1235</v>
      </c>
    </row>
    <row r="635" spans="2:9">
      <c r="E635" s="358" t="s">
        <v>1236</v>
      </c>
      <c r="H635" s="353">
        <v>585200</v>
      </c>
      <c r="I635" s="113" t="s">
        <v>512</v>
      </c>
    </row>
    <row r="636" spans="2:9">
      <c r="D636" s="94" t="s">
        <v>792</v>
      </c>
      <c r="E636" s="358" t="s">
        <v>1237</v>
      </c>
      <c r="H636" s="353">
        <v>861000</v>
      </c>
      <c r="I636" s="113" t="s">
        <v>512</v>
      </c>
    </row>
    <row r="637" spans="2:9">
      <c r="D637" s="94" t="s">
        <v>791</v>
      </c>
      <c r="E637" s="358" t="s">
        <v>1238</v>
      </c>
    </row>
    <row r="638" spans="2:9">
      <c r="E638" s="358" t="s">
        <v>1239</v>
      </c>
      <c r="H638" s="353">
        <v>514600</v>
      </c>
      <c r="I638" s="113" t="s">
        <v>512</v>
      </c>
    </row>
    <row r="639" spans="2:9">
      <c r="D639" s="94" t="s">
        <v>790</v>
      </c>
      <c r="E639" s="358" t="s">
        <v>1240</v>
      </c>
    </row>
    <row r="640" spans="2:9">
      <c r="E640" s="358" t="s">
        <v>1241</v>
      </c>
      <c r="H640" s="353">
        <v>115100</v>
      </c>
      <c r="I640" s="113" t="s">
        <v>512</v>
      </c>
    </row>
    <row r="641" spans="1:9">
      <c r="D641" s="94" t="s">
        <v>789</v>
      </c>
      <c r="E641" s="358" t="s">
        <v>1242</v>
      </c>
    </row>
    <row r="642" spans="1:9">
      <c r="E642" s="358" t="s">
        <v>1234</v>
      </c>
      <c r="H642" s="353">
        <v>180000</v>
      </c>
      <c r="I642" s="113" t="s">
        <v>512</v>
      </c>
    </row>
    <row r="643" spans="1:9">
      <c r="E643" s="358"/>
      <c r="H643" s="353"/>
      <c r="I643" s="113"/>
    </row>
    <row r="644" spans="1:9">
      <c r="D644" s="94" t="s">
        <v>788</v>
      </c>
      <c r="E644" s="358" t="s">
        <v>1243</v>
      </c>
    </row>
    <row r="645" spans="1:9">
      <c r="E645" s="358" t="s">
        <v>1244</v>
      </c>
      <c r="H645" s="353">
        <v>10000</v>
      </c>
      <c r="I645" s="113" t="s">
        <v>512</v>
      </c>
    </row>
    <row r="646" spans="1:9">
      <c r="D646" s="94" t="s">
        <v>787</v>
      </c>
      <c r="E646" s="358" t="s">
        <v>1245</v>
      </c>
    </row>
    <row r="647" spans="1:9" s="112" customFormat="1">
      <c r="A647" s="123"/>
      <c r="B647" s="94"/>
      <c r="C647" s="94"/>
      <c r="D647" s="94"/>
      <c r="E647" s="358" t="s">
        <v>1246</v>
      </c>
      <c r="F647" s="94"/>
      <c r="G647" s="94"/>
      <c r="H647" s="353">
        <v>500000</v>
      </c>
      <c r="I647" s="113" t="s">
        <v>512</v>
      </c>
    </row>
    <row r="648" spans="1:9">
      <c r="D648" s="94" t="s">
        <v>795</v>
      </c>
      <c r="E648" s="358" t="s">
        <v>1247</v>
      </c>
      <c r="H648" s="353">
        <v>100000</v>
      </c>
      <c r="I648" s="113" t="s">
        <v>512</v>
      </c>
    </row>
    <row r="649" spans="1:9">
      <c r="D649" s="94" t="s">
        <v>841</v>
      </c>
      <c r="E649" s="358" t="s">
        <v>1248</v>
      </c>
      <c r="H649" s="353">
        <v>20000</v>
      </c>
      <c r="I649" s="113" t="s">
        <v>512</v>
      </c>
    </row>
    <row r="650" spans="1:9">
      <c r="D650" s="94" t="s">
        <v>840</v>
      </c>
      <c r="E650" s="358" t="s">
        <v>1249</v>
      </c>
      <c r="H650" s="353">
        <v>567000</v>
      </c>
      <c r="I650" s="113" t="s">
        <v>512</v>
      </c>
    </row>
    <row r="651" spans="1:9">
      <c r="E651" s="358"/>
      <c r="H651" s="353"/>
      <c r="I651" s="3"/>
    </row>
    <row r="652" spans="1:9" s="112" customFormat="1">
      <c r="A652" s="123"/>
      <c r="B652" s="94"/>
      <c r="C652" s="94"/>
      <c r="D652" s="94"/>
      <c r="E652" s="358"/>
      <c r="F652" s="94"/>
      <c r="G652" s="94"/>
      <c r="H652" s="94"/>
      <c r="I652" s="94"/>
    </row>
    <row r="653" spans="1:9" s="112" customFormat="1">
      <c r="A653" s="123"/>
      <c r="B653" s="94"/>
      <c r="C653" s="94"/>
      <c r="D653" s="94"/>
      <c r="E653" s="94"/>
      <c r="F653" s="94"/>
      <c r="G653" s="94"/>
      <c r="H653" s="94"/>
      <c r="I653" s="94"/>
    </row>
    <row r="654" spans="1:9" s="112" customFormat="1">
      <c r="A654" s="123"/>
      <c r="B654" s="94"/>
      <c r="C654" s="94"/>
      <c r="D654" s="94"/>
      <c r="E654" s="94"/>
      <c r="F654" s="94"/>
      <c r="G654" s="94"/>
      <c r="H654" s="94"/>
      <c r="I654" s="94"/>
    </row>
    <row r="655" spans="1:9" s="112" customFormat="1">
      <c r="A655" s="123"/>
      <c r="B655" s="94"/>
      <c r="C655" s="94"/>
      <c r="D655" s="94"/>
      <c r="E655" s="94"/>
      <c r="F655" s="94"/>
      <c r="G655" s="94"/>
      <c r="H655" s="94"/>
      <c r="I655" s="94"/>
    </row>
    <row r="656" spans="1:9" s="112" customFormat="1">
      <c r="A656" s="123"/>
      <c r="B656" s="94"/>
      <c r="C656" s="94"/>
      <c r="D656" s="94"/>
      <c r="E656" s="94"/>
      <c r="F656" s="94"/>
      <c r="G656" s="94"/>
      <c r="H656" s="94"/>
      <c r="I656" s="94"/>
    </row>
    <row r="657" spans="1:9" s="112" customFormat="1">
      <c r="A657" s="123"/>
      <c r="B657" s="94"/>
      <c r="C657" s="94"/>
      <c r="D657" s="94"/>
      <c r="E657" s="94"/>
      <c r="F657" s="94"/>
      <c r="G657" s="94"/>
      <c r="H657" s="94"/>
      <c r="I657" s="94"/>
    </row>
    <row r="658" spans="1:9" s="112" customFormat="1">
      <c r="A658" s="123"/>
      <c r="B658" s="94"/>
      <c r="C658" s="94"/>
      <c r="D658" s="94"/>
      <c r="E658" s="94"/>
      <c r="F658" s="94"/>
      <c r="G658" s="94"/>
      <c r="H658" s="94"/>
      <c r="I658" s="94"/>
    </row>
    <row r="659" spans="1:9" s="112" customFormat="1">
      <c r="A659" s="123"/>
      <c r="B659" s="94"/>
      <c r="C659" s="94"/>
      <c r="D659" s="94"/>
      <c r="E659" s="94"/>
      <c r="F659" s="94"/>
      <c r="G659" s="94"/>
      <c r="H659" s="94"/>
      <c r="I659" s="94"/>
    </row>
    <row r="660" spans="1:9" s="112" customFormat="1">
      <c r="A660" s="123"/>
      <c r="B660" s="94"/>
      <c r="C660" s="94"/>
      <c r="D660" s="94"/>
      <c r="E660" s="94"/>
      <c r="F660" s="94"/>
      <c r="G660" s="94"/>
      <c r="H660" s="94"/>
      <c r="I660" s="94"/>
    </row>
    <row r="661" spans="1:9" s="112" customFormat="1">
      <c r="A661" s="123"/>
      <c r="B661" s="94"/>
      <c r="C661" s="94"/>
      <c r="D661" s="94"/>
      <c r="E661" s="94"/>
      <c r="F661" s="94"/>
      <c r="G661" s="94"/>
      <c r="H661" s="94"/>
      <c r="I661" s="94"/>
    </row>
    <row r="662" spans="1:9" s="112" customFormat="1">
      <c r="A662" s="123"/>
      <c r="B662" s="94"/>
      <c r="C662" s="94"/>
      <c r="D662" s="94"/>
      <c r="E662" s="94"/>
      <c r="F662" s="94"/>
      <c r="G662" s="94"/>
      <c r="H662" s="94"/>
      <c r="I662" s="94"/>
    </row>
    <row r="663" spans="1:9" s="112" customFormat="1">
      <c r="A663" s="123"/>
      <c r="B663" s="94"/>
      <c r="C663" s="94"/>
      <c r="D663" s="94"/>
      <c r="E663" s="94"/>
      <c r="F663" s="94"/>
      <c r="G663" s="94"/>
      <c r="H663" s="94"/>
      <c r="I663" s="94"/>
    </row>
    <row r="664" spans="1:9" s="112" customFormat="1">
      <c r="A664" s="123"/>
      <c r="B664" s="94"/>
      <c r="C664" s="94"/>
      <c r="D664" s="94"/>
      <c r="E664" s="94"/>
      <c r="F664" s="94"/>
      <c r="G664" s="94"/>
      <c r="H664" s="94"/>
      <c r="I664" s="94"/>
    </row>
    <row r="665" spans="1:9" s="112" customFormat="1">
      <c r="A665" s="123"/>
      <c r="B665" s="94"/>
      <c r="C665" s="94"/>
      <c r="D665" s="94"/>
      <c r="E665" s="94"/>
      <c r="F665" s="94"/>
      <c r="G665" s="94"/>
      <c r="H665" s="94"/>
      <c r="I665" s="94"/>
    </row>
    <row r="666" spans="1:9" s="112" customFormat="1">
      <c r="A666" s="123"/>
      <c r="B666" s="94"/>
      <c r="C666" s="94"/>
      <c r="D666" s="94"/>
      <c r="E666" s="94"/>
      <c r="F666" s="94"/>
      <c r="G666" s="94"/>
      <c r="H666" s="94"/>
      <c r="I666" s="94"/>
    </row>
    <row r="667" spans="1:9" s="112" customFormat="1">
      <c r="A667" s="123"/>
      <c r="B667" s="94"/>
      <c r="C667" s="94"/>
      <c r="D667" s="94"/>
      <c r="E667" s="94"/>
      <c r="F667" s="94"/>
      <c r="G667" s="94"/>
      <c r="H667" s="94"/>
      <c r="I667" s="94"/>
    </row>
    <row r="668" spans="1:9" s="112" customFormat="1">
      <c r="A668" s="123"/>
      <c r="B668" s="94"/>
      <c r="C668" s="94"/>
      <c r="D668" s="94"/>
      <c r="E668" s="94"/>
      <c r="F668" s="94"/>
      <c r="G668" s="94"/>
      <c r="H668" s="94"/>
      <c r="I668" s="94"/>
    </row>
    <row r="669" spans="1:9" s="112" customFormat="1">
      <c r="A669" s="123"/>
      <c r="B669" s="94"/>
      <c r="C669" s="94"/>
      <c r="D669" s="94"/>
      <c r="E669" s="94"/>
      <c r="F669" s="94"/>
      <c r="G669" s="94"/>
      <c r="H669" s="94"/>
      <c r="I669" s="94"/>
    </row>
    <row r="670" spans="1:9" s="112" customFormat="1">
      <c r="A670" s="123"/>
      <c r="B670" s="94"/>
      <c r="C670" s="94"/>
      <c r="D670" s="94"/>
      <c r="E670" s="94"/>
      <c r="F670" s="94"/>
      <c r="G670" s="94"/>
      <c r="H670" s="94"/>
      <c r="I670" s="94"/>
    </row>
    <row r="671" spans="1:9" s="112" customFormat="1">
      <c r="A671" s="123"/>
      <c r="B671" s="94"/>
      <c r="C671" s="94"/>
      <c r="D671" s="94"/>
      <c r="E671" s="94"/>
      <c r="F671" s="94"/>
      <c r="G671" s="94"/>
      <c r="H671" s="94"/>
      <c r="I671" s="94"/>
    </row>
    <row r="672" spans="1:9" s="112" customFormat="1">
      <c r="A672" s="123"/>
      <c r="B672" s="94"/>
      <c r="C672" s="94"/>
      <c r="D672" s="94"/>
      <c r="E672" s="94"/>
      <c r="F672" s="94"/>
      <c r="G672" s="94"/>
      <c r="H672" s="94"/>
      <c r="I672" s="94"/>
    </row>
    <row r="673" spans="1:9" s="112" customFormat="1">
      <c r="A673" s="123"/>
      <c r="B673" s="94"/>
      <c r="C673" s="94"/>
      <c r="D673" s="94"/>
      <c r="E673" s="94"/>
      <c r="F673" s="94"/>
      <c r="G673" s="94"/>
      <c r="H673" s="94"/>
      <c r="I673" s="94"/>
    </row>
    <row r="674" spans="1:9" s="112" customFormat="1">
      <c r="A674" s="123"/>
      <c r="B674" s="94"/>
      <c r="C674" s="94"/>
      <c r="D674" s="94"/>
      <c r="E674" s="94"/>
      <c r="F674" s="94"/>
      <c r="G674" s="94"/>
      <c r="H674" s="94"/>
      <c r="I674" s="94"/>
    </row>
    <row r="675" spans="1:9" s="112" customFormat="1">
      <c r="A675" s="123"/>
      <c r="B675" s="94"/>
      <c r="C675" s="94"/>
      <c r="D675" s="94"/>
      <c r="E675" s="94"/>
      <c r="F675" s="94"/>
      <c r="G675" s="94"/>
      <c r="H675" s="94"/>
      <c r="I675" s="94"/>
    </row>
    <row r="676" spans="1:9" s="112" customFormat="1">
      <c r="A676" s="123"/>
      <c r="B676" s="112" t="s">
        <v>1250</v>
      </c>
      <c r="C676" s="94"/>
      <c r="D676" s="94"/>
      <c r="E676" s="94"/>
      <c r="F676" s="94"/>
      <c r="G676" s="94"/>
      <c r="H676" s="94"/>
      <c r="I676" s="94"/>
    </row>
    <row r="677" spans="1:9" s="112" customFormat="1">
      <c r="A677" s="123"/>
      <c r="B677" s="112" t="s">
        <v>1251</v>
      </c>
      <c r="C677" s="94"/>
      <c r="D677" s="94"/>
      <c r="E677" s="94"/>
      <c r="F677" s="94"/>
      <c r="G677" s="94"/>
      <c r="H677" s="94"/>
      <c r="I677" s="94"/>
    </row>
    <row r="678" spans="1:9" s="112" customFormat="1">
      <c r="A678" s="123"/>
      <c r="B678" s="418" t="s">
        <v>753</v>
      </c>
      <c r="C678" s="418"/>
      <c r="D678" s="418"/>
      <c r="E678" s="418"/>
      <c r="F678" s="418"/>
    </row>
    <row r="679" spans="1:9" s="96" customFormat="1" outlineLevel="1">
      <c r="A679" s="112"/>
      <c r="B679" s="418"/>
      <c r="C679" s="418"/>
      <c r="D679" s="418"/>
      <c r="E679" s="418"/>
      <c r="F679" s="418"/>
      <c r="G679" s="411">
        <f>F680+F718</f>
        <v>439000</v>
      </c>
      <c r="H679" s="411"/>
      <c r="I679" s="346" t="s">
        <v>512</v>
      </c>
    </row>
    <row r="680" spans="1:9" s="113" customFormat="1" outlineLevel="1">
      <c r="B680" s="112" t="s">
        <v>724</v>
      </c>
      <c r="C680" s="112"/>
      <c r="D680" s="112"/>
      <c r="E680" s="112"/>
      <c r="F680" s="412">
        <f>H682</f>
        <v>439000</v>
      </c>
      <c r="G680" s="412"/>
      <c r="H680" s="347" t="s">
        <v>512</v>
      </c>
      <c r="I680" s="112"/>
    </row>
    <row r="681" spans="1:9">
      <c r="B681" s="113"/>
      <c r="C681" s="113"/>
      <c r="D681" s="113" t="s">
        <v>839</v>
      </c>
      <c r="E681" s="5" t="s">
        <v>1252</v>
      </c>
      <c r="F681" s="113"/>
      <c r="G681" s="113"/>
    </row>
    <row r="682" spans="1:9" s="112" customFormat="1">
      <c r="A682" s="123"/>
      <c r="B682" s="94"/>
      <c r="C682" s="94"/>
      <c r="D682" s="94"/>
      <c r="E682" s="94" t="s">
        <v>1253</v>
      </c>
      <c r="F682" s="94"/>
      <c r="G682" s="94"/>
      <c r="H682" s="353">
        <v>439000</v>
      </c>
      <c r="I682" s="113" t="s">
        <v>512</v>
      </c>
    </row>
    <row r="683" spans="1:9" s="112" customFormat="1">
      <c r="A683" s="123"/>
      <c r="B683" s="94"/>
      <c r="C683" s="94"/>
      <c r="D683" s="94"/>
      <c r="E683" s="94"/>
      <c r="F683" s="94"/>
      <c r="G683" s="94"/>
      <c r="H683" s="94"/>
      <c r="I683" s="94"/>
    </row>
    <row r="684" spans="1:9" s="112" customFormat="1">
      <c r="A684" s="123"/>
      <c r="B684" s="94"/>
      <c r="C684" s="94"/>
      <c r="D684" s="94"/>
      <c r="E684" s="94"/>
      <c r="F684" s="94"/>
      <c r="G684" s="94"/>
      <c r="H684" s="94"/>
      <c r="I684" s="94"/>
    </row>
    <row r="685" spans="1:9" s="112" customFormat="1">
      <c r="A685" s="123"/>
      <c r="B685" s="94"/>
      <c r="C685" s="94"/>
      <c r="D685" s="94"/>
      <c r="E685" s="94"/>
      <c r="F685" s="94"/>
      <c r="G685" s="94"/>
      <c r="H685" s="94"/>
      <c r="I685" s="94"/>
    </row>
    <row r="686" spans="1:9" s="112" customFormat="1">
      <c r="A686" s="123"/>
      <c r="B686" s="94"/>
      <c r="C686" s="94"/>
      <c r="D686" s="94"/>
      <c r="E686" s="94"/>
      <c r="F686" s="94"/>
      <c r="G686" s="94"/>
      <c r="H686" s="94"/>
      <c r="I686" s="94"/>
    </row>
    <row r="687" spans="1:9" s="112" customFormat="1">
      <c r="A687" s="123"/>
      <c r="B687" s="94"/>
      <c r="C687" s="94"/>
      <c r="D687" s="94"/>
      <c r="E687" s="94"/>
      <c r="F687" s="94"/>
      <c r="G687" s="94"/>
      <c r="H687" s="94"/>
      <c r="I687" s="94"/>
    </row>
    <row r="688" spans="1:9" s="112" customFormat="1">
      <c r="A688" s="123"/>
      <c r="B688" s="94"/>
      <c r="C688" s="94"/>
      <c r="D688" s="94"/>
      <c r="E688" s="94"/>
      <c r="F688" s="94"/>
      <c r="G688" s="94"/>
      <c r="H688" s="94"/>
      <c r="I688" s="94"/>
    </row>
    <row r="689" spans="1:9" s="112" customFormat="1">
      <c r="A689" s="123"/>
      <c r="B689" s="94"/>
      <c r="C689" s="94"/>
      <c r="D689" s="94"/>
      <c r="E689" s="94"/>
      <c r="F689" s="94"/>
      <c r="G689" s="94"/>
      <c r="H689" s="94"/>
      <c r="I689" s="94"/>
    </row>
    <row r="690" spans="1:9" s="112" customFormat="1">
      <c r="A690" s="123"/>
      <c r="B690" s="94"/>
      <c r="C690" s="94"/>
      <c r="D690" s="94"/>
      <c r="E690" s="94"/>
      <c r="F690" s="94"/>
      <c r="G690" s="94"/>
      <c r="H690" s="94"/>
      <c r="I690" s="94"/>
    </row>
    <row r="691" spans="1:9" s="112" customFormat="1">
      <c r="A691" s="123"/>
      <c r="B691" s="94"/>
      <c r="C691" s="94"/>
      <c r="D691" s="94"/>
      <c r="E691" s="94"/>
      <c r="F691" s="94"/>
      <c r="G691" s="94"/>
      <c r="H691" s="94"/>
      <c r="I691" s="94"/>
    </row>
    <row r="692" spans="1:9" s="112" customFormat="1">
      <c r="A692" s="123"/>
      <c r="B692" s="94"/>
      <c r="C692" s="94"/>
      <c r="D692" s="94"/>
      <c r="E692" s="94"/>
      <c r="F692" s="94"/>
      <c r="G692" s="94"/>
      <c r="H692" s="94"/>
      <c r="I692" s="94"/>
    </row>
    <row r="693" spans="1:9" s="112" customFormat="1">
      <c r="A693" s="123"/>
      <c r="B693" s="94"/>
      <c r="C693" s="94"/>
      <c r="D693" s="94"/>
      <c r="E693" s="94"/>
      <c r="F693" s="94"/>
      <c r="G693" s="94"/>
      <c r="H693" s="94"/>
      <c r="I693" s="94"/>
    </row>
    <row r="694" spans="1:9" s="112" customFormat="1">
      <c r="A694" s="123"/>
      <c r="B694" s="94"/>
      <c r="C694" s="94"/>
      <c r="D694" s="94"/>
      <c r="E694" s="94"/>
      <c r="F694" s="94"/>
      <c r="G694" s="94"/>
      <c r="H694" s="94"/>
      <c r="I694" s="94"/>
    </row>
    <row r="695" spans="1:9" s="112" customFormat="1">
      <c r="A695" s="123"/>
      <c r="B695" s="94"/>
      <c r="C695" s="94"/>
      <c r="D695" s="94"/>
      <c r="E695" s="94"/>
      <c r="F695" s="94"/>
      <c r="G695" s="94"/>
      <c r="H695" s="94"/>
      <c r="I695" s="94"/>
    </row>
    <row r="696" spans="1:9" s="112" customFormat="1">
      <c r="A696" s="123"/>
      <c r="B696" s="94"/>
      <c r="C696" s="94"/>
      <c r="D696" s="94"/>
      <c r="E696" s="94"/>
      <c r="F696" s="94"/>
      <c r="G696" s="94"/>
      <c r="H696" s="94"/>
      <c r="I696" s="94"/>
    </row>
    <row r="697" spans="1:9" s="112" customFormat="1">
      <c r="A697" s="123"/>
      <c r="B697" s="94"/>
      <c r="C697" s="94"/>
      <c r="D697" s="94"/>
      <c r="E697" s="94"/>
      <c r="F697" s="94"/>
      <c r="G697" s="94"/>
      <c r="H697" s="94"/>
      <c r="I697" s="94"/>
    </row>
    <row r="698" spans="1:9" s="112" customFormat="1">
      <c r="A698" s="123"/>
      <c r="B698" s="94"/>
      <c r="C698" s="94"/>
      <c r="D698" s="94"/>
      <c r="E698" s="94"/>
      <c r="F698" s="94"/>
      <c r="G698" s="94"/>
      <c r="H698" s="94"/>
      <c r="I698" s="94"/>
    </row>
    <row r="699" spans="1:9" s="112" customFormat="1">
      <c r="A699" s="123"/>
      <c r="B699" s="94"/>
      <c r="C699" s="94"/>
      <c r="D699" s="94"/>
      <c r="E699" s="94"/>
      <c r="F699" s="94"/>
      <c r="G699" s="94"/>
      <c r="H699" s="94"/>
      <c r="I699" s="94"/>
    </row>
    <row r="700" spans="1:9" s="112" customFormat="1">
      <c r="A700" s="123"/>
      <c r="B700" s="94"/>
      <c r="C700" s="94"/>
      <c r="D700" s="94"/>
      <c r="E700" s="94"/>
      <c r="F700" s="94"/>
      <c r="G700" s="94"/>
      <c r="H700" s="94"/>
      <c r="I700" s="94"/>
    </row>
    <row r="701" spans="1:9" s="112" customFormat="1">
      <c r="A701" s="123"/>
      <c r="B701" s="94"/>
      <c r="C701" s="94"/>
      <c r="D701" s="94"/>
      <c r="E701" s="94"/>
      <c r="F701" s="94"/>
      <c r="G701" s="94"/>
      <c r="H701" s="94"/>
      <c r="I701" s="94"/>
    </row>
    <row r="702" spans="1:9" s="112" customFormat="1">
      <c r="A702" s="123"/>
      <c r="B702" s="94"/>
      <c r="C702" s="94"/>
      <c r="D702" s="94"/>
      <c r="E702" s="94"/>
      <c r="F702" s="94"/>
      <c r="G702" s="94"/>
      <c r="H702" s="94"/>
      <c r="I702" s="94"/>
    </row>
    <row r="703" spans="1:9" s="112" customFormat="1">
      <c r="A703" s="123"/>
      <c r="B703" s="94"/>
      <c r="C703" s="94"/>
      <c r="D703" s="94"/>
      <c r="E703" s="94"/>
      <c r="F703" s="94"/>
      <c r="G703" s="94"/>
      <c r="H703" s="94"/>
      <c r="I703" s="94"/>
    </row>
    <row r="704" spans="1:9" s="112" customFormat="1">
      <c r="A704" s="123"/>
      <c r="B704" s="94"/>
      <c r="C704" s="94"/>
      <c r="D704" s="94"/>
      <c r="E704" s="94"/>
      <c r="F704" s="94"/>
      <c r="G704" s="94"/>
      <c r="H704" s="94"/>
      <c r="I704" s="94"/>
    </row>
    <row r="705" spans="1:9" s="112" customFormat="1">
      <c r="A705" s="123"/>
      <c r="B705" s="94"/>
      <c r="C705" s="94"/>
      <c r="D705" s="94"/>
      <c r="E705" s="94"/>
      <c r="F705" s="94"/>
      <c r="G705" s="94"/>
      <c r="H705" s="94"/>
      <c r="I705" s="94"/>
    </row>
    <row r="706" spans="1:9" s="112" customFormat="1">
      <c r="A706" s="123"/>
      <c r="B706" s="94"/>
      <c r="C706" s="94"/>
      <c r="D706" s="94"/>
      <c r="E706" s="94"/>
      <c r="F706" s="94"/>
      <c r="G706" s="94"/>
      <c r="H706" s="94"/>
      <c r="I706" s="94"/>
    </row>
    <row r="707" spans="1:9" s="112" customFormat="1">
      <c r="A707" s="123"/>
      <c r="B707" s="94"/>
      <c r="C707" s="94"/>
      <c r="D707" s="94"/>
      <c r="E707" s="94"/>
      <c r="F707" s="94"/>
      <c r="G707" s="94"/>
      <c r="H707" s="94"/>
      <c r="I707" s="94"/>
    </row>
    <row r="708" spans="1:9" s="96" customFormat="1" outlineLevel="1">
      <c r="A708" s="112"/>
      <c r="B708" s="115" t="s">
        <v>752</v>
      </c>
      <c r="C708" s="115"/>
      <c r="D708" s="112"/>
      <c r="E708" s="112"/>
      <c r="F708" s="112"/>
      <c r="G708" s="411">
        <f>SUM(F709,F721)</f>
        <v>640610</v>
      </c>
      <c r="H708" s="411"/>
      <c r="I708" s="346" t="s">
        <v>512</v>
      </c>
    </row>
    <row r="709" spans="1:9" s="96" customFormat="1" outlineLevel="1">
      <c r="B709" s="112" t="s">
        <v>824</v>
      </c>
      <c r="C709" s="112"/>
      <c r="D709" s="112"/>
      <c r="E709" s="112"/>
      <c r="F709" s="412">
        <f>F710</f>
        <v>615100</v>
      </c>
      <c r="G709" s="412"/>
      <c r="H709" s="347" t="s">
        <v>512</v>
      </c>
      <c r="I709" s="112"/>
    </row>
    <row r="710" spans="1:9" s="96" customFormat="1" outlineLevel="1">
      <c r="B710" s="349" t="s">
        <v>1343</v>
      </c>
      <c r="C710" s="349"/>
      <c r="D710" s="349"/>
      <c r="E710" s="349"/>
      <c r="F710" s="413">
        <f>SUM(F711,F713,F716)</f>
        <v>615100</v>
      </c>
      <c r="G710" s="413"/>
      <c r="H710" s="349" t="s">
        <v>512</v>
      </c>
      <c r="I710" s="349"/>
    </row>
    <row r="711" spans="1:9" s="112" customFormat="1">
      <c r="A711" s="96"/>
      <c r="B711" s="349" t="s">
        <v>1385</v>
      </c>
      <c r="C711" s="349"/>
      <c r="D711" s="349"/>
      <c r="E711" s="349"/>
      <c r="F711" s="413">
        <v>13500</v>
      </c>
      <c r="G711" s="413"/>
      <c r="H711" s="349" t="s">
        <v>512</v>
      </c>
      <c r="I711" s="349"/>
    </row>
    <row r="712" spans="1:9" s="96" customFormat="1" ht="18" customHeight="1">
      <c r="D712" s="113"/>
      <c r="E712" s="350" t="s">
        <v>830</v>
      </c>
      <c r="H712" s="351"/>
      <c r="I712" s="352"/>
    </row>
    <row r="713" spans="1:9" s="96" customFormat="1" outlineLevel="1">
      <c r="B713" s="349" t="s">
        <v>1386</v>
      </c>
      <c r="C713" s="349"/>
      <c r="D713" s="349"/>
      <c r="E713" s="349"/>
      <c r="F713" s="413">
        <v>62900</v>
      </c>
      <c r="G713" s="413"/>
      <c r="H713" s="349" t="s">
        <v>512</v>
      </c>
      <c r="I713" s="349"/>
    </row>
    <row r="714" spans="1:9" s="96" customFormat="1" outlineLevel="1">
      <c r="D714" s="113"/>
      <c r="E714" s="350" t="s">
        <v>829</v>
      </c>
      <c r="H714" s="351"/>
      <c r="I714" s="352"/>
    </row>
    <row r="715" spans="1:9" s="96" customFormat="1" ht="18" customHeight="1">
      <c r="D715" s="113"/>
      <c r="E715" s="350" t="s">
        <v>828</v>
      </c>
      <c r="H715" s="351"/>
      <c r="I715" s="352"/>
    </row>
    <row r="716" spans="1:9" s="96" customFormat="1" outlineLevel="1">
      <c r="B716" s="349" t="s">
        <v>1389</v>
      </c>
      <c r="C716" s="349"/>
      <c r="D716" s="349"/>
      <c r="E716" s="349"/>
      <c r="F716" s="413">
        <v>538700</v>
      </c>
      <c r="G716" s="413"/>
      <c r="H716" s="349" t="s">
        <v>512</v>
      </c>
      <c r="I716" s="349"/>
    </row>
    <row r="717" spans="1:9" s="96" customFormat="1" outlineLevel="1">
      <c r="D717" s="113"/>
      <c r="E717" s="113" t="s">
        <v>1183</v>
      </c>
      <c r="H717" s="351"/>
      <c r="I717" s="352"/>
    </row>
    <row r="718" spans="1:9" s="96" customFormat="1" outlineLevel="1">
      <c r="D718" s="113"/>
      <c r="E718" s="113" t="s">
        <v>838</v>
      </c>
      <c r="H718" s="351"/>
      <c r="I718" s="352"/>
    </row>
    <row r="719" spans="1:9" s="96" customFormat="1" outlineLevel="1">
      <c r="D719" s="113"/>
      <c r="E719" s="113" t="s">
        <v>1254</v>
      </c>
      <c r="H719" s="351"/>
      <c r="I719" s="352"/>
    </row>
    <row r="720" spans="1:9" s="96" customFormat="1" outlineLevel="1">
      <c r="D720" s="113"/>
      <c r="E720" s="350"/>
      <c r="H720" s="351"/>
      <c r="I720" s="352"/>
    </row>
    <row r="721" spans="1:9" s="96" customFormat="1" outlineLevel="1">
      <c r="B721" s="112" t="s">
        <v>819</v>
      </c>
      <c r="C721" s="112"/>
      <c r="D721" s="112"/>
      <c r="E721" s="112"/>
      <c r="F721" s="412">
        <f>F722</f>
        <v>25510</v>
      </c>
      <c r="G721" s="412"/>
      <c r="H721" s="347" t="s">
        <v>512</v>
      </c>
      <c r="I721" s="112"/>
    </row>
    <row r="722" spans="1:9" s="96" customFormat="1" outlineLevel="1">
      <c r="B722" s="349" t="s">
        <v>1141</v>
      </c>
      <c r="C722" s="349"/>
      <c r="D722" s="349"/>
      <c r="E722" s="349"/>
      <c r="F722" s="413">
        <f>F723</f>
        <v>25510</v>
      </c>
      <c r="G722" s="413"/>
      <c r="H722" s="349" t="s">
        <v>512</v>
      </c>
      <c r="I722" s="349"/>
    </row>
    <row r="723" spans="1:9" s="113" customFormat="1" outlineLevel="1">
      <c r="B723" s="349" t="s">
        <v>1142</v>
      </c>
      <c r="C723" s="349"/>
      <c r="D723" s="349"/>
      <c r="E723" s="349"/>
      <c r="F723" s="413">
        <f>SUM(H728:H728)</f>
        <v>25510</v>
      </c>
      <c r="G723" s="413"/>
      <c r="H723" s="349" t="s">
        <v>512</v>
      </c>
      <c r="I723" s="349"/>
    </row>
    <row r="724" spans="1:9" s="113" customFormat="1" outlineLevel="1">
      <c r="D724" s="113" t="s">
        <v>836</v>
      </c>
      <c r="E724" s="5" t="s">
        <v>1256</v>
      </c>
    </row>
    <row r="725" spans="1:9" s="112" customFormat="1">
      <c r="A725" s="123"/>
      <c r="B725" s="113"/>
      <c r="C725" s="113"/>
      <c r="D725" s="113"/>
      <c r="E725" s="5" t="s">
        <v>1201</v>
      </c>
      <c r="F725" s="113"/>
      <c r="G725" s="113"/>
      <c r="H725" s="353"/>
      <c r="I725" s="3"/>
    </row>
    <row r="726" spans="1:9" s="112" customFormat="1">
      <c r="A726" s="123"/>
      <c r="B726" s="113"/>
      <c r="C726" s="113"/>
      <c r="D726" s="113"/>
      <c r="E726" s="5" t="s">
        <v>1144</v>
      </c>
      <c r="F726" s="113"/>
      <c r="G726" s="113"/>
      <c r="H726" s="353"/>
      <c r="I726" s="3"/>
    </row>
    <row r="727" spans="1:9" s="112" customFormat="1">
      <c r="A727" s="123"/>
      <c r="B727" s="113"/>
      <c r="C727" s="113"/>
      <c r="D727" s="113"/>
      <c r="E727" s="5" t="s">
        <v>1145</v>
      </c>
      <c r="F727" s="113"/>
      <c r="G727" s="113"/>
      <c r="H727" s="353"/>
      <c r="I727" s="3"/>
    </row>
    <row r="728" spans="1:9" s="112" customFormat="1">
      <c r="A728" s="123"/>
      <c r="B728" s="113"/>
      <c r="C728" s="113"/>
      <c r="D728" s="113"/>
      <c r="E728" s="5" t="s">
        <v>1255</v>
      </c>
      <c r="F728" s="113"/>
      <c r="G728" s="113"/>
      <c r="H728" s="353">
        <v>25510</v>
      </c>
      <c r="I728" s="113" t="s">
        <v>512</v>
      </c>
    </row>
    <row r="729" spans="1:9" s="112" customFormat="1">
      <c r="A729" s="123"/>
      <c r="B729" s="113"/>
      <c r="C729" s="113"/>
      <c r="D729" s="113"/>
      <c r="E729" s="19"/>
      <c r="F729" s="113"/>
      <c r="G729" s="113"/>
      <c r="H729" s="353"/>
      <c r="I729" s="3"/>
    </row>
    <row r="730" spans="1:9" s="112" customFormat="1">
      <c r="A730" s="123"/>
      <c r="B730" s="113"/>
      <c r="C730" s="113"/>
      <c r="D730" s="113"/>
      <c r="E730" s="19"/>
      <c r="F730" s="113"/>
      <c r="G730" s="113"/>
      <c r="H730" s="353"/>
      <c r="I730" s="3"/>
    </row>
    <row r="731" spans="1:9" s="112" customFormat="1">
      <c r="A731" s="123"/>
      <c r="B731" s="113"/>
      <c r="C731" s="113"/>
      <c r="D731" s="113"/>
      <c r="E731" s="19"/>
      <c r="F731" s="113"/>
      <c r="G731" s="113"/>
      <c r="H731" s="353"/>
      <c r="I731" s="3"/>
    </row>
    <row r="732" spans="1:9" s="112" customFormat="1">
      <c r="A732" s="123"/>
      <c r="B732" s="113"/>
      <c r="C732" s="113"/>
      <c r="D732" s="113"/>
      <c r="E732" s="19"/>
      <c r="F732" s="113"/>
      <c r="G732" s="113"/>
      <c r="H732" s="353"/>
      <c r="I732" s="3"/>
    </row>
    <row r="733" spans="1:9" s="112" customFormat="1">
      <c r="A733" s="123"/>
      <c r="B733" s="113"/>
      <c r="C733" s="113"/>
      <c r="D733" s="113"/>
      <c r="E733" s="19"/>
      <c r="F733" s="113"/>
      <c r="G733" s="113"/>
      <c r="H733" s="353"/>
      <c r="I733" s="3"/>
    </row>
    <row r="734" spans="1:9" s="112" customFormat="1">
      <c r="A734" s="123"/>
      <c r="B734" s="113"/>
      <c r="C734" s="113"/>
      <c r="D734" s="113"/>
      <c r="E734" s="19"/>
      <c r="F734" s="113"/>
      <c r="G734" s="113"/>
      <c r="H734" s="353"/>
      <c r="I734" s="3"/>
    </row>
    <row r="735" spans="1:9" s="112" customFormat="1">
      <c r="A735" s="123"/>
      <c r="B735" s="113"/>
      <c r="C735" s="113"/>
      <c r="D735" s="113"/>
      <c r="E735" s="19"/>
      <c r="F735" s="113"/>
      <c r="G735" s="113"/>
      <c r="H735" s="353"/>
      <c r="I735" s="3"/>
    </row>
    <row r="736" spans="1:9" s="112" customFormat="1">
      <c r="A736" s="123"/>
      <c r="B736" s="113"/>
      <c r="C736" s="113"/>
      <c r="D736" s="113"/>
      <c r="E736" s="19"/>
      <c r="F736" s="113"/>
      <c r="G736" s="113"/>
      <c r="H736" s="353"/>
      <c r="I736" s="3"/>
    </row>
    <row r="737" spans="1:9" s="112" customFormat="1">
      <c r="A737" s="123"/>
      <c r="B737" s="113"/>
      <c r="C737" s="113"/>
      <c r="D737" s="113"/>
      <c r="E737" s="19"/>
      <c r="F737" s="113"/>
      <c r="G737" s="113"/>
      <c r="H737" s="353"/>
      <c r="I737" s="3"/>
    </row>
    <row r="738" spans="1:9" s="112" customFormat="1">
      <c r="A738" s="123"/>
      <c r="B738" s="113"/>
      <c r="C738" s="113"/>
      <c r="D738" s="113"/>
      <c r="E738" s="19"/>
      <c r="F738" s="113"/>
      <c r="G738" s="113"/>
      <c r="H738" s="353"/>
      <c r="I738" s="3"/>
    </row>
    <row r="739" spans="1:9" s="112" customFormat="1">
      <c r="A739" s="123"/>
      <c r="B739" s="113"/>
      <c r="C739" s="113"/>
      <c r="D739" s="113"/>
      <c r="E739" s="19"/>
      <c r="F739" s="113"/>
      <c r="G739" s="113"/>
      <c r="H739" s="353"/>
      <c r="I739" s="3"/>
    </row>
    <row r="740" spans="1:9" s="96" customFormat="1" outlineLevel="1">
      <c r="A740" s="112"/>
      <c r="B740" s="115" t="s">
        <v>751</v>
      </c>
      <c r="C740" s="115"/>
      <c r="D740" s="112"/>
      <c r="E740" s="112"/>
      <c r="F740" s="112"/>
      <c r="G740" s="411">
        <f>SUM(F741,F752)</f>
        <v>795100</v>
      </c>
      <c r="H740" s="411"/>
      <c r="I740" s="346" t="s">
        <v>512</v>
      </c>
    </row>
    <row r="741" spans="1:9" s="96" customFormat="1" outlineLevel="1">
      <c r="B741" s="112" t="s">
        <v>824</v>
      </c>
      <c r="C741" s="112"/>
      <c r="D741" s="112"/>
      <c r="E741" s="112"/>
      <c r="F741" s="412">
        <f>F742</f>
        <v>630000</v>
      </c>
      <c r="G741" s="412"/>
      <c r="H741" s="347" t="s">
        <v>512</v>
      </c>
      <c r="I741" s="112"/>
    </row>
    <row r="742" spans="1:9" s="96" customFormat="1" outlineLevel="1">
      <c r="B742" s="349" t="s">
        <v>1343</v>
      </c>
      <c r="C742" s="349"/>
      <c r="D742" s="349"/>
      <c r="E742" s="349"/>
      <c r="F742" s="413">
        <f>SUM(F743)</f>
        <v>630000</v>
      </c>
      <c r="G742" s="413"/>
      <c r="H742" s="349" t="s">
        <v>512</v>
      </c>
      <c r="I742" s="349"/>
    </row>
    <row r="743" spans="1:9" s="112" customFormat="1">
      <c r="A743" s="96"/>
      <c r="B743" s="349" t="s">
        <v>1191</v>
      </c>
      <c r="C743" s="349"/>
      <c r="D743" s="349"/>
      <c r="E743" s="349"/>
      <c r="F743" s="413">
        <v>630000</v>
      </c>
      <c r="G743" s="413"/>
      <c r="H743" s="349" t="s">
        <v>512</v>
      </c>
      <c r="I743" s="349"/>
    </row>
    <row r="744" spans="1:9" s="112" customFormat="1">
      <c r="A744" s="96"/>
      <c r="B744" s="96"/>
      <c r="C744" s="96"/>
      <c r="D744" s="113"/>
      <c r="E744" s="113" t="s">
        <v>1257</v>
      </c>
      <c r="F744" s="96"/>
      <c r="G744" s="96"/>
      <c r="H744" s="351"/>
      <c r="I744" s="352"/>
    </row>
    <row r="745" spans="1:9" s="112" customFormat="1">
      <c r="A745" s="96"/>
      <c r="B745" s="96"/>
      <c r="C745" s="96"/>
      <c r="D745" s="113"/>
      <c r="E745" s="113" t="s">
        <v>1258</v>
      </c>
      <c r="F745" s="96"/>
      <c r="G745" s="96"/>
      <c r="H745" s="351"/>
      <c r="I745" s="352"/>
    </row>
    <row r="746" spans="1:9" s="112" customFormat="1">
      <c r="A746" s="96"/>
      <c r="B746" s="96"/>
      <c r="C746" s="96"/>
      <c r="D746" s="113"/>
      <c r="E746" s="113" t="s">
        <v>1259</v>
      </c>
      <c r="F746" s="96"/>
      <c r="G746" s="96"/>
      <c r="H746" s="351"/>
      <c r="I746" s="352"/>
    </row>
    <row r="747" spans="1:9" s="112" customFormat="1">
      <c r="A747" s="96"/>
      <c r="B747" s="96"/>
      <c r="C747" s="96"/>
      <c r="D747" s="113"/>
      <c r="E747" s="113" t="s">
        <v>1260</v>
      </c>
      <c r="F747" s="96"/>
      <c r="G747" s="96"/>
      <c r="H747" s="351"/>
      <c r="I747" s="352"/>
    </row>
    <row r="748" spans="1:9" s="112" customFormat="1">
      <c r="A748" s="96"/>
      <c r="B748" s="96"/>
      <c r="C748" s="96"/>
      <c r="D748" s="113"/>
      <c r="E748" s="113" t="s">
        <v>1257</v>
      </c>
      <c r="F748" s="96"/>
      <c r="G748" s="96"/>
      <c r="H748" s="351"/>
      <c r="I748" s="352"/>
    </row>
    <row r="749" spans="1:9" s="96" customFormat="1" outlineLevel="1">
      <c r="A749" s="112"/>
      <c r="D749" s="113"/>
      <c r="E749" s="113" t="s">
        <v>1261</v>
      </c>
      <c r="H749" s="351"/>
      <c r="I749" s="352"/>
    </row>
    <row r="750" spans="1:9" s="96" customFormat="1" outlineLevel="1">
      <c r="A750" s="112"/>
      <c r="D750" s="113"/>
      <c r="E750" s="113" t="s">
        <v>1262</v>
      </c>
      <c r="H750" s="351"/>
      <c r="I750" s="352"/>
    </row>
    <row r="751" spans="1:9" s="96" customFormat="1" outlineLevel="1">
      <c r="A751" s="112"/>
      <c r="D751" s="113"/>
      <c r="E751" s="350"/>
      <c r="H751" s="351"/>
      <c r="I751" s="352"/>
    </row>
    <row r="752" spans="1:9" s="113" customFormat="1" outlineLevel="1">
      <c r="B752" s="112" t="s">
        <v>1192</v>
      </c>
      <c r="C752" s="112"/>
      <c r="D752" s="112"/>
      <c r="E752" s="112"/>
      <c r="F752" s="412">
        <f>H754</f>
        <v>165100</v>
      </c>
      <c r="G752" s="412"/>
      <c r="H752" s="347" t="s">
        <v>512</v>
      </c>
      <c r="I752" s="112"/>
    </row>
    <row r="753" spans="1:9" s="113" customFormat="1" outlineLevel="1">
      <c r="D753" s="113" t="s">
        <v>796</v>
      </c>
      <c r="E753" s="5" t="s">
        <v>1263</v>
      </c>
    </row>
    <row r="754" spans="1:9" s="112" customFormat="1">
      <c r="A754" s="123"/>
      <c r="B754" s="113"/>
      <c r="C754" s="113"/>
      <c r="D754" s="113"/>
      <c r="E754" s="19" t="s">
        <v>1264</v>
      </c>
      <c r="F754" s="113"/>
      <c r="G754" s="113"/>
      <c r="H754" s="353">
        <v>165100</v>
      </c>
      <c r="I754" s="113" t="s">
        <v>512</v>
      </c>
    </row>
    <row r="755" spans="1:9" s="112" customFormat="1">
      <c r="A755" s="123"/>
      <c r="B755" s="113"/>
      <c r="C755" s="113"/>
      <c r="D755" s="113"/>
      <c r="E755" s="19"/>
      <c r="F755" s="113"/>
      <c r="G755" s="113"/>
      <c r="H755" s="353"/>
      <c r="I755" s="3"/>
    </row>
    <row r="756" spans="1:9" s="112" customFormat="1">
      <c r="A756" s="123"/>
      <c r="B756" s="113"/>
      <c r="C756" s="113"/>
      <c r="D756" s="113"/>
      <c r="E756" s="19"/>
      <c r="F756" s="113"/>
      <c r="G756" s="113"/>
      <c r="H756" s="353"/>
      <c r="I756" s="3"/>
    </row>
    <row r="757" spans="1:9" s="112" customFormat="1">
      <c r="A757" s="123"/>
      <c r="B757" s="113"/>
      <c r="C757" s="113"/>
      <c r="D757" s="113"/>
      <c r="E757" s="19"/>
      <c r="F757" s="113"/>
      <c r="G757" s="113"/>
      <c r="H757" s="353"/>
      <c r="I757" s="3"/>
    </row>
    <row r="758" spans="1:9" s="112" customFormat="1">
      <c r="A758" s="123"/>
      <c r="B758" s="113"/>
      <c r="C758" s="113"/>
      <c r="D758" s="113"/>
      <c r="E758" s="19"/>
      <c r="F758" s="113"/>
      <c r="G758" s="113"/>
      <c r="H758" s="353"/>
      <c r="I758" s="3"/>
    </row>
    <row r="759" spans="1:9" s="112" customFormat="1">
      <c r="A759" s="123"/>
      <c r="B759" s="113"/>
      <c r="C759" s="113"/>
      <c r="D759" s="113"/>
      <c r="E759" s="19"/>
      <c r="F759" s="113"/>
      <c r="G759" s="113"/>
      <c r="H759" s="353"/>
      <c r="I759" s="3"/>
    </row>
    <row r="760" spans="1:9" s="112" customFormat="1">
      <c r="A760" s="123"/>
      <c r="B760" s="113"/>
      <c r="C760" s="113"/>
      <c r="D760" s="113"/>
      <c r="E760" s="19"/>
      <c r="F760" s="113"/>
      <c r="G760" s="113"/>
      <c r="H760" s="353"/>
      <c r="I760" s="3"/>
    </row>
    <row r="761" spans="1:9" s="112" customFormat="1">
      <c r="A761" s="123"/>
      <c r="B761" s="113"/>
      <c r="C761" s="113"/>
      <c r="D761" s="113"/>
      <c r="E761" s="19"/>
      <c r="F761" s="113"/>
      <c r="G761" s="113"/>
      <c r="H761" s="353"/>
      <c r="I761" s="3"/>
    </row>
    <row r="762" spans="1:9" s="112" customFormat="1">
      <c r="A762" s="123"/>
      <c r="B762" s="113"/>
      <c r="C762" s="113"/>
      <c r="D762" s="113"/>
      <c r="E762" s="19"/>
      <c r="F762" s="113"/>
      <c r="G762" s="113"/>
      <c r="H762" s="353"/>
      <c r="I762" s="3"/>
    </row>
    <row r="763" spans="1:9" s="112" customFormat="1">
      <c r="A763" s="123"/>
      <c r="B763" s="113"/>
      <c r="C763" s="113"/>
      <c r="D763" s="113"/>
      <c r="E763" s="19"/>
      <c r="F763" s="113"/>
      <c r="G763" s="113"/>
      <c r="H763" s="353"/>
      <c r="I763" s="3"/>
    </row>
    <row r="764" spans="1:9" s="112" customFormat="1">
      <c r="A764" s="123"/>
      <c r="B764" s="113"/>
      <c r="C764" s="113"/>
      <c r="D764" s="113"/>
      <c r="E764" s="19"/>
      <c r="F764" s="113"/>
      <c r="G764" s="113"/>
      <c r="H764" s="353"/>
      <c r="I764" s="3"/>
    </row>
    <row r="765" spans="1:9" s="112" customFormat="1">
      <c r="A765" s="123"/>
      <c r="B765" s="113"/>
      <c r="C765" s="113"/>
      <c r="D765" s="113"/>
      <c r="E765" s="19"/>
      <c r="F765" s="113"/>
      <c r="G765" s="113"/>
      <c r="H765" s="353"/>
      <c r="I765" s="3"/>
    </row>
    <row r="766" spans="1:9" s="112" customFormat="1">
      <c r="A766" s="123"/>
      <c r="B766" s="113"/>
      <c r="C766" s="113"/>
      <c r="D766" s="113"/>
      <c r="E766" s="19"/>
      <c r="F766" s="113"/>
      <c r="G766" s="113"/>
      <c r="H766" s="353"/>
      <c r="I766" s="3"/>
    </row>
    <row r="767" spans="1:9" s="112" customFormat="1">
      <c r="A767" s="123"/>
      <c r="B767" s="113"/>
      <c r="C767" s="113"/>
      <c r="D767" s="113"/>
      <c r="E767" s="19"/>
      <c r="F767" s="113"/>
      <c r="G767" s="113"/>
      <c r="H767" s="353"/>
      <c r="I767" s="3"/>
    </row>
    <row r="768" spans="1:9" s="112" customFormat="1">
      <c r="A768" s="123"/>
      <c r="B768" s="113"/>
      <c r="C768" s="113"/>
      <c r="D768" s="113"/>
      <c r="E768" s="19"/>
      <c r="F768" s="113"/>
      <c r="G768" s="113"/>
      <c r="H768" s="353"/>
      <c r="I768" s="3"/>
    </row>
    <row r="769" spans="1:9" s="112" customFormat="1">
      <c r="A769" s="123"/>
      <c r="B769" s="113"/>
      <c r="C769" s="113"/>
      <c r="D769" s="113"/>
      <c r="E769" s="19"/>
      <c r="F769" s="113"/>
      <c r="G769" s="113"/>
      <c r="H769" s="353"/>
      <c r="I769" s="3"/>
    </row>
    <row r="770" spans="1:9" s="112" customFormat="1">
      <c r="A770" s="123"/>
      <c r="B770" s="113"/>
      <c r="C770" s="113"/>
      <c r="D770" s="113"/>
      <c r="E770" s="19"/>
      <c r="F770" s="113"/>
      <c r="G770" s="113"/>
      <c r="H770" s="353"/>
      <c r="I770" s="3"/>
    </row>
    <row r="771" spans="1:9" s="112" customFormat="1">
      <c r="A771" s="123"/>
      <c r="B771" s="113"/>
      <c r="C771" s="113"/>
      <c r="D771" s="113"/>
      <c r="E771" s="19"/>
      <c r="F771" s="113"/>
      <c r="G771" s="113"/>
      <c r="H771" s="353"/>
      <c r="I771" s="3"/>
    </row>
    <row r="772" spans="1:9" s="112" customFormat="1">
      <c r="A772" s="123"/>
      <c r="B772" s="360" t="s">
        <v>1162</v>
      </c>
      <c r="C772" s="113"/>
      <c r="D772" s="113"/>
      <c r="E772" s="19"/>
      <c r="F772" s="113"/>
      <c r="G772" s="113"/>
      <c r="H772" s="353"/>
      <c r="I772" s="3"/>
    </row>
    <row r="773" spans="1:9" s="96" customFormat="1" outlineLevel="1">
      <c r="A773" s="112"/>
      <c r="B773" s="115" t="s">
        <v>1265</v>
      </c>
      <c r="C773" s="115"/>
      <c r="D773" s="112"/>
      <c r="E773" s="112"/>
      <c r="F773" s="112"/>
      <c r="G773" s="411">
        <f>F774</f>
        <v>70900</v>
      </c>
      <c r="H773" s="411"/>
      <c r="I773" s="346" t="s">
        <v>512</v>
      </c>
    </row>
    <row r="774" spans="1:9" s="113" customFormat="1" outlineLevel="1">
      <c r="B774" s="112" t="s">
        <v>724</v>
      </c>
      <c r="C774" s="112"/>
      <c r="D774" s="112"/>
      <c r="E774" s="112"/>
      <c r="F774" s="412">
        <f>H775</f>
        <v>70900</v>
      </c>
      <c r="G774" s="412"/>
      <c r="H774" s="347" t="s">
        <v>512</v>
      </c>
      <c r="I774" s="112"/>
    </row>
    <row r="775" spans="1:9" s="113" customFormat="1" outlineLevel="1">
      <c r="D775" s="113" t="s">
        <v>794</v>
      </c>
      <c r="E775" s="5" t="s">
        <v>835</v>
      </c>
      <c r="H775" s="353">
        <v>70900</v>
      </c>
      <c r="I775" s="113" t="s">
        <v>512</v>
      </c>
    </row>
    <row r="776" spans="1:9" ht="25.5" customHeight="1">
      <c r="B776" s="113"/>
      <c r="C776" s="113"/>
      <c r="D776" s="113"/>
      <c r="E776" s="19"/>
      <c r="F776" s="113"/>
      <c r="G776" s="113"/>
      <c r="H776" s="353"/>
      <c r="I776" s="3"/>
    </row>
    <row r="777" spans="1:9" s="112" customFormat="1">
      <c r="A777" s="123"/>
      <c r="B777" s="94"/>
      <c r="C777" s="94"/>
      <c r="D777" s="94"/>
      <c r="E777" s="94"/>
      <c r="F777" s="94"/>
      <c r="G777" s="94"/>
      <c r="H777" s="94"/>
      <c r="I777" s="94"/>
    </row>
    <row r="778" spans="1:9" s="112" customFormat="1">
      <c r="A778" s="123"/>
      <c r="B778" s="94"/>
      <c r="C778" s="94"/>
      <c r="D778" s="94"/>
      <c r="E778" s="94"/>
      <c r="F778" s="94"/>
      <c r="G778" s="94"/>
      <c r="H778" s="94"/>
      <c r="I778" s="94"/>
    </row>
    <row r="779" spans="1:9" s="112" customFormat="1">
      <c r="A779" s="123"/>
      <c r="B779" s="94"/>
      <c r="C779" s="94"/>
      <c r="D779" s="94"/>
      <c r="E779" s="94"/>
      <c r="F779" s="94"/>
      <c r="G779" s="94"/>
      <c r="H779" s="94"/>
      <c r="I779" s="94"/>
    </row>
    <row r="780" spans="1:9" s="112" customFormat="1">
      <c r="A780" s="123"/>
      <c r="B780" s="94"/>
      <c r="C780" s="94"/>
      <c r="D780" s="94"/>
      <c r="E780" s="94"/>
      <c r="F780" s="94"/>
      <c r="G780" s="94"/>
      <c r="H780" s="94"/>
      <c r="I780" s="94"/>
    </row>
    <row r="781" spans="1:9" s="112" customFormat="1">
      <c r="A781" s="123"/>
      <c r="B781" s="94"/>
      <c r="C781" s="94"/>
      <c r="D781" s="94"/>
      <c r="E781" s="94"/>
      <c r="F781" s="94"/>
      <c r="G781" s="94"/>
      <c r="H781" s="94"/>
      <c r="I781" s="94"/>
    </row>
    <row r="782" spans="1:9" s="112" customFormat="1">
      <c r="A782" s="123"/>
      <c r="B782" s="94"/>
      <c r="C782" s="94"/>
      <c r="D782" s="94"/>
      <c r="E782" s="94"/>
      <c r="F782" s="94"/>
      <c r="G782" s="94"/>
      <c r="H782" s="94"/>
      <c r="I782" s="94"/>
    </row>
    <row r="783" spans="1:9" s="112" customFormat="1">
      <c r="A783" s="123"/>
      <c r="B783" s="94"/>
      <c r="C783" s="94"/>
      <c r="D783" s="94"/>
      <c r="E783" s="94"/>
      <c r="F783" s="94"/>
      <c r="G783" s="94"/>
      <c r="H783" s="94"/>
      <c r="I783" s="94"/>
    </row>
    <row r="784" spans="1:9" s="112" customFormat="1">
      <c r="A784" s="123"/>
      <c r="B784" s="94"/>
      <c r="C784" s="94"/>
      <c r="D784" s="94"/>
      <c r="E784" s="94"/>
      <c r="F784" s="94"/>
      <c r="G784" s="94"/>
      <c r="H784" s="94"/>
      <c r="I784" s="94"/>
    </row>
    <row r="785" spans="1:9" s="112" customFormat="1">
      <c r="A785" s="123"/>
      <c r="B785" s="94"/>
      <c r="C785" s="94"/>
      <c r="D785" s="94"/>
      <c r="E785" s="94"/>
      <c r="F785" s="94"/>
      <c r="G785" s="94"/>
      <c r="H785" s="94"/>
      <c r="I785" s="94"/>
    </row>
    <row r="786" spans="1:9" s="112" customFormat="1">
      <c r="A786" s="123"/>
      <c r="B786" s="94"/>
      <c r="C786" s="94"/>
      <c r="D786" s="94"/>
      <c r="E786" s="94"/>
      <c r="F786" s="94"/>
      <c r="G786" s="94"/>
      <c r="H786" s="94"/>
      <c r="I786" s="94"/>
    </row>
    <row r="787" spans="1:9" s="112" customFormat="1">
      <c r="A787" s="123"/>
      <c r="B787" s="94"/>
      <c r="C787" s="94"/>
      <c r="D787" s="94"/>
      <c r="E787" s="94"/>
      <c r="F787" s="94"/>
      <c r="G787" s="94"/>
      <c r="H787" s="94"/>
      <c r="I787" s="94"/>
    </row>
    <row r="788" spans="1:9" s="112" customFormat="1">
      <c r="A788" s="123"/>
      <c r="B788" s="94"/>
      <c r="C788" s="94"/>
      <c r="D788" s="94"/>
      <c r="E788" s="94"/>
      <c r="F788" s="94"/>
      <c r="G788" s="94"/>
      <c r="H788" s="94"/>
      <c r="I788" s="94"/>
    </row>
    <row r="789" spans="1:9" s="112" customFormat="1">
      <c r="A789" s="123"/>
      <c r="B789" s="94"/>
      <c r="C789" s="94"/>
      <c r="D789" s="94"/>
      <c r="E789" s="94"/>
      <c r="F789" s="94"/>
      <c r="G789" s="94"/>
      <c r="H789" s="94"/>
      <c r="I789" s="94"/>
    </row>
    <row r="790" spans="1:9" s="112" customFormat="1">
      <c r="A790" s="123"/>
      <c r="B790" s="94"/>
      <c r="C790" s="94"/>
      <c r="D790" s="94"/>
      <c r="E790" s="94"/>
      <c r="F790" s="94"/>
      <c r="G790" s="94"/>
      <c r="H790" s="94"/>
      <c r="I790" s="94"/>
    </row>
    <row r="791" spans="1:9" s="112" customFormat="1">
      <c r="A791" s="123"/>
      <c r="B791" s="94"/>
      <c r="C791" s="94"/>
      <c r="D791" s="94"/>
      <c r="E791" s="94"/>
      <c r="F791" s="94"/>
      <c r="G791" s="94"/>
      <c r="H791" s="94"/>
      <c r="I791" s="94"/>
    </row>
    <row r="792" spans="1:9" s="112" customFormat="1">
      <c r="A792" s="123"/>
      <c r="B792" s="94"/>
      <c r="C792" s="94"/>
      <c r="D792" s="94"/>
      <c r="E792" s="94"/>
      <c r="F792" s="94"/>
      <c r="G792" s="94"/>
      <c r="H792" s="94"/>
      <c r="I792" s="94"/>
    </row>
    <row r="793" spans="1:9" s="112" customFormat="1">
      <c r="A793" s="123"/>
      <c r="B793" s="94"/>
      <c r="C793" s="94"/>
      <c r="D793" s="94"/>
      <c r="E793" s="94"/>
      <c r="F793" s="94"/>
      <c r="G793" s="94"/>
      <c r="H793" s="94"/>
      <c r="I793" s="94"/>
    </row>
    <row r="794" spans="1:9" s="112" customFormat="1">
      <c r="A794" s="123"/>
      <c r="B794" s="94"/>
      <c r="C794" s="94"/>
      <c r="D794" s="94"/>
      <c r="E794" s="94"/>
      <c r="F794" s="94"/>
      <c r="G794" s="94"/>
      <c r="H794" s="94"/>
      <c r="I794" s="94"/>
    </row>
    <row r="795" spans="1:9" s="112" customFormat="1">
      <c r="A795" s="123"/>
      <c r="B795" s="94"/>
      <c r="C795" s="94"/>
      <c r="D795" s="94"/>
      <c r="E795" s="94"/>
      <c r="F795" s="94"/>
      <c r="G795" s="94"/>
      <c r="H795" s="94"/>
      <c r="I795" s="94"/>
    </row>
    <row r="796" spans="1:9" s="112" customFormat="1">
      <c r="A796" s="123"/>
      <c r="B796" s="94"/>
      <c r="C796" s="94"/>
      <c r="D796" s="94"/>
      <c r="E796" s="94"/>
      <c r="F796" s="94"/>
      <c r="G796" s="94"/>
      <c r="H796" s="94"/>
      <c r="I796" s="94"/>
    </row>
    <row r="797" spans="1:9" s="112" customFormat="1">
      <c r="A797" s="123"/>
      <c r="B797" s="94"/>
      <c r="C797" s="94"/>
      <c r="D797" s="94"/>
      <c r="E797" s="94"/>
      <c r="F797" s="94"/>
      <c r="G797" s="94"/>
      <c r="H797" s="94"/>
      <c r="I797" s="94"/>
    </row>
    <row r="798" spans="1:9" s="112" customFormat="1">
      <c r="A798" s="123"/>
      <c r="B798" s="94"/>
      <c r="C798" s="94"/>
      <c r="D798" s="94"/>
      <c r="E798" s="94"/>
      <c r="F798" s="94"/>
      <c r="G798" s="94"/>
      <c r="H798" s="94"/>
      <c r="I798" s="94"/>
    </row>
    <row r="799" spans="1:9" s="112" customFormat="1">
      <c r="A799" s="123"/>
      <c r="B799" s="94"/>
      <c r="C799" s="94"/>
      <c r="D799" s="94"/>
      <c r="E799" s="94"/>
      <c r="F799" s="94"/>
      <c r="G799" s="94"/>
      <c r="H799" s="94"/>
      <c r="I799" s="94"/>
    </row>
    <row r="800" spans="1:9" s="112" customFormat="1">
      <c r="A800" s="123"/>
      <c r="B800" s="94"/>
      <c r="C800" s="94"/>
      <c r="D800" s="94"/>
      <c r="E800" s="94"/>
      <c r="F800" s="94"/>
      <c r="G800" s="94"/>
      <c r="H800" s="94"/>
      <c r="I800" s="94"/>
    </row>
    <row r="801" spans="1:9" s="112" customFormat="1">
      <c r="A801" s="123"/>
      <c r="B801" s="94"/>
      <c r="C801" s="94"/>
      <c r="D801" s="94"/>
      <c r="E801" s="94"/>
      <c r="F801" s="94"/>
      <c r="G801" s="94"/>
      <c r="H801" s="94"/>
      <c r="I801" s="94"/>
    </row>
    <row r="802" spans="1:9" s="112" customFormat="1">
      <c r="A802" s="123"/>
      <c r="B802" s="94"/>
      <c r="C802" s="94"/>
      <c r="D802" s="94"/>
      <c r="E802" s="94"/>
      <c r="F802" s="94"/>
      <c r="G802" s="94"/>
      <c r="H802" s="94"/>
      <c r="I802" s="94"/>
    </row>
    <row r="803" spans="1:9" s="112" customFormat="1">
      <c r="A803" s="123"/>
      <c r="B803" s="94"/>
      <c r="C803" s="94"/>
      <c r="D803" s="94"/>
      <c r="E803" s="94"/>
      <c r="F803" s="94"/>
      <c r="G803" s="94"/>
      <c r="H803" s="94"/>
      <c r="I803" s="94"/>
    </row>
    <row r="804" spans="1:9" s="112" customFormat="1">
      <c r="A804" s="123"/>
      <c r="B804" s="360" t="s">
        <v>1162</v>
      </c>
      <c r="C804" s="94"/>
      <c r="D804" s="94"/>
      <c r="E804" s="94"/>
      <c r="F804" s="94"/>
      <c r="G804" s="94"/>
      <c r="H804" s="94"/>
      <c r="I804" s="94"/>
    </row>
    <row r="805" spans="1:9" s="96" customFormat="1" outlineLevel="1">
      <c r="A805" s="112"/>
      <c r="B805" s="115" t="s">
        <v>1266</v>
      </c>
      <c r="C805" s="115"/>
      <c r="D805" s="112"/>
      <c r="E805" s="112"/>
      <c r="F805" s="112"/>
      <c r="G805" s="411">
        <f>F806</f>
        <v>100000</v>
      </c>
      <c r="H805" s="411"/>
      <c r="I805" s="346" t="s">
        <v>512</v>
      </c>
    </row>
    <row r="806" spans="1:9" s="113" customFormat="1" outlineLevel="1">
      <c r="B806" s="112" t="s">
        <v>724</v>
      </c>
      <c r="C806" s="112"/>
      <c r="D806" s="112"/>
      <c r="E806" s="112"/>
      <c r="F806" s="412">
        <f>SUM(H807:H807)</f>
        <v>100000</v>
      </c>
      <c r="G806" s="412"/>
      <c r="H806" s="347" t="s">
        <v>512</v>
      </c>
      <c r="I806" s="112"/>
    </row>
    <row r="807" spans="1:9" s="112" customFormat="1">
      <c r="A807" s="123"/>
      <c r="B807" s="113"/>
      <c r="C807" s="113"/>
      <c r="D807" s="113" t="s">
        <v>793</v>
      </c>
      <c r="E807" s="5" t="s">
        <v>834</v>
      </c>
      <c r="F807" s="113"/>
      <c r="G807" s="113"/>
      <c r="H807" s="353">
        <v>100000</v>
      </c>
      <c r="I807" s="113" t="s">
        <v>512</v>
      </c>
    </row>
    <row r="808" spans="1:9" s="112" customFormat="1">
      <c r="A808" s="123"/>
      <c r="B808" s="113"/>
      <c r="C808" s="113"/>
      <c r="D808" s="113"/>
      <c r="E808" s="19"/>
      <c r="F808" s="113"/>
      <c r="G808" s="113"/>
      <c r="H808" s="353"/>
      <c r="I808" s="113"/>
    </row>
    <row r="809" spans="1:9" s="112" customFormat="1">
      <c r="A809" s="123"/>
      <c r="B809" s="113"/>
      <c r="C809" s="113"/>
      <c r="D809" s="113"/>
      <c r="E809" s="19"/>
      <c r="F809" s="113"/>
      <c r="G809" s="113"/>
      <c r="H809" s="353"/>
      <c r="I809" s="113"/>
    </row>
    <row r="810" spans="1:9" s="112" customFormat="1">
      <c r="A810" s="123"/>
      <c r="B810" s="113"/>
      <c r="C810" s="113"/>
      <c r="D810" s="113"/>
      <c r="E810" s="19"/>
      <c r="F810" s="113"/>
      <c r="G810" s="113"/>
      <c r="H810" s="353"/>
      <c r="I810" s="113"/>
    </row>
    <row r="811" spans="1:9" s="112" customFormat="1">
      <c r="A811" s="123"/>
      <c r="B811" s="113"/>
      <c r="C811" s="113"/>
      <c r="D811" s="113"/>
      <c r="E811" s="19"/>
      <c r="F811" s="113"/>
      <c r="G811" s="113"/>
      <c r="H811" s="353"/>
      <c r="I811" s="113"/>
    </row>
    <row r="812" spans="1:9" s="112" customFormat="1">
      <c r="A812" s="123"/>
      <c r="B812" s="113"/>
      <c r="C812" s="113"/>
      <c r="D812" s="113"/>
      <c r="E812" s="19"/>
      <c r="F812" s="113"/>
      <c r="G812" s="113"/>
      <c r="H812" s="353"/>
      <c r="I812" s="113"/>
    </row>
    <row r="813" spans="1:9" s="112" customFormat="1">
      <c r="A813" s="123"/>
      <c r="B813" s="113"/>
      <c r="C813" s="113"/>
      <c r="D813" s="113"/>
      <c r="E813" s="19"/>
      <c r="F813" s="113"/>
      <c r="G813" s="113"/>
      <c r="H813" s="353"/>
      <c r="I813" s="113"/>
    </row>
    <row r="814" spans="1:9" s="112" customFormat="1">
      <c r="A814" s="123"/>
      <c r="B814" s="113"/>
      <c r="C814" s="113"/>
      <c r="D814" s="113"/>
      <c r="E814" s="19"/>
      <c r="F814" s="113"/>
      <c r="G814" s="113"/>
      <c r="H814" s="353"/>
      <c r="I814" s="113"/>
    </row>
    <row r="815" spans="1:9" s="112" customFormat="1">
      <c r="A815" s="123"/>
      <c r="B815" s="113"/>
      <c r="C815" s="113"/>
      <c r="D815" s="113"/>
      <c r="E815" s="19"/>
      <c r="F815" s="113"/>
      <c r="G815" s="113"/>
      <c r="H815" s="353"/>
      <c r="I815" s="113"/>
    </row>
    <row r="816" spans="1:9" s="112" customFormat="1">
      <c r="A816" s="123"/>
      <c r="B816" s="113"/>
      <c r="C816" s="113"/>
      <c r="D816" s="113"/>
      <c r="E816" s="19"/>
      <c r="F816" s="113"/>
      <c r="G816" s="113"/>
      <c r="H816" s="353"/>
      <c r="I816" s="113"/>
    </row>
    <row r="817" spans="1:9" s="112" customFormat="1">
      <c r="A817" s="123"/>
      <c r="B817" s="113"/>
      <c r="C817" s="113"/>
      <c r="D817" s="113"/>
      <c r="E817" s="19"/>
      <c r="F817" s="113"/>
      <c r="G817" s="113"/>
      <c r="H817" s="353"/>
      <c r="I817" s="113"/>
    </row>
    <row r="818" spans="1:9" s="112" customFormat="1">
      <c r="A818" s="123"/>
      <c r="B818" s="113"/>
      <c r="C818" s="113"/>
      <c r="D818" s="113"/>
      <c r="E818" s="19"/>
      <c r="F818" s="113"/>
      <c r="G818" s="113"/>
      <c r="H818" s="353"/>
      <c r="I818" s="113"/>
    </row>
    <row r="819" spans="1:9" s="112" customFormat="1">
      <c r="A819" s="123"/>
      <c r="B819" s="113"/>
      <c r="C819" s="113"/>
      <c r="D819" s="113"/>
      <c r="E819" s="19"/>
      <c r="F819" s="113"/>
      <c r="G819" s="113"/>
      <c r="H819" s="353"/>
      <c r="I819" s="113"/>
    </row>
    <row r="820" spans="1:9" s="112" customFormat="1">
      <c r="A820" s="123"/>
      <c r="B820" s="113"/>
      <c r="C820" s="113"/>
      <c r="D820" s="113"/>
      <c r="E820" s="19"/>
      <c r="F820" s="113"/>
      <c r="G820" s="113"/>
      <c r="H820" s="353"/>
      <c r="I820" s="113"/>
    </row>
    <row r="821" spans="1:9" s="112" customFormat="1">
      <c r="A821" s="123"/>
      <c r="B821" s="113"/>
      <c r="C821" s="113"/>
      <c r="D821" s="113"/>
      <c r="E821" s="19"/>
      <c r="F821" s="113"/>
      <c r="G821" s="113"/>
      <c r="H821" s="353"/>
      <c r="I821" s="113"/>
    </row>
    <row r="822" spans="1:9" s="112" customFormat="1">
      <c r="A822" s="123"/>
      <c r="B822" s="113"/>
      <c r="C822" s="113"/>
      <c r="D822" s="113"/>
      <c r="E822" s="19"/>
      <c r="F822" s="113"/>
      <c r="G822" s="113"/>
      <c r="H822" s="353"/>
      <c r="I822" s="113"/>
    </row>
    <row r="823" spans="1:9" s="112" customFormat="1">
      <c r="A823" s="123"/>
      <c r="B823" s="113"/>
      <c r="C823" s="113"/>
      <c r="D823" s="113"/>
      <c r="E823" s="19"/>
      <c r="F823" s="113"/>
      <c r="G823" s="113"/>
      <c r="H823" s="353"/>
      <c r="I823" s="113"/>
    </row>
    <row r="824" spans="1:9" s="112" customFormat="1">
      <c r="A824" s="123"/>
      <c r="B824" s="113"/>
      <c r="C824" s="113"/>
      <c r="D824" s="113"/>
      <c r="E824" s="19"/>
      <c r="F824" s="113"/>
      <c r="G824" s="113"/>
      <c r="H824" s="353"/>
      <c r="I824" s="113"/>
    </row>
    <row r="825" spans="1:9" s="112" customFormat="1">
      <c r="A825" s="123"/>
      <c r="B825" s="113"/>
      <c r="C825" s="113"/>
      <c r="D825" s="113"/>
      <c r="E825" s="19"/>
      <c r="F825" s="113"/>
      <c r="G825" s="113"/>
      <c r="H825" s="353"/>
      <c r="I825" s="113"/>
    </row>
    <row r="826" spans="1:9" s="112" customFormat="1">
      <c r="A826" s="123"/>
      <c r="B826" s="113"/>
      <c r="C826" s="113"/>
      <c r="D826" s="113"/>
      <c r="E826" s="19"/>
      <c r="F826" s="113"/>
      <c r="G826" s="113"/>
      <c r="H826" s="353"/>
      <c r="I826" s="113"/>
    </row>
    <row r="827" spans="1:9" s="112" customFormat="1">
      <c r="A827" s="123"/>
      <c r="B827" s="113"/>
      <c r="C827" s="113"/>
      <c r="D827" s="113"/>
      <c r="E827" s="19"/>
      <c r="F827" s="113"/>
      <c r="G827" s="113"/>
      <c r="H827" s="353"/>
      <c r="I827" s="113"/>
    </row>
    <row r="828" spans="1:9" s="112" customFormat="1">
      <c r="A828" s="123"/>
      <c r="B828" s="113"/>
      <c r="C828" s="113"/>
      <c r="D828" s="113"/>
      <c r="E828" s="19"/>
      <c r="F828" s="113"/>
      <c r="G828" s="113"/>
      <c r="H828" s="353"/>
      <c r="I828" s="113"/>
    </row>
    <row r="829" spans="1:9" s="112" customFormat="1">
      <c r="A829" s="123"/>
      <c r="B829" s="113"/>
      <c r="C829" s="113"/>
      <c r="D829" s="113"/>
      <c r="E829" s="19"/>
      <c r="F829" s="113"/>
      <c r="G829" s="113"/>
      <c r="H829" s="353"/>
      <c r="I829" s="113"/>
    </row>
    <row r="830" spans="1:9" s="112" customFormat="1">
      <c r="A830" s="123"/>
      <c r="B830" s="113"/>
      <c r="C830" s="113"/>
      <c r="D830" s="113"/>
      <c r="E830" s="19"/>
      <c r="F830" s="113"/>
      <c r="G830" s="113"/>
      <c r="H830" s="353"/>
      <c r="I830" s="113"/>
    </row>
    <row r="831" spans="1:9" s="112" customFormat="1">
      <c r="A831" s="123"/>
      <c r="B831" s="113"/>
      <c r="C831" s="113"/>
      <c r="D831" s="113"/>
      <c r="E831" s="19"/>
      <c r="F831" s="113"/>
      <c r="G831" s="113"/>
      <c r="H831" s="353"/>
      <c r="I831" s="113"/>
    </row>
    <row r="832" spans="1:9" s="112" customFormat="1">
      <c r="A832" s="123"/>
      <c r="B832" s="113"/>
      <c r="C832" s="113"/>
      <c r="D832" s="113"/>
      <c r="E832" s="19"/>
      <c r="F832" s="113"/>
      <c r="G832" s="113"/>
      <c r="H832" s="353"/>
      <c r="I832" s="113"/>
    </row>
    <row r="833" spans="1:9" s="112" customFormat="1">
      <c r="A833" s="123"/>
      <c r="B833" s="113"/>
      <c r="C833" s="113"/>
      <c r="D833" s="113"/>
      <c r="E833" s="19"/>
      <c r="F833" s="113"/>
      <c r="G833" s="113"/>
      <c r="H833" s="353"/>
      <c r="I833" s="113"/>
    </row>
    <row r="834" spans="1:9" s="112" customFormat="1">
      <c r="A834" s="123"/>
      <c r="B834" s="113"/>
      <c r="C834" s="113"/>
      <c r="D834" s="113"/>
      <c r="E834" s="19"/>
      <c r="F834" s="113"/>
      <c r="G834" s="113"/>
      <c r="H834" s="353"/>
      <c r="I834" s="113"/>
    </row>
    <row r="835" spans="1:9" s="112" customFormat="1">
      <c r="A835" s="123"/>
      <c r="B835" s="113"/>
      <c r="C835" s="113"/>
      <c r="D835" s="113"/>
      <c r="E835" s="19"/>
      <c r="F835" s="113"/>
      <c r="G835" s="113"/>
      <c r="H835" s="353"/>
      <c r="I835" s="113"/>
    </row>
    <row r="836" spans="1:9" s="96" customFormat="1" outlineLevel="1">
      <c r="A836" s="112"/>
      <c r="B836" s="115" t="s">
        <v>750</v>
      </c>
      <c r="C836" s="115"/>
      <c r="D836" s="112"/>
      <c r="E836" s="112"/>
      <c r="F836" s="112"/>
      <c r="G836" s="411">
        <f>SUM(F837,F846)</f>
        <v>130500</v>
      </c>
      <c r="H836" s="411"/>
      <c r="I836" s="346" t="s">
        <v>512</v>
      </c>
    </row>
    <row r="837" spans="1:9" s="96" customFormat="1" outlineLevel="1">
      <c r="B837" s="112" t="s">
        <v>824</v>
      </c>
      <c r="C837" s="112"/>
      <c r="D837" s="112"/>
      <c r="E837" s="112"/>
      <c r="F837" s="412">
        <f>F838</f>
        <v>38600</v>
      </c>
      <c r="G837" s="412"/>
      <c r="H837" s="347" t="s">
        <v>512</v>
      </c>
      <c r="I837" s="112"/>
    </row>
    <row r="838" spans="1:9" s="96" customFormat="1" outlineLevel="1">
      <c r="B838" s="349" t="s">
        <v>1343</v>
      </c>
      <c r="C838" s="349"/>
      <c r="D838" s="349"/>
      <c r="E838" s="349"/>
      <c r="F838" s="413">
        <f>SUM(F839,F843,F841)</f>
        <v>38600</v>
      </c>
      <c r="G838" s="413"/>
      <c r="H838" s="349" t="s">
        <v>512</v>
      </c>
      <c r="I838" s="349"/>
    </row>
    <row r="839" spans="1:9" s="112" customFormat="1">
      <c r="A839" s="96"/>
      <c r="B839" s="349" t="s">
        <v>1385</v>
      </c>
      <c r="C839" s="349"/>
      <c r="D839" s="349"/>
      <c r="E839" s="349"/>
      <c r="F839" s="413">
        <v>33800</v>
      </c>
      <c r="G839" s="413"/>
      <c r="H839" s="349" t="s">
        <v>512</v>
      </c>
      <c r="I839" s="349"/>
    </row>
    <row r="840" spans="1:9" s="112" customFormat="1">
      <c r="A840" s="96"/>
      <c r="B840" s="96"/>
      <c r="C840" s="96"/>
      <c r="D840" s="113"/>
      <c r="E840" s="113" t="s">
        <v>833</v>
      </c>
      <c r="F840" s="96"/>
      <c r="G840" s="96"/>
      <c r="H840" s="351"/>
      <c r="I840" s="352"/>
    </row>
    <row r="841" spans="1:9" s="112" customFormat="1">
      <c r="A841" s="96"/>
      <c r="B841" s="349" t="s">
        <v>1386</v>
      </c>
      <c r="C841" s="349"/>
      <c r="D841" s="349"/>
      <c r="E841" s="349"/>
      <c r="F841" s="413">
        <v>3000</v>
      </c>
      <c r="G841" s="413"/>
      <c r="H841" s="349" t="s">
        <v>512</v>
      </c>
      <c r="I841" s="349"/>
    </row>
    <row r="842" spans="1:9" s="112" customFormat="1">
      <c r="A842" s="96"/>
      <c r="B842" s="96"/>
      <c r="C842" s="96"/>
      <c r="D842" s="113"/>
      <c r="E842" s="113" t="s">
        <v>832</v>
      </c>
      <c r="F842" s="96"/>
      <c r="G842" s="96"/>
      <c r="H842" s="351"/>
      <c r="I842" s="352"/>
    </row>
    <row r="843" spans="1:9" s="112" customFormat="1">
      <c r="A843" s="96"/>
      <c r="B843" s="349" t="s">
        <v>1389</v>
      </c>
      <c r="C843" s="349"/>
      <c r="D843" s="349"/>
      <c r="E843" s="349"/>
      <c r="F843" s="413">
        <v>1800</v>
      </c>
      <c r="G843" s="413"/>
      <c r="H843" s="349" t="s">
        <v>512</v>
      </c>
      <c r="I843" s="349"/>
    </row>
    <row r="844" spans="1:9">
      <c r="B844" s="96"/>
      <c r="C844" s="96"/>
      <c r="D844" s="113"/>
      <c r="E844" s="113" t="s">
        <v>831</v>
      </c>
      <c r="F844" s="96"/>
      <c r="G844" s="96"/>
      <c r="H844" s="348"/>
      <c r="I844" s="352"/>
    </row>
    <row r="845" spans="1:9" s="96" customFormat="1" outlineLevel="1">
      <c r="A845" s="112"/>
      <c r="B845" s="94"/>
      <c r="C845" s="94"/>
      <c r="D845" s="94"/>
      <c r="E845" s="94"/>
      <c r="F845" s="94"/>
      <c r="G845" s="94"/>
      <c r="H845" s="358"/>
      <c r="I845" s="94"/>
    </row>
    <row r="846" spans="1:9" s="113" customFormat="1" outlineLevel="1">
      <c r="B846" s="112" t="s">
        <v>1192</v>
      </c>
      <c r="C846" s="112"/>
      <c r="D846" s="112"/>
      <c r="E846" s="112"/>
      <c r="F846" s="412">
        <f>H849</f>
        <v>91900</v>
      </c>
      <c r="G846" s="412"/>
      <c r="H846" s="347" t="s">
        <v>512</v>
      </c>
      <c r="I846" s="112"/>
    </row>
    <row r="847" spans="1:9" s="113" customFormat="1" outlineLevel="1">
      <c r="D847" s="113" t="s">
        <v>792</v>
      </c>
      <c r="E847" s="5" t="s">
        <v>1267</v>
      </c>
    </row>
    <row r="848" spans="1:9" s="112" customFormat="1">
      <c r="A848" s="123"/>
      <c r="B848" s="113"/>
      <c r="C848" s="113"/>
      <c r="D848" s="113"/>
      <c r="E848" s="5" t="s">
        <v>1268</v>
      </c>
      <c r="F848" s="113"/>
      <c r="G848" s="113"/>
      <c r="H848" s="353"/>
      <c r="I848" s="3"/>
    </row>
    <row r="849" spans="1:9" s="112" customFormat="1">
      <c r="A849" s="123"/>
      <c r="B849" s="113"/>
      <c r="C849" s="113"/>
      <c r="D849" s="113"/>
      <c r="E849" s="5" t="s">
        <v>950</v>
      </c>
      <c r="F849" s="113"/>
      <c r="G849" s="113"/>
      <c r="H849" s="353">
        <v>91900</v>
      </c>
      <c r="I849" s="113" t="s">
        <v>512</v>
      </c>
    </row>
    <row r="850" spans="1:9" s="112" customFormat="1">
      <c r="A850" s="123"/>
      <c r="B850" s="113"/>
      <c r="C850" s="113"/>
      <c r="D850" s="113"/>
      <c r="E850" s="19"/>
      <c r="F850" s="113"/>
      <c r="G850" s="113"/>
      <c r="H850" s="353"/>
      <c r="I850" s="3"/>
    </row>
    <row r="851" spans="1:9" s="112" customFormat="1">
      <c r="A851" s="123"/>
      <c r="B851" s="113"/>
      <c r="C851" s="113"/>
      <c r="D851" s="113"/>
      <c r="E851" s="19"/>
      <c r="F851" s="113"/>
      <c r="G851" s="113"/>
      <c r="H851" s="353"/>
      <c r="I851" s="3"/>
    </row>
    <row r="852" spans="1:9" s="112" customFormat="1">
      <c r="A852" s="123"/>
      <c r="B852" s="113"/>
      <c r="C852" s="113"/>
      <c r="D852" s="113"/>
      <c r="E852" s="19"/>
      <c r="F852" s="113"/>
      <c r="G852" s="113"/>
      <c r="H852" s="353"/>
      <c r="I852" s="3"/>
    </row>
    <row r="853" spans="1:9" s="112" customFormat="1">
      <c r="A853" s="123"/>
      <c r="B853" s="113"/>
      <c r="C853" s="113"/>
      <c r="D853" s="113"/>
      <c r="E853" s="19"/>
      <c r="F853" s="113"/>
      <c r="G853" s="113"/>
      <c r="H853" s="353"/>
      <c r="I853" s="3"/>
    </row>
    <row r="854" spans="1:9" s="112" customFormat="1">
      <c r="A854" s="123"/>
      <c r="B854" s="113"/>
      <c r="C854" s="113"/>
      <c r="D854" s="113"/>
      <c r="E854" s="19"/>
      <c r="F854" s="113"/>
      <c r="G854" s="113"/>
      <c r="H854" s="353"/>
      <c r="I854" s="3"/>
    </row>
    <row r="855" spans="1:9" s="112" customFormat="1">
      <c r="A855" s="123"/>
      <c r="B855" s="113"/>
      <c r="C855" s="113"/>
      <c r="D855" s="113"/>
      <c r="E855" s="19"/>
      <c r="F855" s="113"/>
      <c r="G855" s="113"/>
      <c r="H855" s="353"/>
      <c r="I855" s="3"/>
    </row>
    <row r="856" spans="1:9" s="112" customFormat="1">
      <c r="A856" s="123"/>
      <c r="B856" s="113"/>
      <c r="C856" s="113"/>
      <c r="D856" s="113"/>
      <c r="E856" s="19"/>
      <c r="F856" s="113"/>
      <c r="G856" s="113"/>
      <c r="H856" s="353"/>
      <c r="I856" s="3"/>
    </row>
    <row r="857" spans="1:9" s="112" customFormat="1">
      <c r="A857" s="123"/>
      <c r="B857" s="113"/>
      <c r="C857" s="113"/>
      <c r="D857" s="113"/>
      <c r="E857" s="19"/>
      <c r="F857" s="113"/>
      <c r="G857" s="113"/>
      <c r="H857" s="353"/>
      <c r="I857" s="3"/>
    </row>
    <row r="858" spans="1:9" s="112" customFormat="1">
      <c r="A858" s="123"/>
      <c r="B858" s="113"/>
      <c r="C858" s="113"/>
      <c r="D858" s="113"/>
      <c r="E858" s="19"/>
      <c r="F858" s="113"/>
      <c r="G858" s="113"/>
      <c r="H858" s="353"/>
      <c r="I858" s="3"/>
    </row>
    <row r="859" spans="1:9" s="112" customFormat="1">
      <c r="A859" s="123"/>
      <c r="B859" s="113"/>
      <c r="C859" s="113"/>
      <c r="D859" s="113"/>
      <c r="E859" s="19"/>
      <c r="F859" s="113"/>
      <c r="G859" s="113"/>
      <c r="H859" s="353"/>
      <c r="I859" s="3"/>
    </row>
    <row r="860" spans="1:9" s="112" customFormat="1">
      <c r="A860" s="123"/>
      <c r="B860" s="113"/>
      <c r="C860" s="113"/>
      <c r="D860" s="113"/>
      <c r="E860" s="19"/>
      <c r="F860" s="113"/>
      <c r="G860" s="113"/>
      <c r="H860" s="353"/>
      <c r="I860" s="3"/>
    </row>
    <row r="861" spans="1:9" s="112" customFormat="1">
      <c r="A861" s="123"/>
      <c r="B861" s="113"/>
      <c r="C861" s="113"/>
      <c r="D861" s="113"/>
      <c r="E861" s="19"/>
      <c r="F861" s="113"/>
      <c r="G861" s="113"/>
      <c r="H861" s="353"/>
      <c r="I861" s="3"/>
    </row>
    <row r="862" spans="1:9" s="112" customFormat="1">
      <c r="A862" s="123"/>
      <c r="B862" s="113"/>
      <c r="C862" s="113"/>
      <c r="D862" s="113"/>
      <c r="E862" s="19"/>
      <c r="F862" s="113"/>
      <c r="G862" s="113"/>
      <c r="H862" s="353"/>
      <c r="I862" s="3"/>
    </row>
    <row r="863" spans="1:9" s="112" customFormat="1">
      <c r="A863" s="123"/>
      <c r="B863" s="113"/>
      <c r="C863" s="113"/>
      <c r="D863" s="113"/>
      <c r="E863" s="19"/>
      <c r="F863" s="113"/>
      <c r="G863" s="113"/>
      <c r="H863" s="353"/>
      <c r="I863" s="3"/>
    </row>
    <row r="864" spans="1:9" s="112" customFormat="1">
      <c r="A864" s="123"/>
      <c r="B864" s="113"/>
      <c r="C864" s="113"/>
      <c r="D864" s="113"/>
      <c r="E864" s="19"/>
      <c r="F864" s="113"/>
      <c r="G864" s="113"/>
      <c r="H864" s="353"/>
      <c r="I864" s="3"/>
    </row>
    <row r="865" spans="1:9" s="112" customFormat="1">
      <c r="A865" s="123"/>
      <c r="B865" s="113"/>
      <c r="C865" s="113"/>
      <c r="D865" s="113"/>
      <c r="E865" s="19"/>
      <c r="F865" s="113"/>
      <c r="G865" s="113"/>
      <c r="H865" s="353"/>
      <c r="I865" s="3"/>
    </row>
    <row r="866" spans="1:9" s="112" customFormat="1">
      <c r="A866" s="123"/>
      <c r="B866" s="113"/>
      <c r="C866" s="113"/>
      <c r="D866" s="113"/>
      <c r="E866" s="19"/>
      <c r="F866" s="113"/>
      <c r="G866" s="113"/>
      <c r="H866" s="353"/>
      <c r="I866" s="3"/>
    </row>
    <row r="867" spans="1:9" s="112" customFormat="1">
      <c r="A867" s="123"/>
      <c r="B867" s="113"/>
      <c r="C867" s="113"/>
      <c r="D867" s="113"/>
      <c r="E867" s="19"/>
      <c r="F867" s="113"/>
      <c r="G867" s="113"/>
      <c r="H867" s="353"/>
      <c r="I867" s="3"/>
    </row>
    <row r="868" spans="1:9" s="96" customFormat="1" outlineLevel="1">
      <c r="A868" s="112"/>
      <c r="B868" s="115" t="s">
        <v>749</v>
      </c>
      <c r="C868" s="115"/>
      <c r="D868" s="112"/>
      <c r="E868" s="112"/>
      <c r="F868" s="112"/>
      <c r="G868" s="411">
        <f>SUM(F869)</f>
        <v>640500</v>
      </c>
      <c r="H868" s="411"/>
      <c r="I868" s="346" t="s">
        <v>512</v>
      </c>
    </row>
    <row r="869" spans="1:9" s="96" customFormat="1" outlineLevel="1">
      <c r="B869" s="112" t="s">
        <v>727</v>
      </c>
      <c r="C869" s="112"/>
      <c r="D869" s="112"/>
      <c r="E869" s="112"/>
      <c r="F869" s="412">
        <f>F870</f>
        <v>640500</v>
      </c>
      <c r="G869" s="412"/>
      <c r="H869" s="347" t="s">
        <v>512</v>
      </c>
      <c r="I869" s="112"/>
    </row>
    <row r="870" spans="1:9" s="96" customFormat="1" outlineLevel="1">
      <c r="B870" s="349" t="s">
        <v>1342</v>
      </c>
      <c r="C870" s="349"/>
      <c r="D870" s="349"/>
      <c r="E870" s="349"/>
      <c r="F870" s="413">
        <f>SUM(F871,F873,F876)</f>
        <v>640500</v>
      </c>
      <c r="G870" s="413"/>
      <c r="H870" s="349" t="s">
        <v>512</v>
      </c>
      <c r="I870" s="349"/>
    </row>
    <row r="871" spans="1:9" s="112" customFormat="1">
      <c r="A871" s="96"/>
      <c r="B871" s="349" t="s">
        <v>1168</v>
      </c>
      <c r="C871" s="349"/>
      <c r="D871" s="349"/>
      <c r="E871" s="349"/>
      <c r="F871" s="413">
        <v>282000</v>
      </c>
      <c r="G871" s="413"/>
      <c r="H871" s="349" t="s">
        <v>512</v>
      </c>
      <c r="I871" s="349"/>
    </row>
    <row r="872" spans="1:9" s="96" customFormat="1" ht="18" customHeight="1">
      <c r="D872" s="113"/>
      <c r="E872" s="350" t="s">
        <v>830</v>
      </c>
      <c r="H872" s="351"/>
      <c r="I872" s="352"/>
    </row>
    <row r="873" spans="1:9" s="96" customFormat="1" outlineLevel="1">
      <c r="B873" s="349" t="s">
        <v>1169</v>
      </c>
      <c r="C873" s="349"/>
      <c r="D873" s="349"/>
      <c r="E873" s="349"/>
      <c r="F873" s="413">
        <v>45400</v>
      </c>
      <c r="G873" s="413"/>
      <c r="H873" s="349" t="s">
        <v>512</v>
      </c>
      <c r="I873" s="349"/>
    </row>
    <row r="874" spans="1:9" s="96" customFormat="1" outlineLevel="1">
      <c r="B874" s="349"/>
      <c r="C874" s="349"/>
      <c r="D874" s="349"/>
      <c r="E874" s="350" t="s">
        <v>828</v>
      </c>
      <c r="F874" s="134"/>
      <c r="G874" s="134"/>
      <c r="H874" s="349"/>
      <c r="I874" s="349"/>
    </row>
    <row r="875" spans="1:9" s="96" customFormat="1" outlineLevel="1">
      <c r="D875" s="113"/>
      <c r="E875" s="350" t="s">
        <v>829</v>
      </c>
      <c r="H875" s="351"/>
      <c r="I875" s="352"/>
    </row>
    <row r="876" spans="1:9" s="96" customFormat="1" outlineLevel="1">
      <c r="B876" s="349" t="s">
        <v>1170</v>
      </c>
      <c r="C876" s="349"/>
      <c r="D876" s="349"/>
      <c r="E876" s="349"/>
      <c r="F876" s="413">
        <v>313100</v>
      </c>
      <c r="G876" s="413"/>
      <c r="H876" s="349" t="s">
        <v>512</v>
      </c>
      <c r="I876" s="349"/>
    </row>
    <row r="877" spans="1:9" s="96" customFormat="1" outlineLevel="1">
      <c r="D877" s="113"/>
      <c r="E877" s="113" t="s">
        <v>1184</v>
      </c>
      <c r="H877" s="351"/>
      <c r="I877" s="352"/>
    </row>
    <row r="878" spans="1:9" s="96" customFormat="1" outlineLevel="1">
      <c r="D878" s="113"/>
      <c r="E878" s="113" t="s">
        <v>1269</v>
      </c>
      <c r="H878" s="351"/>
      <c r="I878" s="352"/>
    </row>
    <row r="879" spans="1:9" s="96" customFormat="1" outlineLevel="1">
      <c r="D879" s="113"/>
      <c r="E879" s="113" t="s">
        <v>1270</v>
      </c>
      <c r="H879" s="351"/>
      <c r="I879" s="352"/>
    </row>
    <row r="880" spans="1:9" s="96" customFormat="1" outlineLevel="1">
      <c r="D880" s="113"/>
      <c r="E880" s="113" t="s">
        <v>1271</v>
      </c>
      <c r="H880" s="351"/>
      <c r="I880" s="352"/>
    </row>
    <row r="881" spans="1:9">
      <c r="B881" s="96"/>
      <c r="C881" s="96"/>
      <c r="D881" s="113"/>
      <c r="E881" s="350"/>
      <c r="F881" s="96"/>
      <c r="G881" s="96"/>
      <c r="H881" s="351"/>
      <c r="I881" s="352"/>
    </row>
    <row r="882" spans="1:9" s="112" customFormat="1">
      <c r="A882" s="123"/>
      <c r="B882" s="94"/>
      <c r="C882" s="94"/>
      <c r="D882" s="94"/>
      <c r="E882" s="94"/>
      <c r="F882" s="94"/>
      <c r="G882" s="94"/>
      <c r="H882" s="94"/>
      <c r="I882" s="94"/>
    </row>
    <row r="883" spans="1:9" s="112" customFormat="1">
      <c r="A883" s="123"/>
      <c r="B883" s="94"/>
      <c r="C883" s="94"/>
      <c r="D883" s="94"/>
      <c r="E883" s="94"/>
      <c r="F883" s="94"/>
      <c r="G883" s="94"/>
      <c r="H883" s="94"/>
      <c r="I883" s="94"/>
    </row>
    <row r="884" spans="1:9" s="112" customFormat="1">
      <c r="A884" s="123"/>
      <c r="B884" s="94"/>
      <c r="C884" s="94"/>
      <c r="D884" s="94"/>
      <c r="E884" s="94"/>
      <c r="F884" s="94"/>
      <c r="G884" s="94"/>
      <c r="H884" s="94"/>
      <c r="I884" s="94"/>
    </row>
    <row r="885" spans="1:9" s="112" customFormat="1">
      <c r="A885" s="123"/>
      <c r="B885" s="94"/>
      <c r="C885" s="94"/>
      <c r="D885" s="94"/>
      <c r="E885" s="94"/>
      <c r="F885" s="94"/>
      <c r="G885" s="94"/>
      <c r="H885" s="94"/>
      <c r="I885" s="94"/>
    </row>
    <row r="886" spans="1:9" s="112" customFormat="1">
      <c r="A886" s="123"/>
      <c r="B886" s="94"/>
      <c r="C886" s="94"/>
      <c r="D886" s="94"/>
      <c r="E886" s="94"/>
      <c r="F886" s="94"/>
      <c r="G886" s="94"/>
      <c r="H886" s="94"/>
      <c r="I886" s="94"/>
    </row>
    <row r="887" spans="1:9" s="112" customFormat="1">
      <c r="A887" s="123"/>
      <c r="B887" s="94"/>
      <c r="C887" s="94"/>
      <c r="D887" s="94"/>
      <c r="E887" s="94"/>
      <c r="F887" s="94"/>
      <c r="G887" s="94"/>
      <c r="H887" s="94"/>
      <c r="I887" s="94"/>
    </row>
    <row r="888" spans="1:9" s="112" customFormat="1">
      <c r="A888" s="123"/>
      <c r="B888" s="94"/>
      <c r="C888" s="94"/>
      <c r="D888" s="94"/>
      <c r="E888" s="94"/>
      <c r="F888" s="94"/>
      <c r="G888" s="94"/>
      <c r="H888" s="94"/>
      <c r="I888" s="94"/>
    </row>
    <row r="889" spans="1:9" s="112" customFormat="1">
      <c r="A889" s="123"/>
      <c r="B889" s="94"/>
      <c r="C889" s="94"/>
      <c r="D889" s="94"/>
      <c r="E889" s="94"/>
      <c r="F889" s="94"/>
      <c r="G889" s="94"/>
      <c r="H889" s="94"/>
      <c r="I889" s="94"/>
    </row>
    <row r="890" spans="1:9" s="112" customFormat="1">
      <c r="A890" s="123"/>
      <c r="B890" s="94"/>
      <c r="C890" s="94"/>
      <c r="D890" s="94"/>
      <c r="E890" s="94"/>
      <c r="F890" s="94"/>
      <c r="G890" s="94"/>
      <c r="H890" s="94"/>
      <c r="I890" s="94"/>
    </row>
    <row r="891" spans="1:9" s="112" customFormat="1">
      <c r="A891" s="123"/>
      <c r="B891" s="94"/>
      <c r="C891" s="94"/>
      <c r="D891" s="94"/>
      <c r="E891" s="94"/>
      <c r="F891" s="94"/>
      <c r="G891" s="94"/>
      <c r="H891" s="94"/>
      <c r="I891" s="94"/>
    </row>
    <row r="892" spans="1:9" s="112" customFormat="1">
      <c r="A892" s="123"/>
      <c r="B892" s="94"/>
      <c r="C892" s="94"/>
      <c r="D892" s="94"/>
      <c r="E892" s="94"/>
      <c r="F892" s="94"/>
      <c r="G892" s="94"/>
      <c r="H892" s="94"/>
      <c r="I892" s="94"/>
    </row>
    <row r="893" spans="1:9" s="112" customFormat="1">
      <c r="A893" s="123"/>
      <c r="B893" s="94"/>
      <c r="C893" s="94"/>
      <c r="D893" s="94"/>
      <c r="E893" s="94"/>
      <c r="F893" s="94"/>
      <c r="G893" s="94"/>
      <c r="H893" s="94"/>
      <c r="I893" s="94"/>
    </row>
    <row r="894" spans="1:9" s="112" customFormat="1">
      <c r="A894" s="123"/>
      <c r="B894" s="94"/>
      <c r="C894" s="94"/>
      <c r="D894" s="94"/>
      <c r="E894" s="94"/>
      <c r="F894" s="94"/>
      <c r="G894" s="94"/>
      <c r="H894" s="94"/>
      <c r="I894" s="94"/>
    </row>
    <row r="895" spans="1:9" s="112" customFormat="1">
      <c r="A895" s="123"/>
      <c r="B895" s="94"/>
      <c r="C895" s="94"/>
      <c r="D895" s="94"/>
      <c r="E895" s="94"/>
      <c r="F895" s="94"/>
      <c r="G895" s="94"/>
      <c r="H895" s="94"/>
      <c r="I895" s="94"/>
    </row>
    <row r="896" spans="1:9" s="112" customFormat="1">
      <c r="A896" s="123"/>
      <c r="B896" s="94"/>
      <c r="C896" s="94"/>
      <c r="D896" s="94"/>
      <c r="E896" s="94"/>
      <c r="F896" s="94"/>
      <c r="G896" s="94"/>
      <c r="H896" s="94"/>
      <c r="I896" s="94"/>
    </row>
    <row r="897" spans="1:9" s="112" customFormat="1">
      <c r="A897" s="123"/>
      <c r="B897" s="94"/>
      <c r="C897" s="94"/>
      <c r="D897" s="94"/>
      <c r="E897" s="94"/>
      <c r="F897" s="94"/>
      <c r="G897" s="94"/>
      <c r="H897" s="94"/>
      <c r="I897" s="94"/>
    </row>
    <row r="898" spans="1:9" s="112" customFormat="1">
      <c r="A898" s="123"/>
      <c r="B898" s="94"/>
      <c r="C898" s="94"/>
      <c r="D898" s="94"/>
      <c r="E898" s="94"/>
      <c r="F898" s="94"/>
      <c r="G898" s="94"/>
      <c r="H898" s="94"/>
      <c r="I898" s="94"/>
    </row>
    <row r="899" spans="1:9" s="112" customFormat="1">
      <c r="A899" s="123"/>
      <c r="B899" s="94"/>
      <c r="C899" s="94"/>
      <c r="D899" s="94"/>
      <c r="E899" s="94"/>
      <c r="F899" s="94"/>
      <c r="G899" s="94"/>
      <c r="H899" s="94"/>
      <c r="I899" s="94"/>
    </row>
    <row r="900" spans="1:9" s="96" customFormat="1" outlineLevel="1">
      <c r="A900" s="112"/>
      <c r="B900" s="115" t="s">
        <v>748</v>
      </c>
      <c r="C900" s="115"/>
      <c r="D900" s="112"/>
      <c r="E900" s="112"/>
      <c r="F900" s="112"/>
      <c r="G900" s="411">
        <f>SUM(F901,F918,F971,F976)</f>
        <v>48012100</v>
      </c>
      <c r="H900" s="411"/>
      <c r="I900" s="346" t="s">
        <v>512</v>
      </c>
    </row>
    <row r="901" spans="1:9" s="96" customFormat="1" outlineLevel="1">
      <c r="B901" s="112" t="s">
        <v>824</v>
      </c>
      <c r="C901" s="112"/>
      <c r="D901" s="112"/>
      <c r="E901" s="112"/>
      <c r="F901" s="412">
        <f>SUM(F902,F915)</f>
        <v>15259400</v>
      </c>
      <c r="G901" s="412"/>
      <c r="H901" s="347" t="s">
        <v>512</v>
      </c>
      <c r="I901" s="112"/>
    </row>
    <row r="902" spans="1:9" s="96" customFormat="1" outlineLevel="1">
      <c r="B902" s="349" t="s">
        <v>1341</v>
      </c>
      <c r="C902" s="349"/>
      <c r="D902" s="349"/>
      <c r="E902" s="349"/>
      <c r="F902" s="413">
        <f>SUM(F903,F905,F910)</f>
        <v>11105000</v>
      </c>
      <c r="G902" s="413"/>
      <c r="H902" s="349" t="s">
        <v>512</v>
      </c>
      <c r="I902" s="349"/>
    </row>
    <row r="903" spans="1:9" s="112" customFormat="1">
      <c r="A903" s="96"/>
      <c r="C903" s="349" t="s">
        <v>823</v>
      </c>
      <c r="D903" s="349"/>
      <c r="E903" s="349"/>
      <c r="F903" s="413">
        <v>2080000</v>
      </c>
      <c r="G903" s="413"/>
      <c r="H903" s="349" t="s">
        <v>512</v>
      </c>
      <c r="I903" s="349"/>
    </row>
    <row r="904" spans="1:9" s="96" customFormat="1" ht="18" customHeight="1">
      <c r="D904" s="113"/>
      <c r="E904" s="350" t="s">
        <v>822</v>
      </c>
      <c r="H904" s="351"/>
      <c r="I904" s="352"/>
    </row>
    <row r="905" spans="1:9" s="96" customFormat="1" outlineLevel="1">
      <c r="C905" s="349" t="s">
        <v>821</v>
      </c>
      <c r="D905" s="349"/>
      <c r="E905" s="349"/>
      <c r="F905" s="413">
        <v>8648400</v>
      </c>
      <c r="G905" s="413"/>
      <c r="H905" s="349" t="s">
        <v>512</v>
      </c>
      <c r="I905" s="349"/>
    </row>
    <row r="906" spans="1:9" s="96" customFormat="1" outlineLevel="1">
      <c r="C906" s="349"/>
      <c r="D906" s="349"/>
      <c r="E906" s="113" t="s">
        <v>1272</v>
      </c>
      <c r="F906" s="134"/>
      <c r="G906" s="134"/>
      <c r="H906" s="349"/>
      <c r="I906" s="349"/>
    </row>
    <row r="907" spans="1:9" s="96" customFormat="1" outlineLevel="1">
      <c r="D907" s="113"/>
      <c r="E907" s="113" t="s">
        <v>1273</v>
      </c>
      <c r="H907" s="353"/>
      <c r="I907" s="3"/>
    </row>
    <row r="908" spans="1:9" s="96" customFormat="1" outlineLevel="1">
      <c r="D908" s="113"/>
      <c r="E908" s="113" t="s">
        <v>1274</v>
      </c>
      <c r="H908" s="353"/>
      <c r="I908" s="3"/>
    </row>
    <row r="909" spans="1:9" s="96" customFormat="1" outlineLevel="1">
      <c r="D909" s="113"/>
      <c r="E909" s="113" t="s">
        <v>1275</v>
      </c>
      <c r="H909" s="353"/>
      <c r="I909" s="3"/>
    </row>
    <row r="910" spans="1:9" s="96" customFormat="1" outlineLevel="1">
      <c r="C910" s="349" t="s">
        <v>1177</v>
      </c>
      <c r="D910" s="349"/>
      <c r="E910" s="349"/>
      <c r="F910" s="413">
        <v>376600</v>
      </c>
      <c r="G910" s="413"/>
      <c r="H910" s="349" t="s">
        <v>512</v>
      </c>
      <c r="I910" s="349"/>
    </row>
    <row r="911" spans="1:9" s="96" customFormat="1" outlineLevel="1">
      <c r="D911" s="113"/>
      <c r="E911" s="113" t="s">
        <v>1276</v>
      </c>
      <c r="H911" s="351"/>
      <c r="I911" s="352"/>
    </row>
    <row r="912" spans="1:9" s="96" customFormat="1" outlineLevel="1">
      <c r="D912" s="113"/>
      <c r="E912" s="113" t="s">
        <v>1277</v>
      </c>
      <c r="H912" s="351"/>
      <c r="I912" s="352"/>
    </row>
    <row r="913" spans="1:9" s="96" customFormat="1" outlineLevel="1">
      <c r="D913" s="113"/>
      <c r="E913" s="113" t="s">
        <v>1278</v>
      </c>
      <c r="H913" s="351"/>
      <c r="I913" s="352"/>
    </row>
    <row r="914" spans="1:9" s="96" customFormat="1" outlineLevel="1">
      <c r="D914" s="113"/>
      <c r="E914" s="113" t="s">
        <v>1279</v>
      </c>
      <c r="H914" s="351"/>
      <c r="I914" s="352"/>
    </row>
    <row r="915" spans="1:9" s="96" customFormat="1" outlineLevel="1">
      <c r="B915" s="349" t="s">
        <v>1139</v>
      </c>
      <c r="C915" s="349"/>
      <c r="D915" s="349"/>
      <c r="E915" s="349"/>
      <c r="F915" s="413">
        <v>4154400</v>
      </c>
      <c r="G915" s="413"/>
      <c r="H915" s="349" t="s">
        <v>512</v>
      </c>
      <c r="I915" s="349"/>
    </row>
    <row r="916" spans="1:9" s="96" customFormat="1" outlineLevel="1">
      <c r="D916" s="113"/>
      <c r="E916" s="350" t="s">
        <v>1138</v>
      </c>
      <c r="H916" s="351"/>
      <c r="I916" s="352"/>
    </row>
    <row r="917" spans="1:9" s="96" customFormat="1" outlineLevel="1">
      <c r="A917" s="112"/>
      <c r="D917" s="113"/>
      <c r="E917" s="350"/>
      <c r="H917" s="351"/>
      <c r="I917" s="352"/>
    </row>
    <row r="918" spans="1:9" s="96" customFormat="1" outlineLevel="1">
      <c r="B918" s="112" t="s">
        <v>819</v>
      </c>
      <c r="C918" s="112"/>
      <c r="D918" s="112"/>
      <c r="E918" s="112"/>
      <c r="F918" s="412">
        <f>SUM(F920,F936)</f>
        <v>5737500</v>
      </c>
      <c r="G918" s="412"/>
      <c r="H918" s="347" t="s">
        <v>512</v>
      </c>
      <c r="I918" s="112"/>
    </row>
    <row r="919" spans="1:9" s="96" customFormat="1" outlineLevel="1">
      <c r="B919" s="349" t="s">
        <v>1140</v>
      </c>
      <c r="C919" s="349"/>
      <c r="D919" s="349"/>
      <c r="E919" s="349"/>
      <c r="F919" s="413">
        <f>F920+F936</f>
        <v>5737500</v>
      </c>
      <c r="G919" s="413"/>
      <c r="H919" s="349" t="s">
        <v>512</v>
      </c>
      <c r="I919" s="349"/>
    </row>
    <row r="920" spans="1:9" s="113" customFormat="1" outlineLevel="1">
      <c r="C920" s="349" t="s">
        <v>818</v>
      </c>
      <c r="D920" s="349"/>
      <c r="E920" s="349"/>
      <c r="F920" s="413">
        <f>SUM(H922:H934)</f>
        <v>229500</v>
      </c>
      <c r="G920" s="413"/>
      <c r="H920" s="349" t="s">
        <v>512</v>
      </c>
      <c r="I920" s="349"/>
    </row>
    <row r="921" spans="1:9" s="113" customFormat="1" outlineLevel="1">
      <c r="D921" s="113" t="s">
        <v>817</v>
      </c>
      <c r="E921" s="5" t="s">
        <v>1280</v>
      </c>
    </row>
    <row r="922" spans="1:9" s="113" customFormat="1" outlineLevel="1">
      <c r="E922" s="5" t="s">
        <v>1281</v>
      </c>
      <c r="H922" s="353"/>
    </row>
    <row r="923" spans="1:9" s="113" customFormat="1" outlineLevel="1">
      <c r="E923" s="5" t="s">
        <v>1393</v>
      </c>
      <c r="H923" s="353">
        <v>41500</v>
      </c>
      <c r="I923" s="113" t="s">
        <v>512</v>
      </c>
    </row>
    <row r="924" spans="1:9" s="113" customFormat="1" outlineLevel="1">
      <c r="E924" s="5" t="s">
        <v>1394</v>
      </c>
      <c r="H924" s="353"/>
    </row>
    <row r="925" spans="1:9" s="113" customFormat="1" outlineLevel="1">
      <c r="D925" s="113" t="s">
        <v>816</v>
      </c>
      <c r="E925" s="5" t="s">
        <v>1282</v>
      </c>
    </row>
    <row r="926" spans="1:9" s="113" customFormat="1" outlineLevel="1">
      <c r="E926" s="5" t="s">
        <v>1395</v>
      </c>
      <c r="H926" s="353">
        <v>39000</v>
      </c>
      <c r="I926" s="113" t="s">
        <v>512</v>
      </c>
    </row>
    <row r="927" spans="1:9" s="113" customFormat="1" outlineLevel="1">
      <c r="E927" s="5" t="s">
        <v>1396</v>
      </c>
      <c r="H927" s="353"/>
    </row>
    <row r="928" spans="1:9" s="113" customFormat="1" outlineLevel="1">
      <c r="D928" s="113" t="s">
        <v>815</v>
      </c>
      <c r="E928" s="5" t="s">
        <v>1283</v>
      </c>
    </row>
    <row r="929" spans="3:9" s="113" customFormat="1" outlineLevel="1">
      <c r="E929" s="5" t="s">
        <v>1284</v>
      </c>
      <c r="H929" s="353"/>
    </row>
    <row r="930" spans="3:9" s="113" customFormat="1" outlineLevel="1">
      <c r="E930" s="5" t="s">
        <v>1397</v>
      </c>
      <c r="H930" s="353">
        <v>38000</v>
      </c>
      <c r="I930" s="113" t="s">
        <v>512</v>
      </c>
    </row>
    <row r="931" spans="3:9" s="113" customFormat="1" outlineLevel="1">
      <c r="E931" s="5" t="s">
        <v>1398</v>
      </c>
      <c r="H931" s="353"/>
    </row>
    <row r="932" spans="3:9" s="113" customFormat="1" outlineLevel="1">
      <c r="D932" s="113" t="s">
        <v>814</v>
      </c>
      <c r="E932" s="5" t="s">
        <v>1285</v>
      </c>
    </row>
    <row r="933" spans="3:9" s="113" customFormat="1" outlineLevel="1">
      <c r="E933" s="5" t="s">
        <v>1286</v>
      </c>
      <c r="H933" s="353"/>
      <c r="I933" s="3"/>
    </row>
    <row r="934" spans="3:9" s="113" customFormat="1" outlineLevel="1">
      <c r="E934" s="5" t="s">
        <v>1399</v>
      </c>
      <c r="H934" s="353">
        <v>111000</v>
      </c>
      <c r="I934" s="113" t="s">
        <v>512</v>
      </c>
    </row>
    <row r="935" spans="3:9" s="113" customFormat="1" outlineLevel="1">
      <c r="E935" s="5" t="s">
        <v>1400</v>
      </c>
      <c r="H935" s="353"/>
    </row>
    <row r="936" spans="3:9" s="113" customFormat="1" outlineLevel="1">
      <c r="C936" s="349" t="s">
        <v>813</v>
      </c>
      <c r="D936" s="349"/>
      <c r="E936" s="349"/>
      <c r="F936" s="413">
        <f>SUM(G937:G955)</f>
        <v>5508000</v>
      </c>
      <c r="G936" s="413"/>
      <c r="H936" s="349" t="s">
        <v>512</v>
      </c>
      <c r="I936" s="349"/>
    </row>
    <row r="937" spans="3:9" s="113" customFormat="1" outlineLevel="1">
      <c r="D937" s="113" t="s">
        <v>812</v>
      </c>
      <c r="E937" s="19" t="s">
        <v>1290</v>
      </c>
      <c r="G937" s="419">
        <v>187000</v>
      </c>
      <c r="H937" s="421"/>
      <c r="I937" s="113" t="s">
        <v>512</v>
      </c>
    </row>
    <row r="938" spans="3:9" s="113" customFormat="1" outlineLevel="1">
      <c r="E938" s="5" t="s">
        <v>1401</v>
      </c>
      <c r="G938" s="322"/>
      <c r="H938" s="353"/>
    </row>
    <row r="939" spans="3:9" s="113" customFormat="1" outlineLevel="1">
      <c r="E939" s="362" t="s">
        <v>1402</v>
      </c>
      <c r="G939" s="322"/>
      <c r="H939" s="353"/>
    </row>
    <row r="940" spans="3:9" s="113" customFormat="1" outlineLevel="1">
      <c r="D940" s="113" t="s">
        <v>811</v>
      </c>
      <c r="E940" s="19" t="s">
        <v>1291</v>
      </c>
      <c r="G940" s="419">
        <v>2251000</v>
      </c>
      <c r="H940" s="420"/>
      <c r="I940" s="113" t="s">
        <v>512</v>
      </c>
    </row>
    <row r="941" spans="3:9" s="113" customFormat="1" outlineLevel="1">
      <c r="E941" s="94" t="s">
        <v>1403</v>
      </c>
      <c r="G941" s="322"/>
      <c r="H941" s="361"/>
    </row>
    <row r="942" spans="3:9" s="113" customFormat="1" outlineLevel="1">
      <c r="E942" s="19" t="s">
        <v>1404</v>
      </c>
      <c r="G942" s="322"/>
      <c r="H942" s="361"/>
    </row>
    <row r="943" spans="3:9" s="113" customFormat="1" outlineLevel="1">
      <c r="D943" s="113" t="s">
        <v>810</v>
      </c>
      <c r="E943" s="19" t="s">
        <v>1292</v>
      </c>
      <c r="G943" s="419">
        <v>265000</v>
      </c>
      <c r="H943" s="421"/>
      <c r="I943" s="113" t="s">
        <v>512</v>
      </c>
    </row>
    <row r="944" spans="3:9" s="113" customFormat="1" outlineLevel="1">
      <c r="E944" s="94" t="s">
        <v>1293</v>
      </c>
      <c r="G944" s="322"/>
      <c r="H944" s="353"/>
    </row>
    <row r="945" spans="1:11" s="113" customFormat="1" outlineLevel="1">
      <c r="E945" s="94" t="s">
        <v>1294</v>
      </c>
      <c r="G945" s="322"/>
      <c r="H945" s="353"/>
    </row>
    <row r="946" spans="1:11" s="113" customFormat="1" outlineLevel="1">
      <c r="E946" s="94" t="s">
        <v>1295</v>
      </c>
      <c r="G946" s="322"/>
      <c r="H946" s="353"/>
    </row>
    <row r="947" spans="1:11" s="113" customFormat="1" outlineLevel="1">
      <c r="E947" s="94" t="s">
        <v>1296</v>
      </c>
      <c r="G947" s="322"/>
      <c r="H947" s="353"/>
    </row>
    <row r="948" spans="1:11" s="113" customFormat="1" outlineLevel="1">
      <c r="E948" s="19" t="s">
        <v>1297</v>
      </c>
      <c r="G948" s="322"/>
      <c r="H948" s="353"/>
    </row>
    <row r="949" spans="1:11" s="113" customFormat="1" outlineLevel="1">
      <c r="D949" s="113" t="s">
        <v>809</v>
      </c>
      <c r="E949" s="19" t="s">
        <v>1298</v>
      </c>
      <c r="G949" s="419">
        <v>1109000</v>
      </c>
      <c r="H949" s="420"/>
      <c r="I949" s="113" t="s">
        <v>512</v>
      </c>
    </row>
    <row r="950" spans="1:11" s="113" customFormat="1" outlineLevel="1">
      <c r="E950" s="94" t="s">
        <v>1299</v>
      </c>
      <c r="G950" s="322"/>
      <c r="H950" s="361"/>
    </row>
    <row r="951" spans="1:11" s="113" customFormat="1" outlineLevel="1">
      <c r="E951" s="94" t="s">
        <v>1300</v>
      </c>
      <c r="G951" s="322"/>
      <c r="H951" s="361"/>
    </row>
    <row r="952" spans="1:11" s="113" customFormat="1" outlineLevel="1">
      <c r="E952" s="94" t="s">
        <v>1301</v>
      </c>
      <c r="G952" s="322"/>
      <c r="H952" s="361"/>
      <c r="J952" s="94"/>
      <c r="K952" s="94"/>
    </row>
    <row r="953" spans="1:11" s="113" customFormat="1" outlineLevel="1">
      <c r="E953" s="19" t="s">
        <v>1405</v>
      </c>
      <c r="G953" s="322"/>
      <c r="H953" s="361"/>
      <c r="K953" s="94"/>
    </row>
    <row r="954" spans="1:11" s="113" customFormat="1" outlineLevel="1">
      <c r="A954" s="365"/>
      <c r="E954" s="5" t="s">
        <v>1302</v>
      </c>
      <c r="G954" s="322"/>
      <c r="H954" s="361"/>
      <c r="K954" s="94"/>
    </row>
    <row r="955" spans="1:11" s="113" customFormat="1" outlineLevel="1">
      <c r="A955" s="365"/>
      <c r="D955" s="113" t="s">
        <v>808</v>
      </c>
      <c r="E955" s="5" t="s">
        <v>1303</v>
      </c>
      <c r="G955" s="419">
        <v>1696000</v>
      </c>
      <c r="H955" s="420"/>
      <c r="I955" s="113" t="s">
        <v>512</v>
      </c>
      <c r="K955" s="94"/>
    </row>
    <row r="956" spans="1:11" s="96" customFormat="1" outlineLevel="1">
      <c r="A956" s="366"/>
      <c r="B956" s="113"/>
      <c r="C956" s="113"/>
      <c r="D956" s="113"/>
      <c r="E956" s="367" t="s">
        <v>1407</v>
      </c>
      <c r="F956" s="113"/>
      <c r="G956" s="113"/>
      <c r="H956" s="353"/>
      <c r="I956" s="113"/>
      <c r="K956" s="94"/>
    </row>
    <row r="957" spans="1:11" s="96" customFormat="1" outlineLevel="1">
      <c r="A957" s="366"/>
      <c r="B957" s="113"/>
      <c r="C957" s="113"/>
      <c r="D957" s="113"/>
      <c r="E957" s="367" t="s">
        <v>1408</v>
      </c>
      <c r="F957" s="113"/>
      <c r="G957" s="113"/>
      <c r="H957" s="353"/>
      <c r="I957" s="113"/>
      <c r="K957" s="94"/>
    </row>
    <row r="958" spans="1:11" s="96" customFormat="1" outlineLevel="1">
      <c r="A958" s="366"/>
      <c r="B958" s="113"/>
      <c r="C958" s="113"/>
      <c r="D958" s="113"/>
      <c r="E958" s="94" t="s">
        <v>1406</v>
      </c>
      <c r="F958" s="113"/>
      <c r="G958" s="113"/>
      <c r="H958" s="353"/>
      <c r="I958" s="113"/>
      <c r="K958" s="94"/>
    </row>
    <row r="959" spans="1:11" s="96" customFormat="1" outlineLevel="1">
      <c r="A959" s="366"/>
      <c r="B959" s="113"/>
      <c r="C959" s="113"/>
      <c r="D959" s="113"/>
      <c r="E959" s="94" t="s">
        <v>1411</v>
      </c>
      <c r="F959" s="113"/>
      <c r="G959" s="113"/>
      <c r="H959" s="353"/>
      <c r="I959" s="113"/>
      <c r="K959" s="94"/>
    </row>
    <row r="960" spans="1:11" s="96" customFormat="1" outlineLevel="1">
      <c r="A960" s="366"/>
      <c r="B960" s="113"/>
      <c r="C960" s="113"/>
      <c r="D960" s="113"/>
      <c r="E960" s="94" t="s">
        <v>1412</v>
      </c>
      <c r="F960" s="113"/>
      <c r="G960" s="113"/>
      <c r="H960" s="353"/>
      <c r="I960" s="113"/>
      <c r="K960" s="94"/>
    </row>
    <row r="961" spans="1:11" s="96" customFormat="1" outlineLevel="1">
      <c r="A961" s="366"/>
      <c r="B961" s="113"/>
      <c r="C961" s="113"/>
      <c r="D961" s="113"/>
      <c r="E961" s="94" t="s">
        <v>1190</v>
      </c>
      <c r="F961" s="113"/>
      <c r="G961" s="113"/>
      <c r="H961" s="353"/>
      <c r="I961" s="113"/>
      <c r="K961" s="94"/>
    </row>
    <row r="962" spans="1:11" s="96" customFormat="1" outlineLevel="1">
      <c r="A962" s="366"/>
      <c r="B962" s="113"/>
      <c r="C962" s="113"/>
      <c r="D962" s="113"/>
      <c r="F962" s="113"/>
      <c r="G962" s="113"/>
      <c r="H962" s="353"/>
      <c r="I962" s="113"/>
      <c r="K962" s="94"/>
    </row>
    <row r="963" spans="1:11" s="96" customFormat="1" outlineLevel="1">
      <c r="A963" s="366"/>
      <c r="B963" s="113"/>
      <c r="C963" s="113"/>
      <c r="D963" s="113"/>
      <c r="F963" s="113"/>
      <c r="G963" s="113"/>
      <c r="H963" s="353"/>
      <c r="I963" s="113"/>
      <c r="J963" s="94"/>
      <c r="K963" s="94"/>
    </row>
    <row r="964" spans="1:11" s="96" customFormat="1" outlineLevel="1">
      <c r="A964" s="366"/>
      <c r="B964" s="113"/>
      <c r="C964" s="113"/>
      <c r="D964" s="113"/>
      <c r="E964" s="94" t="s">
        <v>1409</v>
      </c>
      <c r="F964" s="94"/>
      <c r="G964" s="113"/>
      <c r="H964" s="353"/>
      <c r="I964" s="113"/>
      <c r="J964" s="94"/>
      <c r="K964" s="94"/>
    </row>
    <row r="965" spans="1:11" s="96" customFormat="1" outlineLevel="1">
      <c r="A965" s="366"/>
      <c r="B965" s="113"/>
      <c r="C965" s="113"/>
      <c r="D965" s="113"/>
      <c r="E965" s="94" t="s">
        <v>1304</v>
      </c>
      <c r="F965" s="94"/>
      <c r="G965" s="113"/>
      <c r="H965" s="353"/>
      <c r="I965" s="113"/>
      <c r="J965" s="94"/>
      <c r="K965" s="94"/>
    </row>
    <row r="966" spans="1:11" s="96" customFormat="1" outlineLevel="1">
      <c r="A966" s="366"/>
      <c r="B966" s="113"/>
      <c r="C966" s="113"/>
      <c r="D966" s="113"/>
      <c r="E966" s="94" t="s">
        <v>1413</v>
      </c>
      <c r="F966" s="94"/>
      <c r="G966" s="113"/>
      <c r="H966" s="353"/>
      <c r="I966" s="113"/>
      <c r="J966" s="94"/>
      <c r="K966" s="94"/>
    </row>
    <row r="967" spans="1:11" s="96" customFormat="1" outlineLevel="1">
      <c r="A967" s="366"/>
      <c r="B967" s="113"/>
      <c r="C967" s="113"/>
      <c r="D967" s="113"/>
      <c r="E967" s="94" t="s">
        <v>1414</v>
      </c>
      <c r="F967" s="94"/>
      <c r="G967" s="113"/>
      <c r="H967" s="353"/>
      <c r="I967" s="113"/>
      <c r="J967" s="94"/>
      <c r="K967" s="94"/>
    </row>
    <row r="968" spans="1:11" s="96" customFormat="1" outlineLevel="1">
      <c r="A968" s="366"/>
      <c r="B968" s="113"/>
      <c r="C968" s="113"/>
      <c r="D968" s="113"/>
      <c r="E968" s="94" t="s">
        <v>1415</v>
      </c>
      <c r="F968" s="94"/>
      <c r="G968" s="113"/>
      <c r="H968" s="353"/>
      <c r="I968" s="113"/>
      <c r="J968" s="94"/>
      <c r="K968" s="94"/>
    </row>
    <row r="969" spans="1:11" s="96" customFormat="1" outlineLevel="1">
      <c r="A969" s="366"/>
      <c r="B969" s="113"/>
      <c r="C969" s="113"/>
      <c r="D969" s="113"/>
      <c r="E969" s="94" t="s">
        <v>1410</v>
      </c>
      <c r="F969" s="94"/>
      <c r="G969" s="113"/>
      <c r="H969" s="353"/>
      <c r="I969" s="113"/>
      <c r="J969" s="94"/>
      <c r="K969" s="94"/>
    </row>
    <row r="970" spans="1:11" s="96" customFormat="1" outlineLevel="1">
      <c r="A970" s="366"/>
      <c r="B970" s="113"/>
      <c r="C970" s="113"/>
      <c r="D970" s="113"/>
      <c r="F970" s="113"/>
      <c r="G970" s="113"/>
      <c r="H970" s="353"/>
      <c r="I970" s="113"/>
      <c r="J970" s="94"/>
      <c r="K970" s="94"/>
    </row>
    <row r="971" spans="1:11" s="113" customFormat="1" outlineLevel="1">
      <c r="B971" s="112" t="s">
        <v>807</v>
      </c>
      <c r="C971" s="112"/>
      <c r="D971" s="112"/>
      <c r="E971" s="112"/>
      <c r="F971" s="412">
        <f>SUM(G972:G974)</f>
        <v>18503600</v>
      </c>
      <c r="G971" s="412"/>
      <c r="H971" s="347" t="s">
        <v>512</v>
      </c>
      <c r="I971" s="347"/>
      <c r="J971" s="94"/>
      <c r="K971" s="94"/>
    </row>
    <row r="972" spans="1:11" s="113" customFormat="1" outlineLevel="1">
      <c r="D972" s="113" t="s">
        <v>806</v>
      </c>
      <c r="E972" s="19" t="s">
        <v>1287</v>
      </c>
      <c r="G972" s="419">
        <v>6458600</v>
      </c>
      <c r="H972" s="420"/>
      <c r="I972" s="113" t="s">
        <v>512</v>
      </c>
      <c r="J972" s="94"/>
      <c r="K972" s="94"/>
    </row>
    <row r="973" spans="1:11">
      <c r="B973" s="113"/>
      <c r="C973" s="113"/>
      <c r="D973" s="113" t="s">
        <v>805</v>
      </c>
      <c r="E973" s="19" t="s">
        <v>1288</v>
      </c>
      <c r="F973" s="113"/>
    </row>
    <row r="974" spans="1:11" s="96" customFormat="1" outlineLevel="1">
      <c r="A974" s="112"/>
      <c r="B974" s="94"/>
      <c r="C974" s="94"/>
      <c r="D974" s="94"/>
      <c r="E974" s="94" t="s">
        <v>1289</v>
      </c>
      <c r="F974" s="94"/>
      <c r="G974" s="419">
        <v>12045000</v>
      </c>
      <c r="H974" s="420"/>
      <c r="I974" s="113" t="s">
        <v>512</v>
      </c>
      <c r="J974" s="94"/>
      <c r="K974" s="94"/>
    </row>
    <row r="975" spans="1:11" s="96" customFormat="1" outlineLevel="1">
      <c r="A975" s="112"/>
      <c r="B975" s="94"/>
      <c r="C975" s="94"/>
      <c r="D975" s="94"/>
      <c r="E975" s="94"/>
      <c r="F975" s="94"/>
      <c r="G975" s="322"/>
      <c r="H975" s="361"/>
      <c r="I975" s="113"/>
      <c r="J975" s="94"/>
      <c r="K975" s="94"/>
    </row>
    <row r="976" spans="1:11" s="113" customFormat="1" outlineLevel="1">
      <c r="B976" s="112" t="s">
        <v>804</v>
      </c>
      <c r="C976" s="112"/>
      <c r="D976" s="112"/>
      <c r="E976" s="112"/>
      <c r="F976" s="412">
        <f>SUM(H977:H1004)</f>
        <v>8511600</v>
      </c>
      <c r="G976" s="412"/>
      <c r="H976" s="347" t="s">
        <v>512</v>
      </c>
      <c r="I976" s="347"/>
      <c r="J976" s="94"/>
      <c r="K976" s="94"/>
    </row>
    <row r="977" spans="4:9" s="113" customFormat="1" outlineLevel="1">
      <c r="D977" s="113" t="s">
        <v>803</v>
      </c>
      <c r="E977" s="5" t="s">
        <v>1307</v>
      </c>
      <c r="H977" s="353">
        <v>6800</v>
      </c>
      <c r="I977" s="113" t="s">
        <v>512</v>
      </c>
    </row>
    <row r="978" spans="4:9" s="113" customFormat="1" outlineLevel="1">
      <c r="D978" s="113" t="s">
        <v>802</v>
      </c>
      <c r="E978" s="5" t="s">
        <v>1308</v>
      </c>
    </row>
    <row r="979" spans="4:9" s="113" customFormat="1" outlineLevel="1">
      <c r="E979" s="5" t="s">
        <v>1309</v>
      </c>
      <c r="H979" s="353">
        <v>169500</v>
      </c>
      <c r="I979" s="113" t="s">
        <v>512</v>
      </c>
    </row>
    <row r="980" spans="4:9" s="113" customFormat="1" outlineLevel="1">
      <c r="D980" s="113" t="s">
        <v>801</v>
      </c>
      <c r="E980" s="5" t="s">
        <v>1310</v>
      </c>
    </row>
    <row r="981" spans="4:9" s="113" customFormat="1" outlineLevel="1">
      <c r="E981" s="5" t="s">
        <v>1311</v>
      </c>
      <c r="H981" s="353">
        <v>2409000</v>
      </c>
      <c r="I981" s="113" t="s">
        <v>512</v>
      </c>
    </row>
    <row r="982" spans="4:9" s="113" customFormat="1" outlineLevel="1">
      <c r="D982" s="113" t="s">
        <v>800</v>
      </c>
      <c r="E982" s="5" t="s">
        <v>1312</v>
      </c>
    </row>
    <row r="983" spans="4:9" s="113" customFormat="1" outlineLevel="1">
      <c r="E983" s="5" t="s">
        <v>1313</v>
      </c>
      <c r="H983" s="353">
        <v>26200</v>
      </c>
      <c r="I983" s="113" t="s">
        <v>512</v>
      </c>
    </row>
    <row r="984" spans="4:9" s="113" customFormat="1" outlineLevel="1">
      <c r="D984" s="113" t="s">
        <v>799</v>
      </c>
      <c r="E984" s="5" t="s">
        <v>1314</v>
      </c>
    </row>
    <row r="985" spans="4:9" s="113" customFormat="1" outlineLevel="1">
      <c r="E985" s="5" t="s">
        <v>1315</v>
      </c>
      <c r="H985" s="353">
        <v>61500</v>
      </c>
      <c r="I985" s="113" t="s">
        <v>512</v>
      </c>
    </row>
    <row r="986" spans="4:9" s="113" customFormat="1" outlineLevel="1">
      <c r="D986" s="113" t="s">
        <v>798</v>
      </c>
      <c r="E986" s="5" t="s">
        <v>1317</v>
      </c>
    </row>
    <row r="987" spans="4:9" s="113" customFormat="1" outlineLevel="1">
      <c r="E987" s="5" t="s">
        <v>1316</v>
      </c>
      <c r="H987" s="353">
        <v>13900</v>
      </c>
      <c r="I987" s="113" t="s">
        <v>512</v>
      </c>
    </row>
    <row r="988" spans="4:9" s="113" customFormat="1" outlineLevel="1">
      <c r="D988" s="113" t="s">
        <v>797</v>
      </c>
      <c r="E988" s="5" t="s">
        <v>1318</v>
      </c>
    </row>
    <row r="989" spans="4:9" s="113" customFormat="1" outlineLevel="1">
      <c r="E989" s="5" t="s">
        <v>1319</v>
      </c>
      <c r="H989" s="353">
        <v>74600</v>
      </c>
      <c r="I989" s="113" t="s">
        <v>512</v>
      </c>
    </row>
    <row r="990" spans="4:9" s="113" customFormat="1" outlineLevel="1">
      <c r="D990" s="113" t="s">
        <v>796</v>
      </c>
      <c r="E990" s="5" t="s">
        <v>1320</v>
      </c>
      <c r="H990" s="353">
        <v>5000</v>
      </c>
      <c r="I990" s="113" t="s">
        <v>512</v>
      </c>
    </row>
    <row r="991" spans="4:9" s="113" customFormat="1" outlineLevel="1">
      <c r="D991" s="113" t="s">
        <v>794</v>
      </c>
      <c r="E991" s="5" t="s">
        <v>1321</v>
      </c>
      <c r="H991" s="353">
        <v>290600</v>
      </c>
      <c r="I991" s="113" t="s">
        <v>512</v>
      </c>
    </row>
    <row r="992" spans="4:9" s="113" customFormat="1" outlineLevel="1">
      <c r="D992" s="113" t="s">
        <v>793</v>
      </c>
      <c r="E992" s="19" t="s">
        <v>1305</v>
      </c>
      <c r="H992" s="353">
        <v>1632000</v>
      </c>
      <c r="I992" s="113" t="s">
        <v>512</v>
      </c>
    </row>
    <row r="993" spans="1:9" s="113" customFormat="1" outlineLevel="1">
      <c r="D993" s="113" t="s">
        <v>792</v>
      </c>
      <c r="E993" s="5" t="s">
        <v>1306</v>
      </c>
      <c r="H993" s="353">
        <v>2916000</v>
      </c>
      <c r="I993" s="113" t="s">
        <v>512</v>
      </c>
    </row>
    <row r="994" spans="1:9" s="113" customFormat="1" outlineLevel="1">
      <c r="D994" s="113" t="s">
        <v>791</v>
      </c>
      <c r="E994" s="5" t="s">
        <v>1322</v>
      </c>
    </row>
    <row r="995" spans="1:9" s="113" customFormat="1" outlineLevel="1">
      <c r="E995" s="5" t="s">
        <v>1323</v>
      </c>
      <c r="H995" s="353">
        <v>578400</v>
      </c>
      <c r="I995" s="113" t="s">
        <v>512</v>
      </c>
    </row>
    <row r="996" spans="1:9" s="113" customFormat="1" outlineLevel="1">
      <c r="D996" s="113" t="s">
        <v>790</v>
      </c>
      <c r="E996" s="5" t="s">
        <v>1324</v>
      </c>
    </row>
    <row r="997" spans="1:9" s="113" customFormat="1" outlineLevel="1">
      <c r="E997" s="5" t="s">
        <v>1325</v>
      </c>
      <c r="H997" s="353">
        <v>90000</v>
      </c>
      <c r="I997" s="113" t="s">
        <v>512</v>
      </c>
    </row>
    <row r="998" spans="1:9" s="113" customFormat="1" outlineLevel="1">
      <c r="D998" s="113" t="s">
        <v>789</v>
      </c>
      <c r="E998" s="5" t="s">
        <v>1326</v>
      </c>
    </row>
    <row r="999" spans="1:9" s="113" customFormat="1" outlineLevel="1">
      <c r="E999" s="5" t="s">
        <v>1327</v>
      </c>
      <c r="H999" s="353">
        <v>56200</v>
      </c>
      <c r="I999" s="113" t="s">
        <v>512</v>
      </c>
    </row>
    <row r="1000" spans="1:9" s="113" customFormat="1" outlineLevel="1">
      <c r="D1000" s="113" t="s">
        <v>788</v>
      </c>
      <c r="E1000" s="5" t="s">
        <v>1328</v>
      </c>
    </row>
    <row r="1001" spans="1:9" s="113" customFormat="1" outlineLevel="1">
      <c r="E1001" s="5" t="s">
        <v>1329</v>
      </c>
      <c r="H1001" s="353">
        <v>51600</v>
      </c>
      <c r="I1001" s="113" t="s">
        <v>512</v>
      </c>
    </row>
    <row r="1002" spans="1:9">
      <c r="B1002" s="113"/>
      <c r="C1002" s="113"/>
      <c r="D1002" s="113" t="s">
        <v>787</v>
      </c>
      <c r="E1002" s="5" t="s">
        <v>1330</v>
      </c>
      <c r="F1002" s="113"/>
      <c r="G1002" s="113"/>
    </row>
    <row r="1003" spans="1:9" s="112" customFormat="1">
      <c r="A1003" s="123"/>
      <c r="B1003" s="94"/>
      <c r="C1003" s="94"/>
      <c r="D1003" s="94"/>
      <c r="E1003" s="358" t="s">
        <v>1325</v>
      </c>
      <c r="F1003" s="94"/>
      <c r="G1003" s="94"/>
      <c r="H1003" s="353">
        <v>110300</v>
      </c>
      <c r="I1003" s="113" t="s">
        <v>512</v>
      </c>
    </row>
    <row r="1004" spans="1:9" s="113" customFormat="1" outlineLevel="1">
      <c r="D1004" s="113" t="s">
        <v>795</v>
      </c>
      <c r="E1004" s="5" t="s">
        <v>1331</v>
      </c>
      <c r="H1004" s="353">
        <v>20000</v>
      </c>
      <c r="I1004" s="113" t="s">
        <v>512</v>
      </c>
    </row>
    <row r="1005" spans="1:9" s="112" customFormat="1">
      <c r="A1005" s="123"/>
      <c r="B1005" s="94"/>
      <c r="C1005" s="94"/>
      <c r="D1005" s="94"/>
      <c r="E1005" s="358"/>
      <c r="F1005" s="94"/>
      <c r="G1005" s="94"/>
      <c r="H1005" s="353"/>
      <c r="I1005" s="3"/>
    </row>
    <row r="1006" spans="1:9" s="112" customFormat="1">
      <c r="A1006" s="123"/>
      <c r="B1006" s="94"/>
      <c r="C1006" s="94"/>
      <c r="D1006" s="94"/>
      <c r="E1006" s="94"/>
      <c r="F1006" s="94"/>
      <c r="G1006" s="94"/>
      <c r="H1006" s="353"/>
      <c r="I1006" s="3"/>
    </row>
    <row r="1007" spans="1:9" s="112" customFormat="1">
      <c r="A1007" s="123"/>
      <c r="B1007" s="94"/>
      <c r="C1007" s="94"/>
      <c r="D1007" s="94"/>
      <c r="E1007" s="94"/>
      <c r="F1007" s="94"/>
      <c r="G1007" s="94"/>
      <c r="H1007" s="353"/>
      <c r="I1007" s="3"/>
    </row>
    <row r="1008" spans="1:9" s="112" customFormat="1">
      <c r="A1008" s="123"/>
      <c r="B1008" s="94"/>
      <c r="C1008" s="94"/>
      <c r="D1008" s="94"/>
      <c r="E1008" s="94"/>
      <c r="F1008" s="94"/>
      <c r="G1008" s="94"/>
      <c r="H1008" s="353"/>
      <c r="I1008" s="3"/>
    </row>
    <row r="1009" spans="1:9" s="112" customFormat="1">
      <c r="A1009" s="123"/>
      <c r="B1009" s="94"/>
      <c r="C1009" s="94"/>
      <c r="D1009" s="94"/>
      <c r="E1009" s="94"/>
      <c r="F1009" s="94"/>
      <c r="G1009" s="94"/>
      <c r="H1009" s="353"/>
      <c r="I1009" s="3"/>
    </row>
    <row r="1010" spans="1:9" s="112" customFormat="1">
      <c r="A1010" s="123"/>
      <c r="B1010" s="94"/>
      <c r="C1010" s="94"/>
      <c r="D1010" s="94"/>
      <c r="E1010" s="94"/>
      <c r="F1010" s="94"/>
      <c r="G1010" s="94"/>
      <c r="H1010" s="353"/>
      <c r="I1010" s="3"/>
    </row>
    <row r="1011" spans="1:9" s="112" customFormat="1">
      <c r="A1011" s="123"/>
      <c r="B1011" s="94"/>
      <c r="C1011" s="94"/>
      <c r="D1011" s="94"/>
      <c r="E1011" s="94"/>
      <c r="F1011" s="94"/>
      <c r="G1011" s="94"/>
      <c r="H1011" s="353"/>
      <c r="I1011" s="3"/>
    </row>
    <row r="1012" spans="1:9" s="112" customFormat="1">
      <c r="A1012" s="123"/>
      <c r="B1012" s="94"/>
      <c r="C1012" s="94"/>
      <c r="D1012" s="94"/>
      <c r="E1012" s="94"/>
      <c r="F1012" s="94"/>
      <c r="G1012" s="94"/>
      <c r="H1012" s="353"/>
      <c r="I1012" s="3"/>
    </row>
    <row r="1013" spans="1:9" s="112" customFormat="1">
      <c r="A1013" s="123"/>
      <c r="B1013" s="94"/>
      <c r="C1013" s="94"/>
      <c r="D1013" s="94"/>
      <c r="E1013" s="94"/>
      <c r="F1013" s="94"/>
      <c r="G1013" s="94"/>
      <c r="H1013" s="353"/>
      <c r="I1013" s="3"/>
    </row>
    <row r="1014" spans="1:9" s="112" customFormat="1">
      <c r="A1014" s="123"/>
      <c r="B1014" s="94"/>
      <c r="C1014" s="94"/>
      <c r="D1014" s="94"/>
      <c r="E1014" s="94"/>
      <c r="F1014" s="94"/>
      <c r="G1014" s="94"/>
      <c r="H1014" s="353"/>
      <c r="I1014" s="3"/>
    </row>
    <row r="1015" spans="1:9" s="112" customFormat="1">
      <c r="A1015" s="123"/>
      <c r="B1015" s="94"/>
      <c r="C1015" s="94"/>
      <c r="D1015" s="94"/>
      <c r="E1015" s="94"/>
      <c r="F1015" s="94"/>
      <c r="G1015" s="94"/>
      <c r="H1015" s="353"/>
      <c r="I1015" s="3"/>
    </row>
    <row r="1016" spans="1:9" s="112" customFormat="1">
      <c r="A1016" s="123"/>
      <c r="B1016" s="94"/>
      <c r="C1016" s="94"/>
      <c r="D1016" s="94"/>
      <c r="E1016" s="94"/>
      <c r="F1016" s="94"/>
      <c r="G1016" s="94"/>
      <c r="H1016" s="353"/>
      <c r="I1016" s="3"/>
    </row>
    <row r="1017" spans="1:9" s="112" customFormat="1">
      <c r="A1017" s="123"/>
      <c r="B1017" s="94"/>
      <c r="C1017" s="94"/>
      <c r="D1017" s="94"/>
      <c r="E1017" s="94"/>
      <c r="F1017" s="94"/>
      <c r="G1017" s="94"/>
      <c r="H1017" s="353"/>
      <c r="I1017" s="3"/>
    </row>
    <row r="1018" spans="1:9" s="112" customFormat="1">
      <c r="A1018" s="123"/>
      <c r="B1018" s="94"/>
      <c r="C1018" s="94"/>
      <c r="D1018" s="94"/>
      <c r="E1018" s="94"/>
      <c r="F1018" s="94"/>
      <c r="G1018" s="94"/>
      <c r="H1018" s="353"/>
      <c r="I1018" s="3"/>
    </row>
    <row r="1019" spans="1:9" s="112" customFormat="1">
      <c r="A1019" s="123"/>
      <c r="B1019" s="94"/>
      <c r="C1019" s="94"/>
      <c r="D1019" s="94"/>
      <c r="E1019" s="94"/>
      <c r="F1019" s="94"/>
      <c r="G1019" s="94"/>
      <c r="H1019" s="353"/>
      <c r="I1019" s="3"/>
    </row>
    <row r="1020" spans="1:9" s="112" customFormat="1">
      <c r="A1020" s="123"/>
      <c r="B1020" s="94"/>
      <c r="C1020" s="94"/>
      <c r="D1020" s="94"/>
      <c r="E1020" s="94"/>
      <c r="F1020" s="94"/>
      <c r="G1020" s="94"/>
      <c r="H1020" s="353"/>
      <c r="I1020" s="3"/>
    </row>
    <row r="1021" spans="1:9" s="112" customFormat="1">
      <c r="A1021" s="123"/>
      <c r="B1021" s="94"/>
      <c r="C1021" s="94"/>
      <c r="D1021" s="94"/>
      <c r="E1021" s="94"/>
      <c r="F1021" s="94"/>
      <c r="G1021" s="94"/>
      <c r="H1021" s="353"/>
      <c r="I1021" s="3"/>
    </row>
    <row r="1022" spans="1:9" s="112" customFormat="1">
      <c r="A1022" s="123"/>
      <c r="B1022" s="94"/>
      <c r="C1022" s="94"/>
      <c r="D1022" s="94"/>
      <c r="E1022" s="94"/>
      <c r="F1022" s="94"/>
      <c r="G1022" s="94"/>
      <c r="H1022" s="353"/>
      <c r="I1022" s="3"/>
    </row>
    <row r="1023" spans="1:9" s="112" customFormat="1">
      <c r="A1023" s="123"/>
      <c r="B1023" s="94"/>
      <c r="C1023" s="94"/>
      <c r="D1023" s="94"/>
      <c r="E1023" s="94"/>
      <c r="F1023" s="94"/>
      <c r="G1023" s="94"/>
      <c r="H1023" s="353"/>
      <c r="I1023" s="3"/>
    </row>
    <row r="1024" spans="1:9" s="112" customFormat="1">
      <c r="A1024" s="123"/>
      <c r="B1024" s="94"/>
      <c r="C1024" s="94"/>
      <c r="D1024" s="94"/>
      <c r="E1024" s="94"/>
      <c r="F1024" s="94"/>
      <c r="G1024" s="94"/>
      <c r="H1024" s="353"/>
      <c r="I1024" s="3"/>
    </row>
    <row r="1025" spans="1:9" s="112" customFormat="1">
      <c r="A1025" s="123"/>
      <c r="B1025" s="94"/>
      <c r="C1025" s="94"/>
      <c r="D1025" s="94"/>
      <c r="E1025" s="94"/>
      <c r="F1025" s="94"/>
      <c r="G1025" s="94"/>
      <c r="H1025" s="353"/>
      <c r="I1025" s="3"/>
    </row>
    <row r="1026" spans="1:9" s="112" customFormat="1">
      <c r="A1026" s="123"/>
      <c r="B1026" s="94"/>
      <c r="C1026" s="94"/>
      <c r="D1026" s="94"/>
      <c r="E1026" s="94"/>
      <c r="F1026" s="94"/>
      <c r="G1026" s="94"/>
      <c r="H1026" s="353"/>
      <c r="I1026" s="3"/>
    </row>
    <row r="1027" spans="1:9" s="112" customFormat="1">
      <c r="A1027" s="123"/>
      <c r="B1027" s="94"/>
      <c r="C1027" s="94"/>
      <c r="D1027" s="94"/>
      <c r="E1027" s="94"/>
      <c r="F1027" s="94"/>
      <c r="G1027" s="94"/>
      <c r="H1027" s="353"/>
      <c r="I1027" s="3"/>
    </row>
    <row r="1028" spans="1:9" s="113" customFormat="1" outlineLevel="1">
      <c r="B1028" s="115" t="s">
        <v>741</v>
      </c>
      <c r="C1028" s="115"/>
      <c r="D1028" s="112"/>
      <c r="E1028" s="112"/>
      <c r="F1028" s="112"/>
      <c r="G1028" s="411">
        <f>SUM(G1031:G1037)</f>
        <v>26189400</v>
      </c>
      <c r="H1028" s="411"/>
      <c r="I1028" s="346" t="s">
        <v>512</v>
      </c>
    </row>
    <row r="1029" spans="1:9" s="113" customFormat="1" outlineLevel="1">
      <c r="B1029" s="115" t="s">
        <v>724</v>
      </c>
      <c r="C1029" s="115"/>
      <c r="D1029" s="112"/>
      <c r="E1029" s="112"/>
      <c r="F1029" s="112"/>
      <c r="G1029" s="132"/>
      <c r="H1029" s="132"/>
      <c r="I1029" s="346"/>
    </row>
    <row r="1030" spans="1:9" s="113" customFormat="1" outlineLevel="1">
      <c r="D1030" s="113" t="s">
        <v>786</v>
      </c>
      <c r="E1030" s="5" t="s">
        <v>1332</v>
      </c>
    </row>
    <row r="1031" spans="1:9" s="113" customFormat="1" outlineLevel="1">
      <c r="E1031" s="5" t="s">
        <v>1333</v>
      </c>
      <c r="G1031" s="322"/>
      <c r="H1031" s="361"/>
    </row>
    <row r="1032" spans="1:9" s="113" customFormat="1" outlineLevel="1">
      <c r="E1032" s="5" t="s">
        <v>1335</v>
      </c>
      <c r="G1032" s="322"/>
      <c r="H1032" s="361"/>
    </row>
    <row r="1033" spans="1:9" s="113" customFormat="1" outlineLevel="1">
      <c r="E1033" s="5" t="s">
        <v>1336</v>
      </c>
      <c r="G1033" s="419">
        <v>13131200</v>
      </c>
      <c r="H1033" s="420"/>
      <c r="I1033" s="113" t="s">
        <v>512</v>
      </c>
    </row>
    <row r="1034" spans="1:9">
      <c r="B1034" s="113"/>
      <c r="C1034" s="113"/>
      <c r="D1034" s="113" t="s">
        <v>785</v>
      </c>
      <c r="E1034" s="5" t="s">
        <v>1337</v>
      </c>
      <c r="F1034" s="113"/>
    </row>
    <row r="1035" spans="1:9">
      <c r="E1035" s="94" t="s">
        <v>1338</v>
      </c>
      <c r="H1035" s="353"/>
      <c r="I1035" s="3"/>
    </row>
    <row r="1036" spans="1:9">
      <c r="E1036" s="94" t="s">
        <v>1334</v>
      </c>
    </row>
    <row r="1037" spans="1:9">
      <c r="E1037" s="94" t="s">
        <v>1339</v>
      </c>
      <c r="G1037" s="419">
        <v>13058200</v>
      </c>
      <c r="H1037" s="420"/>
      <c r="I1037" s="113" t="s">
        <v>512</v>
      </c>
    </row>
  </sheetData>
  <mergeCells count="194">
    <mergeCell ref="F544:G544"/>
    <mergeCell ref="G940:H940"/>
    <mergeCell ref="G949:H949"/>
    <mergeCell ref="G955:H955"/>
    <mergeCell ref="G972:H972"/>
    <mergeCell ref="G974:H974"/>
    <mergeCell ref="G1033:H1033"/>
    <mergeCell ref="G1037:H1037"/>
    <mergeCell ref="G937:H937"/>
    <mergeCell ref="G943:H943"/>
    <mergeCell ref="G548:H548"/>
    <mergeCell ref="F549:G549"/>
    <mergeCell ref="F550:G550"/>
    <mergeCell ref="F551:G551"/>
    <mergeCell ref="F553:G553"/>
    <mergeCell ref="F557:G557"/>
    <mergeCell ref="F582:G582"/>
    <mergeCell ref="F583:G583"/>
    <mergeCell ref="F869:G869"/>
    <mergeCell ref="F870:G870"/>
    <mergeCell ref="F871:G871"/>
    <mergeCell ref="F873:G873"/>
    <mergeCell ref="F876:G876"/>
    <mergeCell ref="G900:H900"/>
    <mergeCell ref="F901:G901"/>
    <mergeCell ref="F902:G902"/>
    <mergeCell ref="F561:G561"/>
    <mergeCell ref="F564:G564"/>
    <mergeCell ref="F565:G565"/>
    <mergeCell ref="F566:G566"/>
    <mergeCell ref="F585:G585"/>
    <mergeCell ref="F588:G588"/>
    <mergeCell ref="F774:G774"/>
    <mergeCell ref="G836:H836"/>
    <mergeCell ref="F846:G846"/>
    <mergeCell ref="G805:H805"/>
    <mergeCell ref="F806:G806"/>
    <mergeCell ref="F839:G839"/>
    <mergeCell ref="G773:H773"/>
    <mergeCell ref="F752:G752"/>
    <mergeCell ref="F837:G837"/>
    <mergeCell ref="F838:G838"/>
    <mergeCell ref="G868:H868"/>
    <mergeCell ref="F741:G741"/>
    <mergeCell ref="F742:G742"/>
    <mergeCell ref="F743:G743"/>
    <mergeCell ref="G708:H708"/>
    <mergeCell ref="F709:G709"/>
    <mergeCell ref="F920:G920"/>
    <mergeCell ref="F936:G936"/>
    <mergeCell ref="F971:G971"/>
    <mergeCell ref="F976:G976"/>
    <mergeCell ref="G1028:H1028"/>
    <mergeCell ref="F903:G903"/>
    <mergeCell ref="F905:G905"/>
    <mergeCell ref="F910:G910"/>
    <mergeCell ref="F915:G915"/>
    <mergeCell ref="F918:G918"/>
    <mergeCell ref="F919:G919"/>
    <mergeCell ref="F716:G716"/>
    <mergeCell ref="F721:G721"/>
    <mergeCell ref="F722:G722"/>
    <mergeCell ref="F723:G723"/>
    <mergeCell ref="G740:H740"/>
    <mergeCell ref="F843:G843"/>
    <mergeCell ref="F841:G841"/>
    <mergeCell ref="B678:F679"/>
    <mergeCell ref="G679:H679"/>
    <mergeCell ref="F593:G593"/>
    <mergeCell ref="F594:G594"/>
    <mergeCell ref="F595:G595"/>
    <mergeCell ref="G612:H612"/>
    <mergeCell ref="F613:G613"/>
    <mergeCell ref="F711:G711"/>
    <mergeCell ref="F713:G713"/>
    <mergeCell ref="F625:G625"/>
    <mergeCell ref="F628:G628"/>
    <mergeCell ref="F710:G710"/>
    <mergeCell ref="F453:G453"/>
    <mergeCell ref="F454:G454"/>
    <mergeCell ref="F455:G455"/>
    <mergeCell ref="F457:G457"/>
    <mergeCell ref="F460:G460"/>
    <mergeCell ref="F680:G680"/>
    <mergeCell ref="F614:G614"/>
    <mergeCell ref="F615:G615"/>
    <mergeCell ref="F618:G618"/>
    <mergeCell ref="F622:G622"/>
    <mergeCell ref="G516:H516"/>
    <mergeCell ref="F517:G517"/>
    <mergeCell ref="F518:G518"/>
    <mergeCell ref="G484:H484"/>
    <mergeCell ref="F485:G485"/>
    <mergeCell ref="F486:G486"/>
    <mergeCell ref="F487:G487"/>
    <mergeCell ref="F519:G519"/>
    <mergeCell ref="F523:G523"/>
    <mergeCell ref="F530:G530"/>
    <mergeCell ref="F531:G531"/>
    <mergeCell ref="F532:G532"/>
    <mergeCell ref="G580:H580"/>
    <mergeCell ref="F581:G581"/>
    <mergeCell ref="F421:G421"/>
    <mergeCell ref="F422:G422"/>
    <mergeCell ref="F423:G423"/>
    <mergeCell ref="G452:H452"/>
    <mergeCell ref="F392:G392"/>
    <mergeCell ref="F396:G396"/>
    <mergeCell ref="F401:G401"/>
    <mergeCell ref="F402:G402"/>
    <mergeCell ref="F403:G403"/>
    <mergeCell ref="G420:H420"/>
    <mergeCell ref="G387:H387"/>
    <mergeCell ref="F388:G388"/>
    <mergeCell ref="F389:G389"/>
    <mergeCell ref="F390:G390"/>
    <mergeCell ref="F357:G357"/>
    <mergeCell ref="F358:G358"/>
    <mergeCell ref="F360:G360"/>
    <mergeCell ref="F363:G363"/>
    <mergeCell ref="F368:G368"/>
    <mergeCell ref="G355:H355"/>
    <mergeCell ref="F356:G356"/>
    <mergeCell ref="F330:G330"/>
    <mergeCell ref="G291:H291"/>
    <mergeCell ref="F292:G292"/>
    <mergeCell ref="F293:G293"/>
    <mergeCell ref="F294:G294"/>
    <mergeCell ref="G323:H323"/>
    <mergeCell ref="F324:G324"/>
    <mergeCell ref="F235:G235"/>
    <mergeCell ref="F239:G239"/>
    <mergeCell ref="F273:G273"/>
    <mergeCell ref="F274:G274"/>
    <mergeCell ref="F275:G275"/>
    <mergeCell ref="F325:G325"/>
    <mergeCell ref="F326:G326"/>
    <mergeCell ref="F333:G333"/>
    <mergeCell ref="F268:G268"/>
    <mergeCell ref="G259:H259"/>
    <mergeCell ref="F260:G260"/>
    <mergeCell ref="F261:G261"/>
    <mergeCell ref="F262:G262"/>
    <mergeCell ref="F264:G264"/>
    <mergeCell ref="F242:G242"/>
    <mergeCell ref="F243:G243"/>
    <mergeCell ref="F244:G244"/>
    <mergeCell ref="F209:G209"/>
    <mergeCell ref="F210:G210"/>
    <mergeCell ref="G226:H226"/>
    <mergeCell ref="F227:G227"/>
    <mergeCell ref="G193:H193"/>
    <mergeCell ref="F194:G194"/>
    <mergeCell ref="G161:H161"/>
    <mergeCell ref="F162:G162"/>
    <mergeCell ref="F163:G163"/>
    <mergeCell ref="F164:G164"/>
    <mergeCell ref="F166:G166"/>
    <mergeCell ref="F170:G170"/>
    <mergeCell ref="F195:G195"/>
    <mergeCell ref="F228:G228"/>
    <mergeCell ref="F229:G229"/>
    <mergeCell ref="F232:G232"/>
    <mergeCell ref="F132:G132"/>
    <mergeCell ref="F70:G70"/>
    <mergeCell ref="F23:G23"/>
    <mergeCell ref="G33:H33"/>
    <mergeCell ref="F34:G34"/>
    <mergeCell ref="F35:G35"/>
    <mergeCell ref="F36:G36"/>
    <mergeCell ref="F38:G38"/>
    <mergeCell ref="G99:H99"/>
    <mergeCell ref="F100:G100"/>
    <mergeCell ref="F43:G43"/>
    <mergeCell ref="F48:G48"/>
    <mergeCell ref="G129:H129"/>
    <mergeCell ref="F51:G51"/>
    <mergeCell ref="F52:G52"/>
    <mergeCell ref="F53:G53"/>
    <mergeCell ref="F196:G196"/>
    <mergeCell ref="F198:G198"/>
    <mergeCell ref="F201:G201"/>
    <mergeCell ref="F205:G205"/>
    <mergeCell ref="F208:G208"/>
    <mergeCell ref="B3:I3"/>
    <mergeCell ref="G5:H5"/>
    <mergeCell ref="F6:G6"/>
    <mergeCell ref="F7:G7"/>
    <mergeCell ref="F14:G14"/>
    <mergeCell ref="F19:G19"/>
    <mergeCell ref="B1:I1"/>
    <mergeCell ref="F130:G130"/>
    <mergeCell ref="F131:G131"/>
    <mergeCell ref="G2:H2"/>
  </mergeCells>
  <phoneticPr fontId="24" type="noConversion"/>
  <pageMargins left="1.1811023622047245" right="0.59055118110236227" top="0.98425196850393704" bottom="0.59055118110236227" header="0.51181102362204722" footer="0.31496062992125984"/>
  <pageSetup scale="90" firstPageNumber="30" orientation="portrait" useFirstPageNumber="1" r:id="rId1"/>
  <headerFooter>
    <oddHeader>&amp;C&amp;"TH SarabunPSK,ธรรมดา"&amp;16&amp;P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A2" sqref="A2:A5"/>
    </sheetView>
  </sheetViews>
  <sheetFormatPr defaultRowHeight="15"/>
  <cols>
    <col min="1" max="1" width="68.140625" customWidth="1"/>
  </cols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2"/>
  <sheetViews>
    <sheetView view="pageLayout" zoomScale="80" zoomScaleNormal="100" zoomScalePageLayoutView="80" workbookViewId="0">
      <selection activeCell="G30" sqref="G30:G43"/>
    </sheetView>
  </sheetViews>
  <sheetFormatPr defaultColWidth="9.140625" defaultRowHeight="24"/>
  <cols>
    <col min="1" max="1" width="4" style="17" customWidth="1"/>
    <col min="2" max="2" width="10.5703125" style="32" bestFit="1" customWidth="1"/>
    <col min="3" max="3" width="42.140625" style="19" customWidth="1"/>
    <col min="4" max="4" width="9" style="18" customWidth="1"/>
    <col min="5" max="5" width="25.28515625" style="19" customWidth="1"/>
    <col min="6" max="6" width="11.42578125" style="18" customWidth="1"/>
    <col min="7" max="7" width="31.42578125" style="19" customWidth="1"/>
    <col min="8" max="16384" width="9.140625" style="5"/>
  </cols>
  <sheetData>
    <row r="1" spans="1:7" s="3" customFormat="1">
      <c r="A1" s="78" t="s">
        <v>110</v>
      </c>
      <c r="B1" s="79"/>
      <c r="C1" s="80"/>
      <c r="D1" s="1" t="s">
        <v>99</v>
      </c>
      <c r="E1" s="2" t="s">
        <v>100</v>
      </c>
      <c r="F1" s="1" t="s">
        <v>101</v>
      </c>
      <c r="G1" s="2" t="s">
        <v>111</v>
      </c>
    </row>
    <row r="2" spans="1:7">
      <c r="A2" s="46">
        <v>1</v>
      </c>
      <c r="B2" s="73" t="s">
        <v>0</v>
      </c>
      <c r="C2" s="74" t="s">
        <v>112</v>
      </c>
      <c r="D2" s="75"/>
      <c r="E2" s="74"/>
      <c r="F2" s="75"/>
      <c r="G2" s="74"/>
    </row>
    <row r="3" spans="1:7" ht="24" customHeight="1">
      <c r="A3" s="46">
        <v>1</v>
      </c>
      <c r="B3" s="47" t="s">
        <v>0</v>
      </c>
      <c r="C3" s="48" t="s">
        <v>113</v>
      </c>
      <c r="D3" s="49" t="s">
        <v>1</v>
      </c>
      <c r="E3" s="48" t="s">
        <v>2</v>
      </c>
      <c r="F3" s="50" t="s">
        <v>114</v>
      </c>
      <c r="G3" s="51" t="s">
        <v>115</v>
      </c>
    </row>
    <row r="4" spans="1:7" ht="24" customHeight="1">
      <c r="A4" s="46">
        <v>1</v>
      </c>
      <c r="B4" s="47" t="s">
        <v>0</v>
      </c>
      <c r="C4" s="48" t="s">
        <v>116</v>
      </c>
      <c r="D4" s="49" t="s">
        <v>1</v>
      </c>
      <c r="E4" s="48" t="s">
        <v>2</v>
      </c>
      <c r="F4" s="50" t="s">
        <v>114</v>
      </c>
      <c r="G4" s="51" t="s">
        <v>115</v>
      </c>
    </row>
    <row r="5" spans="1:7" ht="24" customHeight="1">
      <c r="A5" s="46">
        <v>1</v>
      </c>
      <c r="B5" s="47" t="s">
        <v>0</v>
      </c>
      <c r="C5" s="48" t="s">
        <v>117</v>
      </c>
      <c r="D5" s="49" t="s">
        <v>1</v>
      </c>
      <c r="E5" s="48" t="s">
        <v>2</v>
      </c>
      <c r="F5" s="50" t="s">
        <v>114</v>
      </c>
      <c r="G5" s="51" t="s">
        <v>115</v>
      </c>
    </row>
    <row r="6" spans="1:7" ht="24" customHeight="1">
      <c r="A6" s="46">
        <v>1</v>
      </c>
      <c r="B6" s="47" t="s">
        <v>0</v>
      </c>
      <c r="C6" s="48" t="s">
        <v>118</v>
      </c>
      <c r="D6" s="49" t="s">
        <v>1</v>
      </c>
      <c r="E6" s="48" t="s">
        <v>2</v>
      </c>
      <c r="F6" s="50" t="s">
        <v>114</v>
      </c>
      <c r="G6" s="51" t="s">
        <v>115</v>
      </c>
    </row>
    <row r="7" spans="1:7" ht="24" customHeight="1">
      <c r="A7" s="46">
        <v>1</v>
      </c>
      <c r="B7" s="47" t="s">
        <v>0</v>
      </c>
      <c r="C7" s="48" t="s">
        <v>119</v>
      </c>
      <c r="D7" s="49" t="s">
        <v>1</v>
      </c>
      <c r="E7" s="48" t="s">
        <v>2</v>
      </c>
      <c r="F7" s="50" t="s">
        <v>114</v>
      </c>
      <c r="G7" s="51" t="s">
        <v>115</v>
      </c>
    </row>
    <row r="8" spans="1:7">
      <c r="A8" s="52">
        <v>2</v>
      </c>
      <c r="B8" s="73" t="s">
        <v>3</v>
      </c>
      <c r="C8" s="74" t="s">
        <v>120</v>
      </c>
      <c r="D8" s="75"/>
      <c r="E8" s="74"/>
      <c r="F8" s="75"/>
      <c r="G8" s="74"/>
    </row>
    <row r="9" spans="1:7">
      <c r="A9" s="52">
        <v>2</v>
      </c>
      <c r="B9" s="53" t="s">
        <v>3</v>
      </c>
      <c r="C9" s="54" t="s">
        <v>116</v>
      </c>
      <c r="D9" s="55" t="s">
        <v>1</v>
      </c>
      <c r="E9" s="54" t="s">
        <v>2</v>
      </c>
      <c r="F9" s="50" t="s">
        <v>121</v>
      </c>
      <c r="G9" s="56" t="s">
        <v>122</v>
      </c>
    </row>
    <row r="10" spans="1:7">
      <c r="A10" s="52">
        <v>2</v>
      </c>
      <c r="B10" s="53" t="s">
        <v>3</v>
      </c>
      <c r="C10" s="54" t="s">
        <v>123</v>
      </c>
      <c r="D10" s="55" t="s">
        <v>1</v>
      </c>
      <c r="E10" s="54" t="s">
        <v>2</v>
      </c>
      <c r="F10" s="50" t="s">
        <v>121</v>
      </c>
      <c r="G10" s="56" t="s">
        <v>122</v>
      </c>
    </row>
    <row r="11" spans="1:7">
      <c r="A11" s="52">
        <v>2</v>
      </c>
      <c r="B11" s="53" t="s">
        <v>3</v>
      </c>
      <c r="C11" s="54" t="s">
        <v>124</v>
      </c>
      <c r="D11" s="55" t="s">
        <v>1</v>
      </c>
      <c r="E11" s="54" t="s">
        <v>2</v>
      </c>
      <c r="F11" s="50" t="s">
        <v>121</v>
      </c>
      <c r="G11" s="56" t="s">
        <v>122</v>
      </c>
    </row>
    <row r="12" spans="1:7" ht="24" customHeight="1">
      <c r="A12" s="52">
        <v>2</v>
      </c>
      <c r="B12" s="53" t="s">
        <v>3</v>
      </c>
      <c r="C12" s="57" t="s">
        <v>125</v>
      </c>
      <c r="D12" s="58" t="s">
        <v>1</v>
      </c>
      <c r="E12" s="57" t="s">
        <v>2</v>
      </c>
      <c r="F12" s="59" t="s">
        <v>121</v>
      </c>
      <c r="G12" s="60" t="s">
        <v>122</v>
      </c>
    </row>
    <row r="13" spans="1:7" ht="72">
      <c r="A13" s="52">
        <v>2</v>
      </c>
      <c r="B13" s="53" t="s">
        <v>3</v>
      </c>
      <c r="C13" s="61" t="s">
        <v>126</v>
      </c>
      <c r="D13" s="55" t="s">
        <v>1</v>
      </c>
      <c r="E13" s="54" t="s">
        <v>2</v>
      </c>
      <c r="F13" s="50" t="s">
        <v>121</v>
      </c>
      <c r="G13" s="56" t="s">
        <v>122</v>
      </c>
    </row>
    <row r="14" spans="1:7" ht="24" customHeight="1">
      <c r="A14" s="4">
        <v>3</v>
      </c>
      <c r="B14" s="73" t="s">
        <v>4</v>
      </c>
      <c r="C14" s="74" t="s">
        <v>127</v>
      </c>
      <c r="D14" s="75"/>
      <c r="E14" s="74"/>
      <c r="F14" s="75" t="s">
        <v>399</v>
      </c>
      <c r="G14" s="74" t="s">
        <v>400</v>
      </c>
    </row>
    <row r="15" spans="1:7" ht="24" customHeight="1">
      <c r="A15" s="4">
        <v>3</v>
      </c>
      <c r="B15" s="24" t="s">
        <v>4</v>
      </c>
      <c r="C15" s="25" t="s">
        <v>128</v>
      </c>
      <c r="D15" s="26" t="s">
        <v>5</v>
      </c>
      <c r="E15" s="25" t="s">
        <v>6</v>
      </c>
      <c r="F15" s="62" t="s">
        <v>81</v>
      </c>
      <c r="G15" s="63" t="s">
        <v>129</v>
      </c>
    </row>
    <row r="16" spans="1:7">
      <c r="A16" s="4">
        <v>3</v>
      </c>
      <c r="B16" s="24" t="s">
        <v>4</v>
      </c>
      <c r="C16" s="27"/>
      <c r="D16" s="28"/>
      <c r="E16" s="27"/>
      <c r="F16" s="62" t="s">
        <v>130</v>
      </c>
      <c r="G16" s="64" t="s">
        <v>131</v>
      </c>
    </row>
    <row r="17" spans="1:7">
      <c r="A17" s="4">
        <v>4</v>
      </c>
      <c r="B17" s="73" t="s">
        <v>7</v>
      </c>
      <c r="C17" s="74" t="s">
        <v>132</v>
      </c>
      <c r="D17" s="75"/>
      <c r="E17" s="74"/>
      <c r="F17" s="75" t="s">
        <v>401</v>
      </c>
      <c r="G17" s="74" t="s">
        <v>402</v>
      </c>
    </row>
    <row r="18" spans="1:7" ht="48">
      <c r="A18" s="4">
        <v>4</v>
      </c>
      <c r="B18" s="24" t="s">
        <v>7</v>
      </c>
      <c r="C18" s="11" t="s">
        <v>133</v>
      </c>
      <c r="D18" s="10" t="s">
        <v>14</v>
      </c>
      <c r="E18" s="15" t="s">
        <v>15</v>
      </c>
      <c r="F18" s="69" t="s">
        <v>91</v>
      </c>
      <c r="G18" s="70" t="s">
        <v>134</v>
      </c>
    </row>
    <row r="19" spans="1:7">
      <c r="A19" s="4">
        <v>4</v>
      </c>
      <c r="B19" s="24" t="s">
        <v>7</v>
      </c>
      <c r="C19" s="11" t="s">
        <v>135</v>
      </c>
      <c r="D19" s="10" t="s">
        <v>1</v>
      </c>
      <c r="E19" s="11" t="s">
        <v>2</v>
      </c>
      <c r="F19" s="69" t="s">
        <v>136</v>
      </c>
      <c r="G19" s="63" t="s">
        <v>137</v>
      </c>
    </row>
    <row r="20" spans="1:7">
      <c r="A20" s="4">
        <v>4</v>
      </c>
      <c r="B20" s="24" t="s">
        <v>7</v>
      </c>
      <c r="C20" s="25" t="s">
        <v>138</v>
      </c>
      <c r="D20" s="26" t="s">
        <v>12</v>
      </c>
      <c r="E20" s="25" t="s">
        <v>13</v>
      </c>
      <c r="F20" s="62" t="s">
        <v>130</v>
      </c>
      <c r="G20" s="63" t="s">
        <v>131</v>
      </c>
    </row>
    <row r="21" spans="1:7">
      <c r="A21" s="4">
        <v>4</v>
      </c>
      <c r="B21" s="24" t="s">
        <v>7</v>
      </c>
      <c r="C21" s="27"/>
      <c r="D21" s="28"/>
      <c r="E21" s="27"/>
      <c r="F21" s="62" t="s">
        <v>8</v>
      </c>
      <c r="G21" s="63" t="s">
        <v>139</v>
      </c>
    </row>
    <row r="22" spans="1:7">
      <c r="A22" s="4">
        <v>4</v>
      </c>
      <c r="B22" s="24" t="s">
        <v>7</v>
      </c>
      <c r="C22" s="11" t="s">
        <v>140</v>
      </c>
      <c r="D22" s="10" t="s">
        <v>16</v>
      </c>
      <c r="E22" s="11" t="s">
        <v>17</v>
      </c>
      <c r="F22" s="62" t="s">
        <v>141</v>
      </c>
      <c r="G22" s="63" t="s">
        <v>142</v>
      </c>
    </row>
    <row r="23" spans="1:7">
      <c r="A23" s="4">
        <v>4</v>
      </c>
      <c r="B23" s="24" t="s">
        <v>7</v>
      </c>
      <c r="C23" s="25" t="s">
        <v>143</v>
      </c>
      <c r="D23" s="26" t="s">
        <v>8</v>
      </c>
      <c r="E23" s="25" t="s">
        <v>9</v>
      </c>
      <c r="F23" s="71" t="s">
        <v>144</v>
      </c>
      <c r="G23" s="64" t="s">
        <v>145</v>
      </c>
    </row>
    <row r="24" spans="1:7" ht="24" customHeight="1">
      <c r="A24" s="4">
        <v>4</v>
      </c>
      <c r="B24" s="24" t="s">
        <v>7</v>
      </c>
      <c r="C24" s="27"/>
      <c r="D24" s="28"/>
      <c r="E24" s="27"/>
      <c r="F24" s="62" t="s">
        <v>146</v>
      </c>
      <c r="G24" s="63" t="s">
        <v>147</v>
      </c>
    </row>
    <row r="25" spans="1:7">
      <c r="A25" s="4">
        <v>4</v>
      </c>
      <c r="B25" s="24" t="s">
        <v>7</v>
      </c>
      <c r="C25" s="11" t="s">
        <v>148</v>
      </c>
      <c r="D25" s="10" t="s">
        <v>10</v>
      </c>
      <c r="E25" s="11" t="s">
        <v>11</v>
      </c>
      <c r="F25" s="62" t="s">
        <v>93</v>
      </c>
      <c r="G25" s="63" t="s">
        <v>149</v>
      </c>
    </row>
    <row r="26" spans="1:7">
      <c r="A26" s="4">
        <v>4</v>
      </c>
      <c r="B26" s="24" t="s">
        <v>7</v>
      </c>
      <c r="C26" s="11" t="s">
        <v>150</v>
      </c>
      <c r="D26" s="10" t="s">
        <v>18</v>
      </c>
      <c r="E26" s="11" t="s">
        <v>19</v>
      </c>
      <c r="F26" s="62" t="s">
        <v>88</v>
      </c>
      <c r="G26" s="72" t="s">
        <v>151</v>
      </c>
    </row>
    <row r="27" spans="1:7" ht="24" customHeight="1">
      <c r="A27" s="4">
        <v>4</v>
      </c>
      <c r="B27" s="24" t="s">
        <v>7</v>
      </c>
      <c r="C27" s="11" t="s">
        <v>152</v>
      </c>
      <c r="D27" s="10" t="s">
        <v>20</v>
      </c>
      <c r="E27" s="15" t="s">
        <v>21</v>
      </c>
      <c r="F27" s="62" t="s">
        <v>94</v>
      </c>
      <c r="G27" s="72" t="s">
        <v>153</v>
      </c>
    </row>
    <row r="28" spans="1:7">
      <c r="A28" s="4">
        <v>4</v>
      </c>
      <c r="B28" s="24" t="s">
        <v>7</v>
      </c>
      <c r="C28" s="11" t="s">
        <v>154</v>
      </c>
      <c r="D28" s="10" t="s">
        <v>22</v>
      </c>
      <c r="E28" s="11" t="s">
        <v>23</v>
      </c>
      <c r="F28" s="62" t="s">
        <v>155</v>
      </c>
      <c r="G28" s="63" t="s">
        <v>156</v>
      </c>
    </row>
    <row r="29" spans="1:7">
      <c r="A29" s="4">
        <v>5</v>
      </c>
      <c r="B29" s="73" t="s">
        <v>24</v>
      </c>
      <c r="C29" s="74" t="s">
        <v>157</v>
      </c>
      <c r="D29" s="75"/>
      <c r="E29" s="74"/>
      <c r="F29" s="75" t="s">
        <v>457</v>
      </c>
      <c r="G29" s="74" t="s">
        <v>458</v>
      </c>
    </row>
    <row r="30" spans="1:7" ht="48">
      <c r="A30" s="4">
        <v>5</v>
      </c>
      <c r="B30" s="24" t="s">
        <v>24</v>
      </c>
      <c r="C30" s="11" t="s">
        <v>158</v>
      </c>
      <c r="D30" s="10" t="s">
        <v>25</v>
      </c>
      <c r="E30" s="66" t="s">
        <v>26</v>
      </c>
      <c r="F30" s="9" t="s">
        <v>81</v>
      </c>
      <c r="G30" s="22" t="s">
        <v>129</v>
      </c>
    </row>
    <row r="31" spans="1:7">
      <c r="A31" s="4">
        <v>5</v>
      </c>
      <c r="B31" s="24" t="s">
        <v>24</v>
      </c>
      <c r="C31" s="27"/>
      <c r="D31" s="28"/>
      <c r="E31" s="65"/>
      <c r="F31" s="9" t="s">
        <v>91</v>
      </c>
      <c r="G31" s="21" t="s">
        <v>134</v>
      </c>
    </row>
    <row r="32" spans="1:7" ht="48">
      <c r="A32" s="4">
        <v>5</v>
      </c>
      <c r="B32" s="24" t="s">
        <v>24</v>
      </c>
      <c r="C32" s="11" t="s">
        <v>159</v>
      </c>
      <c r="D32" s="10" t="s">
        <v>27</v>
      </c>
      <c r="E32" s="66" t="s">
        <v>28</v>
      </c>
      <c r="F32" s="9" t="s">
        <v>160</v>
      </c>
      <c r="G32" s="21" t="s">
        <v>159</v>
      </c>
    </row>
    <row r="33" spans="1:7" ht="48">
      <c r="A33" s="4">
        <v>5</v>
      </c>
      <c r="B33" s="24" t="s">
        <v>24</v>
      </c>
      <c r="C33" s="11" t="s">
        <v>161</v>
      </c>
      <c r="D33" s="10" t="s">
        <v>29</v>
      </c>
      <c r="E33" s="66" t="s">
        <v>30</v>
      </c>
      <c r="F33" s="9" t="s">
        <v>162</v>
      </c>
      <c r="G33" s="21" t="s">
        <v>161</v>
      </c>
    </row>
    <row r="34" spans="1:7" ht="72">
      <c r="A34" s="4">
        <v>5</v>
      </c>
      <c r="B34" s="24" t="s">
        <v>24</v>
      </c>
      <c r="C34" s="11" t="s">
        <v>163</v>
      </c>
      <c r="D34" s="10" t="s">
        <v>31</v>
      </c>
      <c r="E34" s="66" t="s">
        <v>32</v>
      </c>
      <c r="F34" s="9" t="s">
        <v>164</v>
      </c>
      <c r="G34" s="21" t="s">
        <v>163</v>
      </c>
    </row>
    <row r="35" spans="1:7" ht="72">
      <c r="A35" s="4">
        <v>5</v>
      </c>
      <c r="B35" s="24" t="s">
        <v>24</v>
      </c>
      <c r="C35" s="11" t="s">
        <v>165</v>
      </c>
      <c r="D35" s="10" t="s">
        <v>33</v>
      </c>
      <c r="E35" s="66" t="s">
        <v>166</v>
      </c>
      <c r="F35" s="9" t="s">
        <v>167</v>
      </c>
      <c r="G35" s="21" t="s">
        <v>165</v>
      </c>
    </row>
    <row r="36" spans="1:7" ht="72">
      <c r="A36" s="4">
        <v>5</v>
      </c>
      <c r="B36" s="24" t="s">
        <v>24</v>
      </c>
      <c r="C36" s="8" t="s">
        <v>168</v>
      </c>
      <c r="D36" s="7" t="s">
        <v>34</v>
      </c>
      <c r="E36" s="65" t="s">
        <v>35</v>
      </c>
      <c r="F36" s="14" t="s">
        <v>169</v>
      </c>
      <c r="G36" s="29" t="s">
        <v>168</v>
      </c>
    </row>
    <row r="37" spans="1:7" ht="48">
      <c r="A37" s="4">
        <v>5</v>
      </c>
      <c r="B37" s="24" t="s">
        <v>24</v>
      </c>
      <c r="C37" s="11" t="s">
        <v>170</v>
      </c>
      <c r="D37" s="10" t="s">
        <v>36</v>
      </c>
      <c r="E37" s="66" t="s">
        <v>37</v>
      </c>
      <c r="F37" s="9" t="s">
        <v>171</v>
      </c>
      <c r="G37" s="21" t="s">
        <v>170</v>
      </c>
    </row>
    <row r="38" spans="1:7" ht="48">
      <c r="A38" s="4">
        <v>5</v>
      </c>
      <c r="B38" s="24" t="s">
        <v>24</v>
      </c>
      <c r="C38" s="8" t="s">
        <v>172</v>
      </c>
      <c r="D38" s="7" t="s">
        <v>38</v>
      </c>
      <c r="E38" s="65" t="s">
        <v>39</v>
      </c>
      <c r="F38" s="12" t="s">
        <v>173</v>
      </c>
      <c r="G38" s="13" t="s">
        <v>172</v>
      </c>
    </row>
    <row r="39" spans="1:7" ht="48">
      <c r="A39" s="4">
        <v>5</v>
      </c>
      <c r="B39" s="24" t="s">
        <v>24</v>
      </c>
      <c r="C39" s="66" t="s">
        <v>174</v>
      </c>
      <c r="D39" s="10" t="s">
        <v>40</v>
      </c>
      <c r="E39" s="66" t="s">
        <v>41</v>
      </c>
      <c r="F39" s="9" t="s">
        <v>175</v>
      </c>
      <c r="G39" s="21" t="s">
        <v>176</v>
      </c>
    </row>
    <row r="40" spans="1:7" ht="24" customHeight="1">
      <c r="A40" s="4">
        <v>5</v>
      </c>
      <c r="B40" s="24" t="s">
        <v>24</v>
      </c>
      <c r="C40" s="66" t="s">
        <v>177</v>
      </c>
      <c r="D40" s="10" t="s">
        <v>42</v>
      </c>
      <c r="E40" s="66" t="s">
        <v>178</v>
      </c>
      <c r="F40" s="9" t="s">
        <v>179</v>
      </c>
      <c r="G40" s="21" t="s">
        <v>180</v>
      </c>
    </row>
    <row r="41" spans="1:7" ht="72">
      <c r="A41" s="4">
        <v>5</v>
      </c>
      <c r="B41" s="24" t="s">
        <v>24</v>
      </c>
      <c r="C41" s="11" t="s">
        <v>181</v>
      </c>
      <c r="D41" s="10" t="s">
        <v>43</v>
      </c>
      <c r="E41" s="66" t="s">
        <v>44</v>
      </c>
      <c r="F41" s="9" t="s">
        <v>182</v>
      </c>
      <c r="G41" s="21" t="s">
        <v>181</v>
      </c>
    </row>
    <row r="42" spans="1:7" ht="48">
      <c r="A42" s="4">
        <v>5</v>
      </c>
      <c r="B42" s="24" t="s">
        <v>24</v>
      </c>
      <c r="C42" s="11" t="s">
        <v>183</v>
      </c>
      <c r="D42" s="10" t="s">
        <v>45</v>
      </c>
      <c r="E42" s="66" t="s">
        <v>46</v>
      </c>
      <c r="F42" s="9" t="s">
        <v>184</v>
      </c>
      <c r="G42" s="21" t="s">
        <v>183</v>
      </c>
    </row>
    <row r="43" spans="1:7" ht="24" customHeight="1">
      <c r="A43" s="4">
        <v>5</v>
      </c>
      <c r="B43" s="24" t="s">
        <v>24</v>
      </c>
      <c r="C43" s="11" t="s">
        <v>185</v>
      </c>
      <c r="D43" s="10" t="s">
        <v>47</v>
      </c>
      <c r="E43" s="66" t="s">
        <v>186</v>
      </c>
      <c r="F43" s="9" t="s">
        <v>187</v>
      </c>
      <c r="G43" s="21" t="s">
        <v>185</v>
      </c>
    </row>
    <row r="44" spans="1:7">
      <c r="A44" s="6">
        <v>6</v>
      </c>
      <c r="B44" s="73" t="s">
        <v>48</v>
      </c>
      <c r="C44" s="74" t="s">
        <v>188</v>
      </c>
      <c r="D44" s="75"/>
      <c r="E44" s="74"/>
      <c r="F44" s="75" t="s">
        <v>403</v>
      </c>
      <c r="G44" s="74" t="s">
        <v>404</v>
      </c>
    </row>
    <row r="45" spans="1:7" ht="24" customHeight="1">
      <c r="A45" s="6">
        <v>6</v>
      </c>
      <c r="B45" s="20" t="s">
        <v>48</v>
      </c>
      <c r="C45" s="25" t="s">
        <v>158</v>
      </c>
      <c r="D45" s="26" t="s">
        <v>25</v>
      </c>
      <c r="E45" s="422" t="s">
        <v>26</v>
      </c>
      <c r="F45" s="9" t="s">
        <v>81</v>
      </c>
      <c r="G45" s="22" t="s">
        <v>129</v>
      </c>
    </row>
    <row r="46" spans="1:7">
      <c r="A46" s="6">
        <v>6</v>
      </c>
      <c r="B46" s="20" t="s">
        <v>48</v>
      </c>
      <c r="C46" s="27"/>
      <c r="D46" s="28"/>
      <c r="E46" s="423"/>
      <c r="F46" s="9" t="s">
        <v>189</v>
      </c>
      <c r="G46" s="21" t="s">
        <v>190</v>
      </c>
    </row>
    <row r="47" spans="1:7" ht="24" customHeight="1">
      <c r="A47" s="6">
        <v>6</v>
      </c>
      <c r="B47" s="20" t="s">
        <v>48</v>
      </c>
      <c r="C47" s="27"/>
      <c r="D47" s="28"/>
      <c r="E47" s="8"/>
      <c r="F47" s="14" t="s">
        <v>191</v>
      </c>
      <c r="G47" s="29" t="s">
        <v>192</v>
      </c>
    </row>
    <row r="48" spans="1:7" ht="24" customHeight="1">
      <c r="A48" s="6"/>
      <c r="B48" s="20"/>
      <c r="C48" s="27"/>
      <c r="D48" s="28"/>
      <c r="E48" s="65"/>
      <c r="F48" s="81" t="s">
        <v>405</v>
      </c>
      <c r="G48" s="82" t="s">
        <v>406</v>
      </c>
    </row>
    <row r="49" spans="1:7" ht="24" customHeight="1">
      <c r="A49" s="6">
        <v>6</v>
      </c>
      <c r="B49" s="20" t="s">
        <v>48</v>
      </c>
      <c r="C49" s="25" t="s">
        <v>193</v>
      </c>
      <c r="D49" s="26" t="s">
        <v>63</v>
      </c>
      <c r="E49" s="25" t="s">
        <v>64</v>
      </c>
      <c r="F49" s="9" t="s">
        <v>81</v>
      </c>
      <c r="G49" s="22" t="s">
        <v>129</v>
      </c>
    </row>
    <row r="50" spans="1:7" ht="24" customHeight="1">
      <c r="A50" s="6">
        <v>6</v>
      </c>
      <c r="B50" s="20" t="s">
        <v>48</v>
      </c>
      <c r="C50" s="27"/>
      <c r="D50" s="28"/>
      <c r="E50" s="27"/>
      <c r="F50" s="9" t="s">
        <v>194</v>
      </c>
      <c r="G50" s="21" t="s">
        <v>195</v>
      </c>
    </row>
    <row r="51" spans="1:7">
      <c r="A51" s="6">
        <v>6</v>
      </c>
      <c r="B51" s="20" t="s">
        <v>48</v>
      </c>
      <c r="C51" s="27"/>
      <c r="D51" s="28"/>
      <c r="E51" s="8"/>
      <c r="F51" s="14" t="s">
        <v>196</v>
      </c>
      <c r="G51" s="29" t="s">
        <v>197</v>
      </c>
    </row>
    <row r="52" spans="1:7">
      <c r="A52" s="6"/>
      <c r="B52" s="20"/>
      <c r="C52" s="27"/>
      <c r="D52" s="28"/>
      <c r="E52" s="65"/>
      <c r="F52" s="81" t="s">
        <v>407</v>
      </c>
      <c r="G52" s="82" t="s">
        <v>408</v>
      </c>
    </row>
    <row r="53" spans="1:7">
      <c r="A53" s="6">
        <v>6</v>
      </c>
      <c r="B53" s="20" t="s">
        <v>48</v>
      </c>
      <c r="C53" s="27" t="s">
        <v>198</v>
      </c>
      <c r="D53" s="28" t="s">
        <v>65</v>
      </c>
      <c r="E53" s="27" t="s">
        <v>66</v>
      </c>
      <c r="F53" s="14" t="s">
        <v>8</v>
      </c>
      <c r="G53" s="29" t="s">
        <v>139</v>
      </c>
    </row>
    <row r="54" spans="1:7">
      <c r="A54" s="6">
        <v>6</v>
      </c>
      <c r="B54" s="20" t="s">
        <v>48</v>
      </c>
      <c r="C54" s="27"/>
      <c r="D54" s="28"/>
      <c r="E54" s="27"/>
      <c r="F54" s="9" t="s">
        <v>81</v>
      </c>
      <c r="G54" s="22" t="s">
        <v>129</v>
      </c>
    </row>
    <row r="55" spans="1:7">
      <c r="A55" s="6">
        <v>6</v>
      </c>
      <c r="B55" s="20" t="s">
        <v>48</v>
      </c>
      <c r="C55" s="27"/>
      <c r="D55" s="28"/>
      <c r="E55" s="27"/>
      <c r="F55" s="9" t="s">
        <v>25</v>
      </c>
      <c r="G55" s="21" t="s">
        <v>199</v>
      </c>
    </row>
    <row r="56" spans="1:7" ht="48">
      <c r="A56" s="6">
        <v>6</v>
      </c>
      <c r="B56" s="20" t="s">
        <v>48</v>
      </c>
      <c r="C56" s="27"/>
      <c r="D56" s="28"/>
      <c r="E56" s="27"/>
      <c r="F56" s="9" t="s">
        <v>200</v>
      </c>
      <c r="G56" s="21" t="s">
        <v>201</v>
      </c>
    </row>
    <row r="57" spans="1:7">
      <c r="A57" s="6">
        <v>6</v>
      </c>
      <c r="B57" s="20" t="s">
        <v>48</v>
      </c>
      <c r="C57" s="27"/>
      <c r="D57" s="28"/>
      <c r="E57" s="27"/>
      <c r="F57" s="9" t="s">
        <v>202</v>
      </c>
      <c r="G57" s="21" t="s">
        <v>203</v>
      </c>
    </row>
    <row r="58" spans="1:7">
      <c r="A58" s="6">
        <v>6</v>
      </c>
      <c r="B58" s="20" t="s">
        <v>48</v>
      </c>
      <c r="C58" s="27"/>
      <c r="D58" s="28"/>
      <c r="E58" s="27"/>
      <c r="F58" s="9" t="s">
        <v>204</v>
      </c>
      <c r="G58" s="22" t="s">
        <v>205</v>
      </c>
    </row>
    <row r="59" spans="1:7">
      <c r="A59" s="6">
        <v>6</v>
      </c>
      <c r="B59" s="20" t="s">
        <v>48</v>
      </c>
      <c r="C59" s="27"/>
      <c r="D59" s="28"/>
      <c r="E59" s="27"/>
      <c r="F59" s="9" t="s">
        <v>196</v>
      </c>
      <c r="G59" s="21" t="s">
        <v>197</v>
      </c>
    </row>
    <row r="60" spans="1:7" ht="24" customHeight="1">
      <c r="A60" s="6">
        <v>6</v>
      </c>
      <c r="B60" s="20" t="s">
        <v>48</v>
      </c>
      <c r="C60" s="27"/>
      <c r="D60" s="28"/>
      <c r="E60" s="27"/>
      <c r="F60" s="14" t="s">
        <v>191</v>
      </c>
      <c r="G60" s="29" t="s">
        <v>192</v>
      </c>
    </row>
    <row r="61" spans="1:7" ht="24" customHeight="1">
      <c r="A61" s="6"/>
      <c r="B61" s="20"/>
      <c r="C61" s="27"/>
      <c r="D61" s="28"/>
      <c r="E61" s="27"/>
      <c r="F61" s="81" t="s">
        <v>409</v>
      </c>
      <c r="G61" s="82" t="s">
        <v>410</v>
      </c>
    </row>
    <row r="62" spans="1:7">
      <c r="A62" s="6">
        <v>6</v>
      </c>
      <c r="B62" s="20" t="s">
        <v>48</v>
      </c>
      <c r="C62" s="8" t="s">
        <v>206</v>
      </c>
      <c r="D62" s="7" t="s">
        <v>67</v>
      </c>
      <c r="E62" s="8" t="s">
        <v>68</v>
      </c>
      <c r="F62" s="14" t="s">
        <v>81</v>
      </c>
      <c r="G62" s="23" t="s">
        <v>129</v>
      </c>
    </row>
    <row r="63" spans="1:7">
      <c r="A63" s="6">
        <v>6</v>
      </c>
      <c r="B63" s="20" t="s">
        <v>48</v>
      </c>
      <c r="C63" s="8"/>
      <c r="D63" s="7"/>
      <c r="E63" s="8"/>
      <c r="F63" s="9" t="s">
        <v>207</v>
      </c>
      <c r="G63" s="21" t="s">
        <v>208</v>
      </c>
    </row>
    <row r="64" spans="1:7" ht="48">
      <c r="A64" s="6">
        <v>6</v>
      </c>
      <c r="B64" s="20" t="s">
        <v>48</v>
      </c>
      <c r="C64" s="8"/>
      <c r="D64" s="7"/>
      <c r="E64" s="8"/>
      <c r="F64" s="14" t="s">
        <v>209</v>
      </c>
      <c r="G64" s="29" t="s">
        <v>210</v>
      </c>
    </row>
    <row r="65" spans="1:7">
      <c r="A65" s="6">
        <v>6</v>
      </c>
      <c r="B65" s="20" t="s">
        <v>48</v>
      </c>
      <c r="C65" s="8"/>
      <c r="D65" s="7"/>
      <c r="E65" s="8"/>
      <c r="F65" s="9" t="s">
        <v>211</v>
      </c>
      <c r="G65" s="22" t="s">
        <v>212</v>
      </c>
    </row>
    <row r="66" spans="1:7">
      <c r="A66" s="6">
        <v>6</v>
      </c>
      <c r="B66" s="20" t="s">
        <v>48</v>
      </c>
      <c r="C66" s="8"/>
      <c r="D66" s="7"/>
      <c r="E66" s="8"/>
      <c r="F66" s="14" t="s">
        <v>213</v>
      </c>
      <c r="G66" s="29" t="s">
        <v>214</v>
      </c>
    </row>
    <row r="67" spans="1:7">
      <c r="A67" s="6"/>
      <c r="B67" s="20"/>
      <c r="C67" s="65"/>
      <c r="D67" s="68"/>
      <c r="E67" s="65"/>
      <c r="F67" s="81" t="s">
        <v>411</v>
      </c>
      <c r="G67" s="82" t="s">
        <v>412</v>
      </c>
    </row>
    <row r="68" spans="1:7">
      <c r="A68" s="6">
        <v>6</v>
      </c>
      <c r="B68" s="20" t="s">
        <v>48</v>
      </c>
      <c r="C68" s="423" t="s">
        <v>215</v>
      </c>
      <c r="D68" s="28" t="s">
        <v>71</v>
      </c>
      <c r="E68" s="423" t="s">
        <v>216</v>
      </c>
      <c r="F68" s="14" t="s">
        <v>81</v>
      </c>
      <c r="G68" s="23" t="s">
        <v>129</v>
      </c>
    </row>
    <row r="69" spans="1:7">
      <c r="A69" s="6">
        <v>6</v>
      </c>
      <c r="B69" s="20" t="s">
        <v>48</v>
      </c>
      <c r="C69" s="423"/>
      <c r="D69" s="28"/>
      <c r="E69" s="423"/>
      <c r="F69" s="16" t="s">
        <v>8</v>
      </c>
      <c r="G69" s="21" t="s">
        <v>139</v>
      </c>
    </row>
    <row r="70" spans="1:7" ht="48" customHeight="1">
      <c r="A70" s="6">
        <v>6</v>
      </c>
      <c r="B70" s="20" t="s">
        <v>48</v>
      </c>
      <c r="C70" s="8"/>
      <c r="D70" s="28"/>
      <c r="E70" s="8"/>
      <c r="F70" s="14" t="s">
        <v>217</v>
      </c>
      <c r="G70" s="21" t="s">
        <v>218</v>
      </c>
    </row>
    <row r="71" spans="1:7">
      <c r="A71" s="6">
        <v>6</v>
      </c>
      <c r="B71" s="20" t="s">
        <v>48</v>
      </c>
      <c r="C71" s="8"/>
      <c r="D71" s="28"/>
      <c r="E71" s="8"/>
      <c r="F71" s="9" t="s">
        <v>219</v>
      </c>
      <c r="G71" s="21" t="s">
        <v>220</v>
      </c>
    </row>
    <row r="72" spans="1:7">
      <c r="A72" s="6"/>
      <c r="B72" s="20"/>
      <c r="C72" s="65"/>
      <c r="D72" s="28"/>
      <c r="E72" s="65"/>
      <c r="F72" s="81" t="s">
        <v>413</v>
      </c>
      <c r="G72" s="82" t="s">
        <v>414</v>
      </c>
    </row>
    <row r="73" spans="1:7" ht="24" customHeight="1">
      <c r="A73" s="6">
        <v>6</v>
      </c>
      <c r="B73" s="20" t="s">
        <v>48</v>
      </c>
      <c r="C73" s="11" t="s">
        <v>221</v>
      </c>
      <c r="D73" s="26" t="s">
        <v>58</v>
      </c>
      <c r="E73" s="422" t="s">
        <v>222</v>
      </c>
      <c r="F73" s="9" t="s">
        <v>81</v>
      </c>
      <c r="G73" s="22" t="s">
        <v>129</v>
      </c>
    </row>
    <row r="74" spans="1:7" ht="24" customHeight="1">
      <c r="A74" s="6">
        <v>6</v>
      </c>
      <c r="B74" s="20" t="s">
        <v>48</v>
      </c>
      <c r="C74" s="8"/>
      <c r="D74" s="28"/>
      <c r="E74" s="423"/>
      <c r="F74" s="9" t="s">
        <v>223</v>
      </c>
      <c r="G74" s="21" t="s">
        <v>224</v>
      </c>
    </row>
    <row r="75" spans="1:7" ht="24" customHeight="1">
      <c r="A75" s="6">
        <v>6</v>
      </c>
      <c r="B75" s="20" t="s">
        <v>48</v>
      </c>
      <c r="C75" s="8"/>
      <c r="D75" s="28"/>
      <c r="E75" s="8"/>
      <c r="F75" s="14" t="s">
        <v>225</v>
      </c>
      <c r="G75" s="29" t="s">
        <v>226</v>
      </c>
    </row>
    <row r="76" spans="1:7" ht="24" customHeight="1">
      <c r="A76" s="6">
        <v>6</v>
      </c>
      <c r="B76" s="20" t="s">
        <v>48</v>
      </c>
      <c r="C76" s="8"/>
      <c r="D76" s="28"/>
      <c r="E76" s="8"/>
      <c r="F76" s="14" t="s">
        <v>227</v>
      </c>
      <c r="G76" s="29" t="s">
        <v>228</v>
      </c>
    </row>
    <row r="77" spans="1:7" ht="24" customHeight="1">
      <c r="A77" s="6"/>
      <c r="B77" s="20"/>
      <c r="C77" s="65"/>
      <c r="D77" s="28"/>
      <c r="E77" s="65"/>
      <c r="F77" s="81" t="s">
        <v>415</v>
      </c>
      <c r="G77" s="82" t="s">
        <v>416</v>
      </c>
    </row>
    <row r="78" spans="1:7">
      <c r="A78" s="6">
        <v>6</v>
      </c>
      <c r="B78" s="20" t="s">
        <v>48</v>
      </c>
      <c r="C78" s="27" t="s">
        <v>229</v>
      </c>
      <c r="D78" s="28" t="s">
        <v>52</v>
      </c>
      <c r="E78" s="27" t="s">
        <v>53</v>
      </c>
      <c r="F78" s="14" t="s">
        <v>81</v>
      </c>
      <c r="G78" s="23" t="s">
        <v>129</v>
      </c>
    </row>
    <row r="79" spans="1:7">
      <c r="A79" s="6">
        <v>6</v>
      </c>
      <c r="B79" s="20" t="s">
        <v>48</v>
      </c>
      <c r="C79" s="27"/>
      <c r="D79" s="28"/>
      <c r="E79" s="27"/>
      <c r="F79" s="9" t="s">
        <v>230</v>
      </c>
      <c r="G79" s="21" t="s">
        <v>231</v>
      </c>
    </row>
    <row r="80" spans="1:7">
      <c r="A80" s="6"/>
      <c r="B80" s="20"/>
      <c r="C80" s="27"/>
      <c r="D80" s="28"/>
      <c r="E80" s="27"/>
      <c r="F80" s="81" t="s">
        <v>417</v>
      </c>
      <c r="G80" s="82" t="s">
        <v>418</v>
      </c>
    </row>
    <row r="81" spans="1:7">
      <c r="A81" s="6">
        <v>6</v>
      </c>
      <c r="B81" s="20" t="s">
        <v>48</v>
      </c>
      <c r="C81" s="8" t="s">
        <v>232</v>
      </c>
      <c r="D81" s="7" t="s">
        <v>50</v>
      </c>
      <c r="E81" s="8" t="s">
        <v>51</v>
      </c>
      <c r="F81" s="14" t="s">
        <v>81</v>
      </c>
      <c r="G81" s="23" t="s">
        <v>129</v>
      </c>
    </row>
    <row r="82" spans="1:7">
      <c r="A82" s="6">
        <v>6</v>
      </c>
      <c r="B82" s="20" t="s">
        <v>48</v>
      </c>
      <c r="C82" s="8"/>
      <c r="D82" s="7"/>
      <c r="E82" s="8"/>
      <c r="F82" s="9" t="s">
        <v>230</v>
      </c>
      <c r="G82" s="21" t="s">
        <v>231</v>
      </c>
    </row>
    <row r="83" spans="1:7">
      <c r="A83" s="6">
        <v>6</v>
      </c>
      <c r="B83" s="20" t="s">
        <v>48</v>
      </c>
      <c r="C83" s="8"/>
      <c r="D83" s="7"/>
      <c r="E83" s="8"/>
      <c r="F83" s="9" t="s">
        <v>233</v>
      </c>
      <c r="G83" s="21" t="s">
        <v>234</v>
      </c>
    </row>
    <row r="84" spans="1:7" ht="24" customHeight="1">
      <c r="A84" s="6">
        <v>6</v>
      </c>
      <c r="B84" s="20" t="s">
        <v>48</v>
      </c>
      <c r="C84" s="8"/>
      <c r="D84" s="7"/>
      <c r="E84" s="8"/>
      <c r="F84" s="14" t="s">
        <v>235</v>
      </c>
      <c r="G84" s="29" t="s">
        <v>236</v>
      </c>
    </row>
    <row r="85" spans="1:7">
      <c r="A85" s="6">
        <v>6</v>
      </c>
      <c r="B85" s="20" t="s">
        <v>48</v>
      </c>
      <c r="C85" s="8"/>
      <c r="D85" s="7"/>
      <c r="E85" s="8"/>
      <c r="F85" s="14" t="s">
        <v>213</v>
      </c>
      <c r="G85" s="29" t="s">
        <v>214</v>
      </c>
    </row>
    <row r="86" spans="1:7">
      <c r="A86" s="6">
        <v>6</v>
      </c>
      <c r="B86" s="20" t="s">
        <v>48</v>
      </c>
      <c r="F86" s="81" t="s">
        <v>419</v>
      </c>
      <c r="G86" s="82" t="s">
        <v>420</v>
      </c>
    </row>
    <row r="87" spans="1:7">
      <c r="A87" s="6">
        <v>6</v>
      </c>
      <c r="B87" s="20" t="s">
        <v>48</v>
      </c>
      <c r="C87" s="27" t="s">
        <v>237</v>
      </c>
      <c r="D87" s="28" t="s">
        <v>56</v>
      </c>
      <c r="E87" s="27" t="s">
        <v>57</v>
      </c>
      <c r="F87" s="14" t="s">
        <v>81</v>
      </c>
      <c r="G87" s="23" t="s">
        <v>129</v>
      </c>
    </row>
    <row r="88" spans="1:7">
      <c r="A88" s="6">
        <v>6</v>
      </c>
      <c r="B88" s="20" t="s">
        <v>48</v>
      </c>
      <c r="C88" s="27"/>
      <c r="D88" s="28"/>
      <c r="E88" s="27"/>
      <c r="F88" s="9" t="s">
        <v>8</v>
      </c>
      <c r="G88" s="21" t="s">
        <v>139</v>
      </c>
    </row>
    <row r="89" spans="1:7" ht="48">
      <c r="A89" s="6">
        <v>6</v>
      </c>
      <c r="B89" s="20" t="s">
        <v>48</v>
      </c>
      <c r="C89" s="27"/>
      <c r="D89" s="28"/>
      <c r="E89" s="27"/>
      <c r="F89" s="9" t="s">
        <v>238</v>
      </c>
      <c r="G89" s="21" t="s">
        <v>239</v>
      </c>
    </row>
    <row r="90" spans="1:7" ht="24" customHeight="1">
      <c r="A90" s="6">
        <v>6</v>
      </c>
      <c r="B90" s="20" t="s">
        <v>48</v>
      </c>
      <c r="C90" s="27"/>
      <c r="D90" s="28"/>
      <c r="E90" s="27"/>
      <c r="F90" s="9" t="s">
        <v>240</v>
      </c>
      <c r="G90" s="21" t="s">
        <v>241</v>
      </c>
    </row>
    <row r="91" spans="1:7" ht="24" customHeight="1">
      <c r="A91" s="6"/>
      <c r="B91" s="20"/>
      <c r="C91" s="27"/>
      <c r="D91" s="28"/>
      <c r="E91" s="27"/>
      <c r="F91" s="81" t="s">
        <v>421</v>
      </c>
      <c r="G91" s="82" t="s">
        <v>422</v>
      </c>
    </row>
    <row r="92" spans="1:7" ht="24" customHeight="1">
      <c r="A92" s="6">
        <v>6</v>
      </c>
      <c r="B92" s="20" t="s">
        <v>48</v>
      </c>
      <c r="C92" s="25" t="s">
        <v>242</v>
      </c>
      <c r="D92" s="26" t="s">
        <v>69</v>
      </c>
      <c r="E92" s="25" t="s">
        <v>70</v>
      </c>
      <c r="F92" s="9" t="s">
        <v>81</v>
      </c>
      <c r="G92" s="22" t="s">
        <v>129</v>
      </c>
    </row>
    <row r="93" spans="1:7" ht="24" customHeight="1">
      <c r="A93" s="6">
        <v>6</v>
      </c>
      <c r="B93" s="20" t="s">
        <v>48</v>
      </c>
      <c r="C93" s="27"/>
      <c r="D93" s="28"/>
      <c r="E93" s="27"/>
      <c r="F93" s="9" t="s">
        <v>243</v>
      </c>
      <c r="G93" s="21" t="s">
        <v>244</v>
      </c>
    </row>
    <row r="94" spans="1:7">
      <c r="A94" s="6">
        <v>6</v>
      </c>
      <c r="B94" s="20" t="s">
        <v>48</v>
      </c>
      <c r="C94" s="27"/>
      <c r="D94" s="28"/>
      <c r="E94" s="8"/>
      <c r="F94" s="9" t="s">
        <v>213</v>
      </c>
      <c r="G94" s="21" t="s">
        <v>214</v>
      </c>
    </row>
    <row r="95" spans="1:7">
      <c r="A95" s="6">
        <v>6</v>
      </c>
      <c r="B95" s="20" t="s">
        <v>48</v>
      </c>
      <c r="C95" s="27"/>
      <c r="D95" s="28"/>
      <c r="E95" s="8"/>
      <c r="F95" s="14" t="s">
        <v>245</v>
      </c>
      <c r="G95" s="29" t="s">
        <v>246</v>
      </c>
    </row>
    <row r="96" spans="1:7">
      <c r="A96" s="6">
        <v>6</v>
      </c>
      <c r="B96" s="20" t="s">
        <v>48</v>
      </c>
      <c r="C96" s="27"/>
      <c r="D96" s="28"/>
      <c r="E96" s="8"/>
      <c r="F96" s="14" t="s">
        <v>247</v>
      </c>
      <c r="G96" s="23" t="s">
        <v>248</v>
      </c>
    </row>
    <row r="97" spans="1:7">
      <c r="A97" s="6"/>
      <c r="B97" s="20"/>
      <c r="C97" s="27"/>
      <c r="D97" s="28"/>
      <c r="E97" s="65"/>
      <c r="F97" s="81" t="s">
        <v>423</v>
      </c>
      <c r="G97" s="82" t="s">
        <v>424</v>
      </c>
    </row>
    <row r="98" spans="1:7">
      <c r="A98" s="6">
        <v>6</v>
      </c>
      <c r="B98" s="20" t="s">
        <v>48</v>
      </c>
      <c r="C98" s="27" t="s">
        <v>249</v>
      </c>
      <c r="D98" s="28" t="s">
        <v>49</v>
      </c>
      <c r="E98" s="27" t="s">
        <v>250</v>
      </c>
      <c r="F98" s="14" t="s">
        <v>81</v>
      </c>
      <c r="G98" s="23" t="s">
        <v>129</v>
      </c>
    </row>
    <row r="99" spans="1:7">
      <c r="A99" s="6">
        <v>6</v>
      </c>
      <c r="B99" s="20" t="s">
        <v>48</v>
      </c>
      <c r="C99" s="27"/>
      <c r="D99" s="28"/>
      <c r="E99" s="27"/>
      <c r="F99" s="33" t="s">
        <v>251</v>
      </c>
      <c r="G99" s="29" t="s">
        <v>252</v>
      </c>
    </row>
    <row r="100" spans="1:7">
      <c r="A100" s="6">
        <v>6</v>
      </c>
      <c r="B100" s="20" t="s">
        <v>48</v>
      </c>
      <c r="C100" s="27"/>
      <c r="D100" s="28"/>
      <c r="E100" s="27"/>
      <c r="F100" s="34" t="s">
        <v>189</v>
      </c>
      <c r="G100" s="21" t="s">
        <v>190</v>
      </c>
    </row>
    <row r="101" spans="1:7" ht="48">
      <c r="A101" s="6">
        <v>6</v>
      </c>
      <c r="B101" s="20" t="s">
        <v>48</v>
      </c>
      <c r="C101" s="27"/>
      <c r="D101" s="28"/>
      <c r="E101" s="27"/>
      <c r="F101" s="33" t="s">
        <v>253</v>
      </c>
      <c r="G101" s="29" t="s">
        <v>254</v>
      </c>
    </row>
    <row r="102" spans="1:7">
      <c r="A102" s="6"/>
      <c r="B102" s="20"/>
      <c r="C102" s="27"/>
      <c r="D102" s="28"/>
      <c r="E102" s="27"/>
      <c r="F102" s="81" t="s">
        <v>425</v>
      </c>
      <c r="G102" s="82" t="s">
        <v>426</v>
      </c>
    </row>
    <row r="103" spans="1:7">
      <c r="A103" s="6">
        <v>6</v>
      </c>
      <c r="B103" s="20" t="s">
        <v>48</v>
      </c>
      <c r="C103" s="8" t="s">
        <v>255</v>
      </c>
      <c r="D103" s="7" t="s">
        <v>54</v>
      </c>
      <c r="E103" s="8" t="s">
        <v>55</v>
      </c>
      <c r="F103" s="33" t="s">
        <v>8</v>
      </c>
      <c r="G103" s="29" t="s">
        <v>139</v>
      </c>
    </row>
    <row r="104" spans="1:7">
      <c r="A104" s="6">
        <v>6</v>
      </c>
      <c r="B104" s="20" t="s">
        <v>48</v>
      </c>
      <c r="C104" s="8"/>
      <c r="D104" s="7"/>
      <c r="E104" s="8"/>
      <c r="F104" s="14" t="s">
        <v>81</v>
      </c>
      <c r="G104" s="23" t="s">
        <v>129</v>
      </c>
    </row>
    <row r="105" spans="1:7">
      <c r="A105" s="6">
        <v>6</v>
      </c>
      <c r="B105" s="20" t="s">
        <v>48</v>
      </c>
      <c r="C105" s="8"/>
      <c r="D105" s="7"/>
      <c r="E105" s="8"/>
      <c r="F105" s="34" t="s">
        <v>256</v>
      </c>
      <c r="G105" s="21" t="s">
        <v>257</v>
      </c>
    </row>
    <row r="106" spans="1:7">
      <c r="A106" s="6"/>
      <c r="B106" s="20"/>
      <c r="C106" s="65"/>
      <c r="D106" s="68"/>
      <c r="E106" s="65"/>
      <c r="F106" s="81" t="s">
        <v>427</v>
      </c>
      <c r="G106" s="82" t="s">
        <v>428</v>
      </c>
    </row>
    <row r="107" spans="1:7">
      <c r="A107" s="6">
        <v>6</v>
      </c>
      <c r="B107" s="20" t="s">
        <v>48</v>
      </c>
      <c r="C107" s="25" t="s">
        <v>258</v>
      </c>
      <c r="D107" s="26" t="s">
        <v>61</v>
      </c>
      <c r="E107" s="25" t="s">
        <v>62</v>
      </c>
      <c r="F107" s="9" t="s">
        <v>81</v>
      </c>
      <c r="G107" s="22" t="s">
        <v>129</v>
      </c>
    </row>
    <row r="108" spans="1:7" ht="24" customHeight="1">
      <c r="A108" s="6">
        <v>6</v>
      </c>
      <c r="B108" s="20" t="s">
        <v>48</v>
      </c>
      <c r="C108" s="27"/>
      <c r="D108" s="28"/>
      <c r="E108" s="27"/>
      <c r="F108" s="9" t="s">
        <v>259</v>
      </c>
      <c r="G108" s="21" t="s">
        <v>260</v>
      </c>
    </row>
    <row r="109" spans="1:7" ht="24" customHeight="1">
      <c r="A109" s="6"/>
      <c r="B109" s="20"/>
      <c r="C109" s="27"/>
      <c r="D109" s="28"/>
      <c r="E109" s="27"/>
      <c r="F109" s="81" t="s">
        <v>429</v>
      </c>
      <c r="G109" s="82" t="s">
        <v>430</v>
      </c>
    </row>
    <row r="110" spans="1:7">
      <c r="A110" s="6">
        <v>6</v>
      </c>
      <c r="B110" s="20" t="s">
        <v>48</v>
      </c>
      <c r="C110" s="11" t="s">
        <v>261</v>
      </c>
      <c r="D110" s="10" t="s">
        <v>59</v>
      </c>
      <c r="E110" s="11" t="s">
        <v>60</v>
      </c>
      <c r="F110" s="9" t="s">
        <v>81</v>
      </c>
      <c r="G110" s="22" t="s">
        <v>129</v>
      </c>
    </row>
    <row r="111" spans="1:7" ht="24" customHeight="1">
      <c r="A111" s="6">
        <v>6</v>
      </c>
      <c r="B111" s="20" t="s">
        <v>48</v>
      </c>
      <c r="C111" s="8"/>
      <c r="D111" s="7"/>
      <c r="E111" s="8"/>
      <c r="F111" s="9" t="s">
        <v>25</v>
      </c>
      <c r="G111" s="21" t="s">
        <v>199</v>
      </c>
    </row>
    <row r="112" spans="1:7" ht="48">
      <c r="A112" s="6">
        <v>6</v>
      </c>
      <c r="B112" s="20" t="s">
        <v>48</v>
      </c>
      <c r="C112" s="8"/>
      <c r="D112" s="7"/>
      <c r="E112" s="8"/>
      <c r="F112" s="9" t="s">
        <v>200</v>
      </c>
      <c r="G112" s="21" t="s">
        <v>201</v>
      </c>
    </row>
    <row r="113" spans="1:7">
      <c r="A113" s="6">
        <v>6</v>
      </c>
      <c r="B113" s="20" t="s">
        <v>48</v>
      </c>
      <c r="C113" s="8"/>
      <c r="D113" s="7"/>
      <c r="E113" s="8"/>
      <c r="F113" s="14" t="s">
        <v>202</v>
      </c>
      <c r="G113" s="29" t="s">
        <v>203</v>
      </c>
    </row>
    <row r="114" spans="1:7">
      <c r="A114" s="6">
        <v>6</v>
      </c>
      <c r="B114" s="20" t="s">
        <v>48</v>
      </c>
      <c r="C114" s="8"/>
      <c r="D114" s="7"/>
      <c r="E114" s="8"/>
      <c r="F114" s="9" t="s">
        <v>207</v>
      </c>
      <c r="G114" s="21" t="s">
        <v>208</v>
      </c>
    </row>
    <row r="115" spans="1:7">
      <c r="A115" s="6">
        <v>6</v>
      </c>
      <c r="B115" s="20" t="s">
        <v>48</v>
      </c>
      <c r="C115" s="8"/>
      <c r="D115" s="7"/>
      <c r="E115" s="8"/>
      <c r="F115" s="9" t="s">
        <v>211</v>
      </c>
      <c r="G115" s="22" t="s">
        <v>212</v>
      </c>
    </row>
    <row r="116" spans="1:7" ht="48" customHeight="1">
      <c r="A116" s="6">
        <v>6</v>
      </c>
      <c r="B116" s="20" t="s">
        <v>48</v>
      </c>
      <c r="C116" s="8"/>
      <c r="D116" s="7"/>
      <c r="E116" s="8"/>
      <c r="F116" s="14" t="s">
        <v>217</v>
      </c>
      <c r="G116" s="29" t="s">
        <v>218</v>
      </c>
    </row>
    <row r="117" spans="1:7" ht="24" customHeight="1">
      <c r="A117" s="6">
        <v>6</v>
      </c>
      <c r="B117" s="20" t="s">
        <v>48</v>
      </c>
      <c r="C117" s="8"/>
      <c r="D117" s="7"/>
      <c r="E117" s="8"/>
      <c r="F117" s="14" t="s">
        <v>194</v>
      </c>
      <c r="G117" s="29" t="s">
        <v>195</v>
      </c>
    </row>
    <row r="118" spans="1:7">
      <c r="A118" s="6">
        <v>6</v>
      </c>
      <c r="B118" s="20" t="s">
        <v>48</v>
      </c>
      <c r="C118" s="8"/>
      <c r="D118" s="7"/>
      <c r="E118" s="8"/>
      <c r="F118" s="9" t="s">
        <v>251</v>
      </c>
      <c r="G118" s="21" t="s">
        <v>252</v>
      </c>
    </row>
    <row r="119" spans="1:7" ht="24" customHeight="1">
      <c r="A119" s="6">
        <v>6</v>
      </c>
      <c r="B119" s="20" t="s">
        <v>48</v>
      </c>
      <c r="C119" s="8"/>
      <c r="D119" s="7"/>
      <c r="E119" s="8"/>
      <c r="F119" s="9" t="s">
        <v>225</v>
      </c>
      <c r="G119" s="21" t="s">
        <v>226</v>
      </c>
    </row>
    <row r="120" spans="1:7">
      <c r="A120" s="6">
        <v>6</v>
      </c>
      <c r="B120" s="20" t="s">
        <v>48</v>
      </c>
      <c r="C120" s="8"/>
      <c r="D120" s="7"/>
      <c r="E120" s="8"/>
      <c r="F120" s="9" t="s">
        <v>189</v>
      </c>
      <c r="G120" s="21" t="s">
        <v>190</v>
      </c>
    </row>
    <row r="121" spans="1:7">
      <c r="A121" s="6">
        <v>6</v>
      </c>
      <c r="B121" s="20" t="s">
        <v>48</v>
      </c>
      <c r="C121" s="8"/>
      <c r="D121" s="7"/>
      <c r="E121" s="8"/>
      <c r="F121" s="14" t="s">
        <v>204</v>
      </c>
      <c r="G121" s="23" t="s">
        <v>205</v>
      </c>
    </row>
    <row r="122" spans="1:7" ht="48">
      <c r="A122" s="6">
        <v>6</v>
      </c>
      <c r="B122" s="20" t="s">
        <v>48</v>
      </c>
      <c r="C122" s="8"/>
      <c r="D122" s="7"/>
      <c r="E122" s="8"/>
      <c r="F122" s="14" t="s">
        <v>253</v>
      </c>
      <c r="G122" s="29" t="s">
        <v>254</v>
      </c>
    </row>
    <row r="123" spans="1:7">
      <c r="A123" s="6">
        <v>6</v>
      </c>
      <c r="B123" s="20" t="s">
        <v>48</v>
      </c>
      <c r="C123" s="8"/>
      <c r="D123" s="7"/>
      <c r="E123" s="8"/>
      <c r="F123" s="9" t="s">
        <v>196</v>
      </c>
      <c r="G123" s="21" t="s">
        <v>197</v>
      </c>
    </row>
    <row r="124" spans="1:7" ht="24" customHeight="1">
      <c r="A124" s="6">
        <v>6</v>
      </c>
      <c r="B124" s="20" t="s">
        <v>48</v>
      </c>
      <c r="C124" s="8"/>
      <c r="D124" s="7"/>
      <c r="E124" s="8"/>
      <c r="F124" s="9" t="s">
        <v>191</v>
      </c>
      <c r="G124" s="21" t="s">
        <v>192</v>
      </c>
    </row>
    <row r="125" spans="1:7">
      <c r="A125" s="6">
        <v>7</v>
      </c>
      <c r="B125" s="73" t="s">
        <v>72</v>
      </c>
      <c r="C125" s="74" t="s">
        <v>262</v>
      </c>
      <c r="D125" s="75"/>
      <c r="E125" s="74"/>
      <c r="F125" s="75" t="s">
        <v>431</v>
      </c>
      <c r="G125" s="74" t="s">
        <v>432</v>
      </c>
    </row>
    <row r="126" spans="1:7" ht="48">
      <c r="A126" s="6">
        <v>7</v>
      </c>
      <c r="B126" s="20" t="s">
        <v>72</v>
      </c>
      <c r="C126" s="11" t="s">
        <v>158</v>
      </c>
      <c r="D126" s="10" t="s">
        <v>73</v>
      </c>
      <c r="E126" s="25" t="s">
        <v>74</v>
      </c>
      <c r="F126" s="9" t="s">
        <v>81</v>
      </c>
      <c r="G126" s="22" t="s">
        <v>129</v>
      </c>
    </row>
    <row r="127" spans="1:7" ht="48">
      <c r="A127" s="6">
        <v>7</v>
      </c>
      <c r="B127" s="20" t="s">
        <v>72</v>
      </c>
      <c r="C127" s="8"/>
      <c r="D127" s="7"/>
      <c r="E127" s="27"/>
      <c r="F127" s="9" t="s">
        <v>263</v>
      </c>
      <c r="G127" s="21" t="s">
        <v>264</v>
      </c>
    </row>
    <row r="128" spans="1:7" ht="24" customHeight="1">
      <c r="A128" s="6">
        <v>7</v>
      </c>
      <c r="B128" s="20" t="s">
        <v>72</v>
      </c>
      <c r="C128" s="27"/>
      <c r="D128" s="77"/>
      <c r="E128" s="27"/>
      <c r="F128" s="9" t="s">
        <v>265</v>
      </c>
      <c r="G128" s="22" t="s">
        <v>266</v>
      </c>
    </row>
    <row r="129" spans="1:7">
      <c r="A129" s="6">
        <v>7</v>
      </c>
      <c r="B129" s="20" t="s">
        <v>72</v>
      </c>
      <c r="C129" s="8"/>
      <c r="D129" s="7"/>
      <c r="E129" s="8"/>
      <c r="F129" s="9" t="s">
        <v>267</v>
      </c>
      <c r="G129" s="21" t="s">
        <v>268</v>
      </c>
    </row>
    <row r="130" spans="1:7">
      <c r="A130" s="6">
        <v>7</v>
      </c>
      <c r="B130" s="20" t="s">
        <v>72</v>
      </c>
      <c r="C130" s="76"/>
      <c r="D130" s="7"/>
      <c r="E130" s="76"/>
      <c r="F130" s="9" t="s">
        <v>269</v>
      </c>
      <c r="G130" s="22" t="s">
        <v>270</v>
      </c>
    </row>
    <row r="131" spans="1:7">
      <c r="A131" s="4">
        <v>8</v>
      </c>
      <c r="B131" s="73">
        <v>10000000</v>
      </c>
      <c r="C131" s="74" t="s">
        <v>271</v>
      </c>
      <c r="D131" s="75"/>
      <c r="E131" s="74"/>
      <c r="F131" s="75" t="s">
        <v>433</v>
      </c>
      <c r="G131" s="74" t="s">
        <v>434</v>
      </c>
    </row>
    <row r="132" spans="1:7" ht="48">
      <c r="A132" s="4">
        <v>8</v>
      </c>
      <c r="B132" s="4">
        <v>10000000</v>
      </c>
      <c r="C132" s="11" t="s">
        <v>158</v>
      </c>
      <c r="D132" s="10" t="s">
        <v>77</v>
      </c>
      <c r="E132" s="66" t="s">
        <v>78</v>
      </c>
      <c r="F132" s="9" t="s">
        <v>81</v>
      </c>
      <c r="G132" s="22" t="s">
        <v>129</v>
      </c>
    </row>
    <row r="133" spans="1:7">
      <c r="A133" s="4">
        <v>8</v>
      </c>
      <c r="B133" s="4">
        <v>10000000</v>
      </c>
      <c r="C133" s="8"/>
      <c r="D133" s="7"/>
      <c r="E133" s="76"/>
      <c r="F133" s="9" t="s">
        <v>272</v>
      </c>
      <c r="G133" s="22" t="s">
        <v>273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274</v>
      </c>
      <c r="G134" s="29" t="s">
        <v>275</v>
      </c>
    </row>
    <row r="135" spans="1:7">
      <c r="A135" s="4">
        <v>8</v>
      </c>
      <c r="B135" s="4">
        <v>10000000</v>
      </c>
      <c r="C135" s="27"/>
      <c r="D135" s="28"/>
      <c r="E135" s="27"/>
      <c r="F135" s="9" t="s">
        <v>276</v>
      </c>
      <c r="G135" s="21" t="s">
        <v>277</v>
      </c>
    </row>
    <row r="136" spans="1:7" ht="24" customHeight="1">
      <c r="A136" s="4">
        <v>8</v>
      </c>
      <c r="B136" s="4">
        <v>10000000</v>
      </c>
      <c r="C136" s="27"/>
      <c r="D136" s="28"/>
      <c r="E136" s="27"/>
      <c r="F136" s="9" t="s">
        <v>278</v>
      </c>
      <c r="G136" s="21" t="s">
        <v>279</v>
      </c>
    </row>
    <row r="137" spans="1:7">
      <c r="A137" s="4">
        <v>8</v>
      </c>
      <c r="B137" s="4">
        <v>10000000</v>
      </c>
      <c r="C137" s="27"/>
      <c r="D137" s="28"/>
      <c r="E137" s="27"/>
      <c r="F137" s="9" t="s">
        <v>280</v>
      </c>
      <c r="G137" s="21" t="s">
        <v>281</v>
      </c>
    </row>
    <row r="138" spans="1:7">
      <c r="A138" s="4">
        <v>9</v>
      </c>
      <c r="B138" s="73">
        <v>11000000</v>
      </c>
      <c r="C138" s="74" t="s">
        <v>282</v>
      </c>
      <c r="D138" s="75"/>
      <c r="E138" s="74"/>
      <c r="F138" s="75" t="s">
        <v>435</v>
      </c>
      <c r="G138" s="74" t="s">
        <v>436</v>
      </c>
    </row>
    <row r="139" spans="1:7" ht="48">
      <c r="A139" s="4">
        <v>9</v>
      </c>
      <c r="B139" s="4">
        <v>11000000</v>
      </c>
      <c r="C139" s="11" t="s">
        <v>158</v>
      </c>
      <c r="D139" s="10" t="s">
        <v>79</v>
      </c>
      <c r="E139" s="66" t="s">
        <v>80</v>
      </c>
      <c r="F139" s="9" t="s">
        <v>81</v>
      </c>
      <c r="G139" s="22" t="s">
        <v>129</v>
      </c>
    </row>
    <row r="140" spans="1:7" ht="24" customHeight="1">
      <c r="A140" s="4">
        <v>9</v>
      </c>
      <c r="B140" s="4">
        <v>11000000</v>
      </c>
      <c r="C140" s="8"/>
      <c r="D140" s="7"/>
      <c r="E140" s="27"/>
      <c r="F140" s="9" t="s">
        <v>283</v>
      </c>
      <c r="G140" s="21" t="s">
        <v>284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285</v>
      </c>
      <c r="G141" s="29" t="s">
        <v>286</v>
      </c>
    </row>
    <row r="142" spans="1:7" ht="24" customHeight="1">
      <c r="A142" s="4">
        <v>9</v>
      </c>
      <c r="B142" s="4">
        <v>11000000</v>
      </c>
      <c r="C142" s="8"/>
      <c r="D142" s="7"/>
      <c r="E142" s="8"/>
      <c r="F142" s="14" t="s">
        <v>287</v>
      </c>
      <c r="G142" s="23" t="s">
        <v>288</v>
      </c>
    </row>
    <row r="143" spans="1:7">
      <c r="A143" s="4">
        <v>9</v>
      </c>
      <c r="B143" s="4">
        <v>11000000</v>
      </c>
      <c r="C143" s="36"/>
      <c r="D143" s="28"/>
      <c r="E143" s="27"/>
      <c r="F143" s="9" t="s">
        <v>289</v>
      </c>
      <c r="G143" s="37" t="s">
        <v>290</v>
      </c>
    </row>
    <row r="144" spans="1:7">
      <c r="A144" s="4">
        <v>9</v>
      </c>
      <c r="B144" s="4">
        <v>11000000</v>
      </c>
      <c r="C144" s="36"/>
      <c r="D144" s="28"/>
      <c r="E144" s="27"/>
      <c r="F144" s="9" t="s">
        <v>291</v>
      </c>
      <c r="G144" s="38" t="s">
        <v>292</v>
      </c>
    </row>
    <row r="145" spans="1:7">
      <c r="A145" s="4">
        <v>9</v>
      </c>
      <c r="B145" s="4">
        <v>11000000</v>
      </c>
      <c r="C145" s="36"/>
      <c r="D145" s="28"/>
      <c r="E145" s="27"/>
      <c r="F145" s="39" t="s">
        <v>293</v>
      </c>
      <c r="G145" s="40" t="s">
        <v>294</v>
      </c>
    </row>
    <row r="146" spans="1:7">
      <c r="A146" s="4">
        <v>9</v>
      </c>
      <c r="B146" s="4">
        <v>11000000</v>
      </c>
      <c r="C146" s="27"/>
      <c r="D146" s="28"/>
      <c r="E146" s="27"/>
      <c r="F146" s="14" t="s">
        <v>295</v>
      </c>
      <c r="G146" s="29" t="s">
        <v>296</v>
      </c>
    </row>
    <row r="147" spans="1:7">
      <c r="A147" s="4">
        <v>9</v>
      </c>
      <c r="B147" s="4">
        <v>11000000</v>
      </c>
      <c r="C147" s="27"/>
      <c r="D147" s="28"/>
      <c r="E147" s="27"/>
      <c r="F147" s="14" t="s">
        <v>297</v>
      </c>
      <c r="G147" s="29" t="s">
        <v>298</v>
      </c>
    </row>
    <row r="148" spans="1:7" ht="24" customHeight="1">
      <c r="A148" s="4">
        <v>9</v>
      </c>
      <c r="B148" s="4">
        <v>11000000</v>
      </c>
      <c r="C148" s="8"/>
      <c r="D148" s="7"/>
      <c r="E148" s="8"/>
      <c r="F148" s="14" t="s">
        <v>299</v>
      </c>
      <c r="G148" s="29" t="s">
        <v>300</v>
      </c>
    </row>
    <row r="149" spans="1:7">
      <c r="A149" s="6">
        <v>10</v>
      </c>
      <c r="B149" s="73">
        <v>14000000</v>
      </c>
      <c r="C149" s="74" t="s">
        <v>301</v>
      </c>
      <c r="D149" s="75"/>
      <c r="E149" s="74"/>
      <c r="F149" s="75" t="s">
        <v>437</v>
      </c>
      <c r="G149" s="74" t="s">
        <v>438</v>
      </c>
    </row>
    <row r="150" spans="1:7">
      <c r="A150" s="6">
        <v>10</v>
      </c>
      <c r="B150" s="6">
        <v>14000000</v>
      </c>
      <c r="C150" s="11" t="s">
        <v>158</v>
      </c>
      <c r="D150" s="10" t="s">
        <v>1</v>
      </c>
      <c r="E150" s="11" t="s">
        <v>2</v>
      </c>
      <c r="F150" s="9" t="s">
        <v>81</v>
      </c>
      <c r="G150" s="22" t="s">
        <v>129</v>
      </c>
    </row>
    <row r="151" spans="1:7">
      <c r="A151" s="6">
        <v>10</v>
      </c>
      <c r="B151" s="6">
        <v>14000000</v>
      </c>
      <c r="C151" s="27"/>
      <c r="D151" s="28"/>
      <c r="E151" s="27"/>
      <c r="F151" s="30" t="s">
        <v>89</v>
      </c>
      <c r="G151" s="31" t="s">
        <v>302</v>
      </c>
    </row>
    <row r="152" spans="1:7" ht="72.2" customHeight="1">
      <c r="A152" s="6">
        <v>10</v>
      </c>
      <c r="B152" s="6">
        <v>14000000</v>
      </c>
      <c r="C152" s="27"/>
      <c r="D152" s="28"/>
      <c r="E152" s="27"/>
      <c r="F152" s="9" t="s">
        <v>303</v>
      </c>
      <c r="G152" s="21" t="s">
        <v>304</v>
      </c>
    </row>
    <row r="153" spans="1:7">
      <c r="A153" s="6">
        <v>10</v>
      </c>
      <c r="B153" s="6">
        <v>14000000</v>
      </c>
      <c r="C153" s="27"/>
      <c r="D153" s="28"/>
      <c r="E153" s="27"/>
      <c r="F153" s="9" t="s">
        <v>305</v>
      </c>
      <c r="G153" s="21" t="s">
        <v>306</v>
      </c>
    </row>
    <row r="154" spans="1:7">
      <c r="A154" s="6">
        <v>10</v>
      </c>
      <c r="B154" s="6">
        <v>14000000</v>
      </c>
      <c r="C154" s="27"/>
      <c r="D154" s="28"/>
      <c r="E154" s="27"/>
      <c r="F154" s="14" t="s">
        <v>307</v>
      </c>
      <c r="G154" s="29" t="s">
        <v>308</v>
      </c>
    </row>
    <row r="155" spans="1:7">
      <c r="A155" s="6">
        <v>10</v>
      </c>
      <c r="B155" s="6">
        <v>14000000</v>
      </c>
      <c r="C155" s="27"/>
      <c r="D155" s="28"/>
      <c r="E155" s="27"/>
      <c r="F155" s="9" t="s">
        <v>1</v>
      </c>
      <c r="G155" s="21" t="s">
        <v>309</v>
      </c>
    </row>
    <row r="156" spans="1:7" ht="24" customHeight="1">
      <c r="A156" s="6">
        <v>10</v>
      </c>
      <c r="B156" s="6">
        <v>14000000</v>
      </c>
      <c r="C156" s="27"/>
      <c r="D156" s="28"/>
      <c r="E156" s="27"/>
      <c r="F156" s="14" t="s">
        <v>310</v>
      </c>
      <c r="G156" s="29" t="s">
        <v>311</v>
      </c>
    </row>
    <row r="157" spans="1:7" ht="24" customHeight="1">
      <c r="A157" s="6">
        <v>10</v>
      </c>
      <c r="B157" s="6">
        <v>14000000</v>
      </c>
      <c r="C157" s="8"/>
      <c r="D157" s="7"/>
      <c r="E157" s="76"/>
      <c r="F157" s="14" t="s">
        <v>10</v>
      </c>
      <c r="G157" s="29" t="s">
        <v>312</v>
      </c>
    </row>
    <row r="158" spans="1:7">
      <c r="A158" s="6">
        <v>10</v>
      </c>
      <c r="B158" s="6">
        <v>14000000</v>
      </c>
      <c r="C158" s="27"/>
      <c r="D158" s="28"/>
      <c r="E158" s="27"/>
      <c r="F158" s="9" t="s">
        <v>313</v>
      </c>
      <c r="G158" s="21" t="s">
        <v>314</v>
      </c>
    </row>
    <row r="159" spans="1:7">
      <c r="A159" s="6">
        <v>10</v>
      </c>
      <c r="B159" s="6">
        <v>14000000</v>
      </c>
      <c r="C159" s="27"/>
      <c r="D159" s="28"/>
      <c r="E159" s="27"/>
      <c r="F159" s="9" t="s">
        <v>92</v>
      </c>
      <c r="G159" s="21" t="s">
        <v>315</v>
      </c>
    </row>
    <row r="160" spans="1:7">
      <c r="A160" s="4">
        <v>11</v>
      </c>
      <c r="B160" s="73">
        <v>15000000</v>
      </c>
      <c r="C160" s="74" t="s">
        <v>316</v>
      </c>
      <c r="D160" s="75"/>
      <c r="E160" s="74"/>
      <c r="F160" s="75" t="s">
        <v>439</v>
      </c>
      <c r="G160" s="74" t="s">
        <v>440</v>
      </c>
    </row>
    <row r="161" spans="1:7" ht="24" customHeight="1">
      <c r="A161" s="4">
        <v>11</v>
      </c>
      <c r="B161" s="4">
        <v>15000000</v>
      </c>
      <c r="C161" s="25" t="s">
        <v>158</v>
      </c>
      <c r="D161" s="26" t="s">
        <v>82</v>
      </c>
      <c r="E161" s="422" t="s">
        <v>83</v>
      </c>
      <c r="F161" s="9" t="s">
        <v>81</v>
      </c>
      <c r="G161" s="22" t="s">
        <v>129</v>
      </c>
    </row>
    <row r="162" spans="1:7" ht="48">
      <c r="A162" s="4">
        <v>11</v>
      </c>
      <c r="B162" s="4">
        <v>15000000</v>
      </c>
      <c r="C162" s="27"/>
      <c r="D162" s="28"/>
      <c r="E162" s="423"/>
      <c r="F162" s="14" t="s">
        <v>317</v>
      </c>
      <c r="G162" s="29" t="s">
        <v>318</v>
      </c>
    </row>
    <row r="163" spans="1:7">
      <c r="A163" s="4">
        <v>11</v>
      </c>
      <c r="B163" s="4">
        <v>15000000</v>
      </c>
      <c r="C163" s="27"/>
      <c r="D163" s="28"/>
      <c r="E163" s="27"/>
      <c r="F163" s="9" t="s">
        <v>319</v>
      </c>
      <c r="G163" s="21" t="s">
        <v>105</v>
      </c>
    </row>
    <row r="164" spans="1:7">
      <c r="A164" s="4">
        <v>11</v>
      </c>
      <c r="B164" s="4">
        <v>15000000</v>
      </c>
      <c r="C164" s="27"/>
      <c r="D164" s="28"/>
      <c r="E164" s="27"/>
      <c r="F164" s="9" t="s">
        <v>320</v>
      </c>
      <c r="G164" s="21" t="s">
        <v>321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322</v>
      </c>
      <c r="G165" s="21" t="s">
        <v>323</v>
      </c>
    </row>
    <row r="166" spans="1:7">
      <c r="A166" s="4">
        <v>12</v>
      </c>
      <c r="B166" s="73">
        <v>17000000</v>
      </c>
      <c r="C166" s="74" t="s">
        <v>324</v>
      </c>
      <c r="D166" s="75"/>
      <c r="E166" s="74"/>
      <c r="F166" s="75" t="s">
        <v>441</v>
      </c>
      <c r="G166" s="74" t="s">
        <v>442</v>
      </c>
    </row>
    <row r="167" spans="1:7" ht="48">
      <c r="A167" s="4">
        <v>12</v>
      </c>
      <c r="B167" s="4">
        <v>17000000</v>
      </c>
      <c r="C167" s="11" t="s">
        <v>158</v>
      </c>
      <c r="D167" s="10" t="s">
        <v>77</v>
      </c>
      <c r="E167" s="67" t="s">
        <v>325</v>
      </c>
      <c r="F167" s="9" t="s">
        <v>81</v>
      </c>
      <c r="G167" s="22" t="s">
        <v>129</v>
      </c>
    </row>
    <row r="168" spans="1:7" ht="24" customHeight="1">
      <c r="A168" s="4">
        <v>12</v>
      </c>
      <c r="B168" s="4">
        <v>17000000</v>
      </c>
      <c r="C168" s="13"/>
      <c r="D168" s="41" t="s">
        <v>84</v>
      </c>
      <c r="E168" s="42" t="s">
        <v>85</v>
      </c>
      <c r="F168" s="35" t="s">
        <v>326</v>
      </c>
      <c r="G168" s="43" t="s">
        <v>327</v>
      </c>
    </row>
    <row r="169" spans="1:7" ht="72.2" customHeight="1">
      <c r="A169" s="4">
        <v>12</v>
      </c>
      <c r="B169" s="4">
        <v>17000000</v>
      </c>
      <c r="C169" s="27"/>
      <c r="D169" s="28"/>
      <c r="E169" s="27"/>
      <c r="F169" s="9" t="s">
        <v>303</v>
      </c>
      <c r="G169" s="21" t="s">
        <v>304</v>
      </c>
    </row>
    <row r="170" spans="1:7">
      <c r="A170" s="4">
        <v>12</v>
      </c>
      <c r="B170" s="4">
        <v>17000000</v>
      </c>
      <c r="C170" s="27"/>
      <c r="D170" s="28"/>
      <c r="E170" s="27"/>
      <c r="F170" s="9" t="s">
        <v>328</v>
      </c>
      <c r="G170" s="21" t="s">
        <v>329</v>
      </c>
    </row>
    <row r="171" spans="1:7">
      <c r="A171" s="4">
        <v>13</v>
      </c>
      <c r="B171" s="73">
        <v>19000000</v>
      </c>
      <c r="C171" s="74" t="s">
        <v>330</v>
      </c>
      <c r="D171" s="75"/>
      <c r="E171" s="74"/>
      <c r="F171" s="75" t="s">
        <v>443</v>
      </c>
      <c r="G171" s="74" t="s">
        <v>444</v>
      </c>
    </row>
    <row r="172" spans="1:7" ht="48">
      <c r="A172" s="4">
        <v>13</v>
      </c>
      <c r="B172" s="4">
        <v>19000000</v>
      </c>
      <c r="C172" s="11" t="s">
        <v>158</v>
      </c>
      <c r="D172" s="10" t="s">
        <v>86</v>
      </c>
      <c r="E172" s="66" t="s">
        <v>87</v>
      </c>
      <c r="F172" s="9" t="s">
        <v>81</v>
      </c>
      <c r="G172" s="22" t="s">
        <v>129</v>
      </c>
    </row>
    <row r="173" spans="1:7">
      <c r="A173" s="4">
        <v>13</v>
      </c>
      <c r="B173" s="4">
        <v>19000000</v>
      </c>
      <c r="C173" s="27"/>
      <c r="D173" s="28"/>
      <c r="E173" s="76"/>
      <c r="F173" s="9" t="s">
        <v>82</v>
      </c>
      <c r="G173" s="21" t="s">
        <v>331</v>
      </c>
    </row>
    <row r="174" spans="1:7">
      <c r="A174" s="4">
        <v>13</v>
      </c>
      <c r="B174" s="4">
        <v>19000000</v>
      </c>
      <c r="C174" s="27"/>
      <c r="D174" s="28"/>
      <c r="E174" s="27"/>
      <c r="F174" s="9" t="s">
        <v>332</v>
      </c>
      <c r="G174" s="21" t="s">
        <v>333</v>
      </c>
    </row>
    <row r="175" spans="1:7">
      <c r="A175" s="4">
        <v>13</v>
      </c>
      <c r="B175" s="4">
        <v>19000000</v>
      </c>
      <c r="C175" s="27"/>
      <c r="D175" s="28"/>
      <c r="E175" s="27"/>
      <c r="F175" s="9" t="s">
        <v>334</v>
      </c>
      <c r="G175" s="21" t="s">
        <v>335</v>
      </c>
    </row>
    <row r="176" spans="1:7">
      <c r="A176" s="4">
        <v>14</v>
      </c>
      <c r="B176" s="73">
        <v>20000000</v>
      </c>
      <c r="C176" s="74" t="s">
        <v>336</v>
      </c>
      <c r="D176" s="75"/>
      <c r="E176" s="74"/>
      <c r="F176" s="75" t="s">
        <v>445</v>
      </c>
      <c r="G176" s="74" t="s">
        <v>446</v>
      </c>
    </row>
    <row r="177" spans="1:7">
      <c r="A177" s="4">
        <v>14</v>
      </c>
      <c r="B177" s="4">
        <v>20000000</v>
      </c>
      <c r="C177" s="11" t="s">
        <v>158</v>
      </c>
      <c r="D177" s="10" t="s">
        <v>1</v>
      </c>
      <c r="E177" s="11" t="s">
        <v>2</v>
      </c>
      <c r="F177" s="9" t="s">
        <v>81</v>
      </c>
      <c r="G177" s="22" t="s">
        <v>129</v>
      </c>
    </row>
    <row r="178" spans="1:7">
      <c r="A178" s="4">
        <v>14</v>
      </c>
      <c r="B178" s="4">
        <v>20000000</v>
      </c>
      <c r="C178" s="27"/>
      <c r="D178" s="28"/>
      <c r="E178" s="27"/>
      <c r="F178" s="9" t="s">
        <v>337</v>
      </c>
      <c r="G178" s="21" t="s">
        <v>338</v>
      </c>
    </row>
    <row r="179" spans="1:7">
      <c r="A179" s="6">
        <v>15</v>
      </c>
      <c r="B179" s="73">
        <v>21000000</v>
      </c>
      <c r="C179" s="74" t="s">
        <v>339</v>
      </c>
      <c r="D179" s="75"/>
      <c r="E179" s="74"/>
      <c r="F179" s="75" t="s">
        <v>447</v>
      </c>
      <c r="G179" s="74" t="s">
        <v>448</v>
      </c>
    </row>
    <row r="180" spans="1:7">
      <c r="A180" s="6">
        <v>15</v>
      </c>
      <c r="B180" s="6">
        <v>21000000</v>
      </c>
      <c r="C180" s="11" t="s">
        <v>158</v>
      </c>
      <c r="D180" s="10" t="s">
        <v>1</v>
      </c>
      <c r="E180" s="11" t="s">
        <v>2</v>
      </c>
      <c r="F180" s="9" t="s">
        <v>81</v>
      </c>
      <c r="G180" s="22" t="s">
        <v>129</v>
      </c>
    </row>
    <row r="181" spans="1:7">
      <c r="A181" s="6">
        <v>15</v>
      </c>
      <c r="B181" s="6">
        <v>21000000</v>
      </c>
      <c r="C181" s="27"/>
      <c r="D181" s="28"/>
      <c r="E181" s="27"/>
      <c r="F181" s="9" t="s">
        <v>340</v>
      </c>
      <c r="G181" s="22" t="s">
        <v>341</v>
      </c>
    </row>
    <row r="182" spans="1:7" ht="48">
      <c r="A182" s="6">
        <v>15</v>
      </c>
      <c r="B182" s="6">
        <v>21000000</v>
      </c>
      <c r="C182" s="27"/>
      <c r="D182" s="28"/>
      <c r="E182" s="27"/>
      <c r="F182" s="9" t="s">
        <v>317</v>
      </c>
      <c r="G182" s="21" t="s">
        <v>318</v>
      </c>
    </row>
    <row r="183" spans="1:7">
      <c r="A183" s="4">
        <v>16</v>
      </c>
      <c r="B183" s="73">
        <v>22000000</v>
      </c>
      <c r="C183" s="74" t="s">
        <v>342</v>
      </c>
      <c r="D183" s="75"/>
      <c r="E183" s="74"/>
      <c r="F183" s="75" t="s">
        <v>449</v>
      </c>
      <c r="G183" s="74" t="s">
        <v>450</v>
      </c>
    </row>
    <row r="184" spans="1:7" ht="48">
      <c r="A184" s="4">
        <v>16</v>
      </c>
      <c r="B184" s="4">
        <v>22000000</v>
      </c>
      <c r="C184" s="11" t="s">
        <v>158</v>
      </c>
      <c r="D184" s="10" t="s">
        <v>82</v>
      </c>
      <c r="E184" s="66" t="s">
        <v>83</v>
      </c>
      <c r="F184" s="9" t="s">
        <v>81</v>
      </c>
      <c r="G184" s="22" t="s">
        <v>129</v>
      </c>
    </row>
    <row r="185" spans="1:7">
      <c r="A185" s="4">
        <v>16</v>
      </c>
      <c r="B185" s="4">
        <v>22000000</v>
      </c>
      <c r="C185" s="27"/>
      <c r="D185" s="28"/>
      <c r="E185" s="27"/>
      <c r="F185" s="9" t="s">
        <v>343</v>
      </c>
      <c r="G185" s="21" t="s">
        <v>344</v>
      </c>
    </row>
    <row r="186" spans="1:7">
      <c r="A186" s="4">
        <v>16</v>
      </c>
      <c r="B186" s="4">
        <v>22000000</v>
      </c>
      <c r="C186" s="27"/>
      <c r="D186" s="28"/>
      <c r="E186" s="76"/>
      <c r="F186" s="9" t="s">
        <v>86</v>
      </c>
      <c r="G186" s="21" t="s">
        <v>345</v>
      </c>
    </row>
    <row r="187" spans="1:7">
      <c r="A187" s="4">
        <v>16</v>
      </c>
      <c r="B187" s="4">
        <v>22000000</v>
      </c>
      <c r="C187" s="27"/>
      <c r="D187" s="28"/>
      <c r="E187" s="8"/>
      <c r="F187" s="9" t="s">
        <v>346</v>
      </c>
      <c r="G187" s="21" t="s">
        <v>347</v>
      </c>
    </row>
    <row r="188" spans="1:7" ht="48.2" customHeight="1">
      <c r="A188" s="4">
        <v>16</v>
      </c>
      <c r="B188" s="4">
        <v>22000000</v>
      </c>
      <c r="C188" s="27"/>
      <c r="D188" s="28"/>
      <c r="E188" s="8"/>
      <c r="F188" s="9" t="s">
        <v>348</v>
      </c>
      <c r="G188" s="21" t="s">
        <v>349</v>
      </c>
    </row>
    <row r="189" spans="1:7" ht="48">
      <c r="A189" s="4">
        <v>16</v>
      </c>
      <c r="B189" s="4">
        <v>22000000</v>
      </c>
      <c r="C189" s="27"/>
      <c r="D189" s="28"/>
      <c r="E189" s="27"/>
      <c r="F189" s="9" t="s">
        <v>350</v>
      </c>
      <c r="G189" s="44" t="s">
        <v>351</v>
      </c>
    </row>
    <row r="190" spans="1:7" ht="48">
      <c r="A190" s="4">
        <v>16</v>
      </c>
      <c r="B190" s="4">
        <v>22000000</v>
      </c>
      <c r="C190" s="27"/>
      <c r="D190" s="28"/>
      <c r="E190" s="27"/>
      <c r="F190" s="9" t="s">
        <v>352</v>
      </c>
      <c r="G190" s="21" t="s">
        <v>353</v>
      </c>
    </row>
    <row r="191" spans="1:7">
      <c r="A191" s="4">
        <v>16</v>
      </c>
      <c r="B191" s="4">
        <v>22000000</v>
      </c>
      <c r="C191" s="27"/>
      <c r="D191" s="28"/>
      <c r="E191" s="76"/>
      <c r="F191" s="9" t="s">
        <v>354</v>
      </c>
      <c r="G191" s="21" t="s">
        <v>355</v>
      </c>
    </row>
    <row r="192" spans="1:7">
      <c r="A192" s="4">
        <v>16</v>
      </c>
      <c r="B192" s="4">
        <v>22000000</v>
      </c>
      <c r="C192" s="27"/>
      <c r="D192" s="28"/>
      <c r="E192" s="8"/>
      <c r="F192" s="14" t="s">
        <v>356</v>
      </c>
      <c r="G192" s="29" t="s">
        <v>357</v>
      </c>
    </row>
    <row r="193" spans="1:7" ht="48">
      <c r="A193" s="4">
        <v>16</v>
      </c>
      <c r="B193" s="4">
        <v>22000000</v>
      </c>
      <c r="C193" s="27"/>
      <c r="D193" s="28"/>
      <c r="E193" s="27"/>
      <c r="F193" s="9" t="s">
        <v>358</v>
      </c>
      <c r="G193" s="21" t="s">
        <v>359</v>
      </c>
    </row>
    <row r="194" spans="1:7">
      <c r="A194" s="4">
        <v>16</v>
      </c>
      <c r="B194" s="4">
        <v>22000000</v>
      </c>
      <c r="C194" s="27"/>
      <c r="D194" s="28"/>
      <c r="E194" s="27"/>
      <c r="F194" s="9" t="s">
        <v>287</v>
      </c>
      <c r="G194" s="22" t="s">
        <v>288</v>
      </c>
    </row>
    <row r="195" spans="1:7">
      <c r="A195" s="4">
        <v>17</v>
      </c>
      <c r="B195" s="73">
        <v>23000000</v>
      </c>
      <c r="C195" s="74" t="s">
        <v>360</v>
      </c>
      <c r="D195" s="75"/>
      <c r="E195" s="74"/>
      <c r="F195" s="75" t="s">
        <v>451</v>
      </c>
      <c r="G195" s="74" t="s">
        <v>452</v>
      </c>
    </row>
    <row r="196" spans="1:7" ht="48">
      <c r="A196" s="4">
        <v>17</v>
      </c>
      <c r="B196" s="4">
        <v>23000000</v>
      </c>
      <c r="C196" s="11" t="s">
        <v>158</v>
      </c>
      <c r="D196" s="10" t="s">
        <v>86</v>
      </c>
      <c r="E196" s="66" t="s">
        <v>87</v>
      </c>
      <c r="F196" s="9" t="s">
        <v>81</v>
      </c>
      <c r="G196" s="22" t="s">
        <v>129</v>
      </c>
    </row>
    <row r="197" spans="1:7" ht="24" customHeight="1">
      <c r="A197" s="4">
        <v>17</v>
      </c>
      <c r="B197" s="4">
        <v>23000000</v>
      </c>
      <c r="C197" s="27"/>
      <c r="D197" s="28"/>
      <c r="E197" s="76"/>
      <c r="F197" s="9" t="s">
        <v>361</v>
      </c>
      <c r="G197" s="21" t="s">
        <v>362</v>
      </c>
    </row>
    <row r="198" spans="1:7" ht="24" customHeight="1">
      <c r="A198" s="4">
        <v>17</v>
      </c>
      <c r="B198" s="4">
        <v>23000000</v>
      </c>
      <c r="C198" s="27"/>
      <c r="D198" s="28"/>
      <c r="E198" s="8"/>
      <c r="F198" s="9" t="s">
        <v>363</v>
      </c>
      <c r="G198" s="21" t="s">
        <v>364</v>
      </c>
    </row>
    <row r="199" spans="1:7" ht="48">
      <c r="A199" s="4">
        <v>17</v>
      </c>
      <c r="B199" s="4">
        <v>23000000</v>
      </c>
      <c r="C199" s="27"/>
      <c r="D199" s="28"/>
      <c r="E199" s="8"/>
      <c r="F199" s="14" t="s">
        <v>365</v>
      </c>
      <c r="G199" s="29" t="s">
        <v>366</v>
      </c>
    </row>
    <row r="200" spans="1:7">
      <c r="A200" s="4">
        <v>17</v>
      </c>
      <c r="B200" s="4">
        <v>23000000</v>
      </c>
      <c r="C200" s="27"/>
      <c r="D200" s="28"/>
      <c r="E200" s="27"/>
      <c r="F200" s="9" t="s">
        <v>367</v>
      </c>
      <c r="G200" s="21" t="s">
        <v>368</v>
      </c>
    </row>
    <row r="201" spans="1:7">
      <c r="A201" s="4">
        <v>17</v>
      </c>
      <c r="B201" s="4">
        <v>23000000</v>
      </c>
      <c r="C201" s="27"/>
      <c r="D201" s="28"/>
      <c r="E201" s="27"/>
      <c r="F201" s="14" t="s">
        <v>369</v>
      </c>
      <c r="G201" s="23" t="s">
        <v>370</v>
      </c>
    </row>
    <row r="202" spans="1:7">
      <c r="A202" s="4">
        <v>17</v>
      </c>
      <c r="B202" s="4">
        <v>23000000</v>
      </c>
      <c r="C202" s="27"/>
      <c r="D202" s="28"/>
      <c r="E202" s="27"/>
      <c r="F202" s="9" t="s">
        <v>371</v>
      </c>
      <c r="G202" s="21" t="s">
        <v>372</v>
      </c>
    </row>
    <row r="203" spans="1:7">
      <c r="A203" s="4">
        <v>17</v>
      </c>
      <c r="B203" s="4">
        <v>23000000</v>
      </c>
      <c r="C203" s="27"/>
      <c r="D203" s="28"/>
      <c r="E203" s="27"/>
      <c r="F203" s="9" t="s">
        <v>76</v>
      </c>
      <c r="G203" s="21" t="s">
        <v>373</v>
      </c>
    </row>
    <row r="204" spans="1:7">
      <c r="A204" s="4">
        <v>17</v>
      </c>
      <c r="B204" s="4">
        <v>23000000</v>
      </c>
      <c r="C204" s="8"/>
      <c r="D204" s="7"/>
      <c r="E204" s="76"/>
      <c r="F204" s="9" t="s">
        <v>77</v>
      </c>
      <c r="G204" s="21" t="s">
        <v>374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375</v>
      </c>
      <c r="G205" s="29" t="s">
        <v>376</v>
      </c>
    </row>
    <row r="206" spans="1:7" ht="24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9" t="s">
        <v>377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1" t="s">
        <v>378</v>
      </c>
    </row>
    <row r="208" spans="1:7">
      <c r="A208" s="6">
        <v>18</v>
      </c>
      <c r="B208" s="73">
        <v>24000000</v>
      </c>
      <c r="C208" s="74" t="s">
        <v>379</v>
      </c>
      <c r="D208" s="75"/>
      <c r="E208" s="74"/>
      <c r="F208" s="75" t="s">
        <v>453</v>
      </c>
      <c r="G208" s="74" t="s">
        <v>454</v>
      </c>
    </row>
    <row r="209" spans="1:7" ht="48">
      <c r="A209" s="6">
        <v>18</v>
      </c>
      <c r="B209" s="6">
        <v>24000000</v>
      </c>
      <c r="C209" s="11" t="s">
        <v>158</v>
      </c>
      <c r="D209" s="10" t="s">
        <v>86</v>
      </c>
      <c r="E209" s="66" t="s">
        <v>87</v>
      </c>
      <c r="F209" s="9" t="s">
        <v>81</v>
      </c>
      <c r="G209" s="21" t="s">
        <v>129</v>
      </c>
    </row>
    <row r="210" spans="1:7">
      <c r="A210" s="6">
        <v>18</v>
      </c>
      <c r="B210" s="6">
        <v>24000000</v>
      </c>
      <c r="C210" s="27"/>
      <c r="D210" s="28"/>
      <c r="E210" s="27"/>
      <c r="F210" s="9" t="s">
        <v>380</v>
      </c>
      <c r="G210" s="21" t="s">
        <v>381</v>
      </c>
    </row>
    <row r="211" spans="1:7">
      <c r="A211" s="6">
        <v>18</v>
      </c>
      <c r="B211" s="6">
        <v>24000000</v>
      </c>
      <c r="C211" s="27"/>
      <c r="D211" s="28"/>
      <c r="E211" s="27"/>
      <c r="F211" s="9" t="s">
        <v>382</v>
      </c>
      <c r="G211" s="21" t="s">
        <v>383</v>
      </c>
    </row>
    <row r="212" spans="1:7">
      <c r="A212" s="6">
        <v>18</v>
      </c>
      <c r="B212" s="6">
        <v>24000000</v>
      </c>
      <c r="C212" s="27"/>
      <c r="D212" s="28"/>
      <c r="E212" s="27"/>
      <c r="F212" s="9" t="s">
        <v>384</v>
      </c>
      <c r="G212" s="21" t="s">
        <v>385</v>
      </c>
    </row>
    <row r="213" spans="1:7">
      <c r="A213" s="6">
        <v>18</v>
      </c>
      <c r="B213" s="6">
        <v>24000000</v>
      </c>
      <c r="C213" s="27"/>
      <c r="D213" s="28"/>
      <c r="E213" s="27"/>
      <c r="F213" s="14" t="s">
        <v>386</v>
      </c>
      <c r="G213" s="23" t="s">
        <v>387</v>
      </c>
    </row>
    <row r="214" spans="1:7">
      <c r="A214" s="6">
        <v>18</v>
      </c>
      <c r="B214" s="6">
        <v>24000000</v>
      </c>
      <c r="C214" s="27"/>
      <c r="D214" s="28"/>
      <c r="E214" s="27"/>
      <c r="F214" s="9" t="s">
        <v>388</v>
      </c>
      <c r="G214" s="22" t="s">
        <v>389</v>
      </c>
    </row>
    <row r="215" spans="1:7">
      <c r="A215" s="6">
        <v>18</v>
      </c>
      <c r="B215" s="6">
        <v>24000000</v>
      </c>
      <c r="C215" s="27"/>
      <c r="D215" s="28"/>
      <c r="E215" s="27"/>
      <c r="F215" s="9" t="s">
        <v>390</v>
      </c>
      <c r="G215" s="21" t="s">
        <v>391</v>
      </c>
    </row>
    <row r="216" spans="1:7">
      <c r="A216" s="6">
        <v>19</v>
      </c>
      <c r="B216" s="73">
        <v>25000000</v>
      </c>
      <c r="C216" s="74" t="s">
        <v>392</v>
      </c>
      <c r="D216" s="75"/>
      <c r="E216" s="74"/>
      <c r="F216" s="75" t="s">
        <v>455</v>
      </c>
      <c r="G216" s="74" t="s">
        <v>456</v>
      </c>
    </row>
    <row r="217" spans="1:7" ht="48">
      <c r="A217" s="6">
        <v>19</v>
      </c>
      <c r="B217" s="6">
        <v>25000000</v>
      </c>
      <c r="C217" s="11" t="s">
        <v>158</v>
      </c>
      <c r="D217" s="10" t="s">
        <v>77</v>
      </c>
      <c r="E217" s="66" t="s">
        <v>78</v>
      </c>
      <c r="F217" s="9" t="s">
        <v>81</v>
      </c>
      <c r="G217" s="21" t="s">
        <v>129</v>
      </c>
    </row>
    <row r="218" spans="1:7">
      <c r="A218" s="6">
        <v>19</v>
      </c>
      <c r="B218" s="6">
        <v>25000000</v>
      </c>
      <c r="C218" s="27"/>
      <c r="D218" s="28"/>
      <c r="E218" s="27"/>
      <c r="F218" s="9" t="s">
        <v>79</v>
      </c>
      <c r="G218" s="21" t="s">
        <v>393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394</v>
      </c>
      <c r="G219" s="21" t="s">
        <v>395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396</v>
      </c>
      <c r="G220" s="21" t="s">
        <v>397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280</v>
      </c>
      <c r="G221" s="29" t="s">
        <v>281</v>
      </c>
    </row>
    <row r="222" spans="1:7">
      <c r="A222" s="45"/>
      <c r="B222" s="73">
        <v>81000000</v>
      </c>
      <c r="C222" s="74" t="s">
        <v>398</v>
      </c>
      <c r="D222" s="75">
        <v>101002</v>
      </c>
      <c r="E222" s="74" t="s">
        <v>90</v>
      </c>
      <c r="F222" s="75"/>
      <c r="G222" s="74"/>
    </row>
  </sheetData>
  <autoFilter ref="A1:G222" xr:uid="{00000000-0009-0000-0000-000007000000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62</vt:i4>
      </vt:variant>
    </vt:vector>
  </HeadingPairs>
  <TitlesOfParts>
    <vt:vector size="69" baseType="lpstr">
      <vt:lpstr>คำนำ </vt:lpstr>
      <vt:lpstr>โครงสร้าง</vt:lpstr>
      <vt:lpstr>สังเขป</vt:lpstr>
      <vt:lpstr>งบประมาณรายจ่ายประจำปี</vt:lpstr>
      <vt:lpstr>รายละเอียดตามงบรายจ่าย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โครงสร้าง!Print_Area</vt:lpstr>
      <vt:lpstr>งบประมาณรายจ่ายประจำปี!Print_Area</vt:lpstr>
      <vt:lpstr>สำนัก!Print_Titles</vt:lpstr>
      <vt:lpstr>proj01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HP</cp:lastModifiedBy>
  <cp:lastPrinted>2022-06-15T11:17:29Z</cp:lastPrinted>
  <dcterms:created xsi:type="dcterms:W3CDTF">2022-03-06T17:48:55Z</dcterms:created>
  <dcterms:modified xsi:type="dcterms:W3CDTF">2022-06-20T07:07:03Z</dcterms:modified>
</cp:coreProperties>
</file>