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DFเล่มร่างข้อบัญญัติปี66\ไฟล์PDFเล่มร่างข้อบัญญัติปี66\กอง 5\"/>
    </mc:Choice>
  </mc:AlternateContent>
  <xr:revisionPtr revIDLastSave="0" documentId="8_{CBDD9B47-E938-4D04-9261-64621B3F6891}" xr6:coauthVersionLast="47" xr6:coauthVersionMax="47" xr10:uidLastSave="{00000000-0000-0000-0000-000000000000}"/>
  <bookViews>
    <workbookView xWindow="-108" yWindow="-108" windowWidth="17496" windowHeight="10416" firstSheet="1" activeTab="2" xr2:uid="{00000000-000D-0000-FFFF-FFFF00000000}"/>
  </bookViews>
  <sheets>
    <sheet name="คำนำ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รายจ่ายบุคลากร" sheetId="12" r:id="rId6"/>
    <sheet name="แผนบูรณาการ" sheetId="3" state="hidden" r:id="rId7"/>
    <sheet name="สำนักงานเขต" sheetId="5" state="hidden" r:id="rId8"/>
    <sheet name="สำนัก" sheetId="6" state="hidden" r:id="rId9"/>
  </sheets>
  <externalReferences>
    <externalReference r:id="rId10"/>
  </externalReferences>
  <definedNames>
    <definedName name="_xlnm._FilterDatabase" localSheetId="4" hidden="1">รายละเอียดตามงบรายจ่าย!$B$3:$H$3</definedName>
    <definedName name="_xlnm._FilterDatabase" localSheetId="8" hidden="1">สำนัก!$A$1:$G$222</definedName>
    <definedName name="_xlnm._FilterDatabase" localSheetId="7" hidden="1">สำนักงานเขต!$A$2:$H$24</definedName>
    <definedName name="code01r">สำนักงานเขต!$G$3</definedName>
    <definedName name="code02r">สำนักงานเขต!$G$4:$G$5</definedName>
    <definedName name="code03">สำนัก!$F$15:$F$16</definedName>
    <definedName name="code03r">สำนักงานเขต!$G$6</definedName>
    <definedName name="code04">สำนัก!$F$18:$F$28</definedName>
    <definedName name="code04r">สำนักงานเขต!$G$7:$G$8</definedName>
    <definedName name="code05r">สำนักงานเขต!$G$9:$G$10</definedName>
    <definedName name="code06r">สำนักงานเขต!$G$11:$G$12</definedName>
    <definedName name="code07">สำนัก!$F$30:$F$43</definedName>
    <definedName name="code07r">สำนักงานเขต!$G$13:$G$16</definedName>
    <definedName name="code07r1">สำนักงานเขต!$G$13:$G$15</definedName>
    <definedName name="code07r2">สำนักงานเขต!$G$16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สำนักงานเขต!$G$17:$G$20</definedName>
    <definedName name="code08r1">สำนักงานเขต!$G$17:$G$19</definedName>
    <definedName name="code08r2">สำนักงานเขต!$G$20</definedName>
    <definedName name="code09">สำนัก!$F$126:$F$130</definedName>
    <definedName name="code09r">สำนักงานเขต!$G$21</definedName>
    <definedName name="code10">สำนัก!$F$132:$F$137</definedName>
    <definedName name="code10r">สำนักงานเขต!$G$22:$G$24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สำนักงานเขต!$H$3</definedName>
    <definedName name="desc02r">สำนักงานเขต!$H$4:$H$5</definedName>
    <definedName name="desc03">สำนัก!$G$15:$G$16</definedName>
    <definedName name="desc03r">สำนักงานเขต!$H$6</definedName>
    <definedName name="desc04">สำนัก!$G$18:$G$28</definedName>
    <definedName name="desc04r">สำนักงานเขต!$H$7:$H$8</definedName>
    <definedName name="desc05r">สำนักงานเขต!$H$9:$H$10</definedName>
    <definedName name="desc06r">สำนักงานเขต!$H$11:$H$12</definedName>
    <definedName name="desc07">สำนัก!$G$30:$G$43</definedName>
    <definedName name="desc07r">สำนักงานเขต!$H$13:$H$16</definedName>
    <definedName name="desc07r1">สำนักงานเขต!$H$13:$H$15</definedName>
    <definedName name="desc07r2">สำนักงานเขต!$H$16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สำนักงานเขต!$H$17:$H$19</definedName>
    <definedName name="desc08r2">สำนักงานเขต!$H$20</definedName>
    <definedName name="desc09">สำนัก!$G$126:$G$130</definedName>
    <definedName name="desc09r">สำนักงานเขต!$H$21</definedName>
    <definedName name="desc10">สำนัก!$G$132:$G$137</definedName>
    <definedName name="desc10r">สำนักงานเขต!$H$22:$H$24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สำนักงานเขต!$H$17:$H$20</definedName>
    <definedName name="descr08r">สำนักงานเขต!$H$17:$H$20</definedName>
    <definedName name="goal01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4">#REF!</definedName>
    <definedName name="output" localSheetId="2">#REF!</definedName>
    <definedName name="output">#REF!</definedName>
    <definedName name="_xlnm.Print_Area" localSheetId="0">คำนำ!$A$1:$C$20</definedName>
    <definedName name="_xlnm.Print_Area" localSheetId="1">โครงสร้าง!$A$1:$F$23</definedName>
    <definedName name="_xlnm.Print_Area" localSheetId="3">งบประมาณรายจ่ายประจำปี!$A$1:$H$32</definedName>
    <definedName name="_xlnm.Print_Titles" localSheetId="8">สำนัก!$1:$1</definedName>
    <definedName name="_xlnm.Print_Titles" localSheetId="7">สำนักงานเขต!$1:$1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9" l="1"/>
  <c r="E31" i="9" l="1"/>
  <c r="E12" i="9"/>
  <c r="F105" i="11"/>
  <c r="E57" i="11"/>
  <c r="E56" i="11" s="1"/>
  <c r="E55" i="11" s="1"/>
  <c r="E27" i="11"/>
  <c r="E23" i="11"/>
  <c r="E18" i="11"/>
  <c r="E8" i="11"/>
  <c r="I72" i="10"/>
  <c r="H72" i="10"/>
  <c r="G72" i="10"/>
  <c r="F72" i="10"/>
  <c r="E72" i="10"/>
  <c r="D72" i="10"/>
  <c r="C72" i="10"/>
  <c r="J70" i="10"/>
  <c r="J69" i="10"/>
  <c r="J68" i="10"/>
  <c r="J67" i="10"/>
  <c r="J66" i="10"/>
  <c r="I60" i="10"/>
  <c r="H60" i="10"/>
  <c r="J58" i="10"/>
  <c r="J60" i="10" s="1"/>
  <c r="I25" i="10"/>
  <c r="H25" i="10"/>
  <c r="J24" i="10"/>
  <c r="J22" i="10"/>
  <c r="J25" i="10" s="1"/>
  <c r="H15" i="10"/>
  <c r="H14" i="10" s="1"/>
  <c r="I11" i="10"/>
  <c r="H11" i="10"/>
  <c r="J9" i="10"/>
  <c r="J8" i="10"/>
  <c r="J7" i="10"/>
  <c r="J6" i="10"/>
  <c r="J72" i="10" l="1"/>
  <c r="J11" i="10"/>
  <c r="E40" i="11"/>
  <c r="E39" i="11" s="1"/>
  <c r="F38" i="11" s="1"/>
  <c r="E7" i="11"/>
  <c r="F6" i="11" s="1"/>
  <c r="E30" i="9"/>
  <c r="H30" i="9"/>
  <c r="G30" i="9"/>
  <c r="F30" i="9"/>
</calcChain>
</file>

<file path=xl/sharedStrings.xml><?xml version="1.0" encoding="utf-8"?>
<sst xmlns="http://schemas.openxmlformats.org/spreadsheetml/2006/main" count="1277" uniqueCount="779">
  <si>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</si>
  <si>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</si>
  <si>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</si>
  <si>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</si>
  <si>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</si>
  <si>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</si>
  <si>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</si>
  <si>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</si>
  <si>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</si>
  <si>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</si>
  <si>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</si>
  <si>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</si>
  <si>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</si>
  <si>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</si>
  <si>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</si>
  <si>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</si>
  <si>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</si>
  <si>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</si>
  <si>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</si>
  <si>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</si>
  <si>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</si>
  <si>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</si>
  <si>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</si>
  <si>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</si>
  <si>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</si>
  <si>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</si>
  <si>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</si>
  <si>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</si>
  <si>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</si>
  <si>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</si>
  <si>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</si>
  <si>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</si>
  <si>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</si>
  <si>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</si>
  <si>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</si>
  <si>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</si>
  <si>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</si>
  <si>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</si>
  <si>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</si>
  <si>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</si>
  <si>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</si>
  <si>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</si>
  <si>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</si>
  <si>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</si>
  <si>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</si>
  <si>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</si>
  <si>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</si>
  <si>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</si>
  <si>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</si>
  <si>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</si>
  <si>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</si>
  <si>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</si>
  <si>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</si>
  <si>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</si>
  <si>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</si>
  <si>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</si>
  <si>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</si>
  <si>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</si>
  <si>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</si>
  <si>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</si>
  <si>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</si>
  <si>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</si>
  <si>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</si>
  <si>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</si>
  <si>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</si>
  <si>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</si>
  <si>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</si>
  <si>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</si>
  <si>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</si>
  <si>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</si>
  <si>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</si>
  <si>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</si>
  <si>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</si>
  <si>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</si>
  <si>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</si>
  <si>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</si>
  <si>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</si>
  <si>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งานบริหารการคลัง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</si>
  <si>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</si>
  <si>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</si>
  <si>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</si>
  <si>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</si>
  <si>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</si>
  <si>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</si>
  <si>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</si>
  <si>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</si>
  <si>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</si>
  <si>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</si>
  <si>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</si>
  <si>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</si>
  <si>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0517057</t>
  </si>
  <si>
    <t>งานพัฒนาชุมชน</t>
  </si>
  <si>
    <t>0101002</t>
  </si>
  <si>
    <t>งานมหาวิทยาลัย</t>
  </si>
  <si>
    <t>0102002</t>
  </si>
  <si>
    <t>งานปกครอง</t>
  </si>
  <si>
    <t>0102003</t>
  </si>
  <si>
    <t>งานทะเบียน</t>
  </si>
  <si>
    <t>0103005</t>
  </si>
  <si>
    <t>0103006</t>
  </si>
  <si>
    <t>งานบริหารการจัดเก็บรายได้</t>
  </si>
  <si>
    <t>0207027</t>
  </si>
  <si>
    <t>งานรักษาความสะอาด</t>
  </si>
  <si>
    <t>0208031</t>
  </si>
  <si>
    <t>งานบริหารและบังคับการเทศกิจ</t>
  </si>
  <si>
    <t>0310037</t>
  </si>
  <si>
    <t>0413045</t>
  </si>
  <si>
    <t>งานการระบายน้ำและแก้ไขปัญหาน้ำท่วม</t>
  </si>
  <si>
    <t>0515050</t>
  </si>
  <si>
    <t>งานปลูกและบำรุงรักษาต้นไม้</t>
  </si>
  <si>
    <t>0622079</t>
  </si>
  <si>
    <t>งานควบคุมอนามัย</t>
  </si>
  <si>
    <t>0725094</t>
  </si>
  <si>
    <t>งานบริหารการศึกษา</t>
  </si>
  <si>
    <t>-</t>
  </si>
  <si>
    <t>โครงการ</t>
  </si>
  <si>
    <t>A</t>
  </si>
  <si>
    <t>B</t>
  </si>
  <si>
    <t>สำนักงานเขต</t>
  </si>
  <si>
    <t>รหัสงาน</t>
  </si>
  <si>
    <t>ชื่องาน (เดิม)</t>
  </si>
  <si>
    <t>รหัส</t>
  </si>
  <si>
    <t>ชื่องาน</t>
  </si>
  <si>
    <t>ฝ่ายการคลัง</t>
  </si>
  <si>
    <t>1300004</t>
  </si>
  <si>
    <t>บริหารทั่วไปและบริหารการคลัง</t>
  </si>
  <si>
    <t>ฝ่ายการศึกษา</t>
  </si>
  <si>
    <t>1300021</t>
  </si>
  <si>
    <t>บริหารทั่วไปฝ่ายการศึกษา</t>
  </si>
  <si>
    <t>1300022</t>
  </si>
  <si>
    <t>งบประมาณโรงเรียน</t>
  </si>
  <si>
    <t>ฝ่ายทะเบียน</t>
  </si>
  <si>
    <t>1300003</t>
  </si>
  <si>
    <t>บริหารทั่วไปและบริการทะเบียน</t>
  </si>
  <si>
    <t>ฝ่ายเทศกิจ</t>
  </si>
  <si>
    <t>1300010</t>
  </si>
  <si>
    <t>บริหารทั่วไปและสอบสวนดำเนินคดี</t>
  </si>
  <si>
    <t>1300011</t>
  </si>
  <si>
    <t>ตรวจและบังคับใช้กฎหมาย</t>
  </si>
  <si>
    <t>ฝ่ายปกครอง</t>
  </si>
  <si>
    <t>1300001</t>
  </si>
  <si>
    <t>อำนวยการและบริหารสำนักงานเขต</t>
  </si>
  <si>
    <t>1300002</t>
  </si>
  <si>
    <t>ปกครอง</t>
  </si>
  <si>
    <t>ฝ่ายพัฒนาชุมชนและสวัสดิการสังคม</t>
  </si>
  <si>
    <t>1300016</t>
  </si>
  <si>
    <t>บริหารทั่วไปฝ่ายพัฒนาชุมชน</t>
  </si>
  <si>
    <t>1300017</t>
  </si>
  <si>
    <t>พัฒนาชุมชนและบริการสังคม</t>
  </si>
  <si>
    <t>ฝ่ายโยธา</t>
  </si>
  <si>
    <t>งานโยธา</t>
  </si>
  <si>
    <t>1300012</t>
  </si>
  <si>
    <t>บริหารทั่วไปฝ่ายโยธา</t>
  </si>
  <si>
    <t>1300013</t>
  </si>
  <si>
    <t>อนุญาตก่อสร้าง ควบคุมอาคารและผังเมือง</t>
  </si>
  <si>
    <t>1300014</t>
  </si>
  <si>
    <t>บำรุงรักษาซ่อมแซม</t>
  </si>
  <si>
    <t>1300015</t>
  </si>
  <si>
    <t>ระบายน้ำและแก้ไขปัญหาน้ำท่วม</t>
  </si>
  <si>
    <t>ฝ่ายรักษาความสะอาดและสวนสาธารณะ</t>
  </si>
  <si>
    <t>1300006</t>
  </si>
  <si>
    <t>บริหารทั่วไปฝ่ายรักษาความสะอาด</t>
  </si>
  <si>
    <t>1300007</t>
  </si>
  <si>
    <t>กวาดทำความสะอาดที่และทางสาธารณะ</t>
  </si>
  <si>
    <t>1300008</t>
  </si>
  <si>
    <t>เก็บขยะมูลฝอยและขนถ่ายสิ่งปฏิกูล</t>
  </si>
  <si>
    <t>1300009</t>
  </si>
  <si>
    <t>ดูแลสวนและพื้นที่สีเขียว</t>
  </si>
  <si>
    <t>ฝ่ายรายได้</t>
  </si>
  <si>
    <t>1300005</t>
  </si>
  <si>
    <t>บริหารทั่วไปและจัดเก็บรายได้</t>
  </si>
  <si>
    <t>ฝ่ายสิ่งแวดล้อมและสุขาภิบาล</t>
  </si>
  <si>
    <t>1300018</t>
  </si>
  <si>
    <t>บริหารทั่วไปฝ่ายสิ่งแวดล้อมและสุขาภิบาล</t>
  </si>
  <si>
    <t>1300019</t>
  </si>
  <si>
    <t>สุขาภิบาลอาหารและอนามัยสิ่งแวดล้อม</t>
  </si>
  <si>
    <t>1300020</t>
  </si>
  <si>
    <t>ป้องกันและควบคุมโรค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</si>
  <si>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</si>
  <si>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</si>
  <si>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</si>
  <si>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</si>
  <si>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</si>
  <si>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</si>
  <si>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</si>
  <si>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</si>
  <si>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</si>
  <si>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</si>
  <si>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</si>
  <si>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</si>
  <si>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</si>
  <si>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</si>
  <si>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</si>
  <si>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</si>
  <si>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</si>
  <si>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</si>
  <si>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</si>
  <si>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</si>
  <si>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</si>
  <si>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</si>
  <si>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</si>
  <si>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</si>
  <si>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</si>
  <si>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</si>
  <si>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</si>
  <si>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</si>
  <si>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</si>
  <si>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</si>
  <si>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</si>
  <si>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</si>
  <si>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</si>
  <si>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</si>
  <si>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</si>
  <si>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</si>
  <si>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</si>
  <si>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</si>
  <si>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</si>
  <si>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</si>
  <si>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</si>
  <si>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</si>
  <si>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</si>
  <si>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</si>
  <si>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</si>
  <si>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</si>
  <si>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</si>
  <si>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</si>
  <si>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</si>
  <si>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</si>
  <si>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</si>
  <si>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</si>
  <si>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</si>
  <si>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</si>
  <si>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</si>
  <si>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</si>
  <si>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</si>
  <si>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</si>
  <si>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</si>
  <si>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</si>
  <si>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</si>
  <si>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</si>
  <si>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</si>
  <si>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</si>
  <si>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</si>
  <si>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</si>
  <si>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</si>
  <si>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</si>
  <si>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</si>
  <si>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</si>
  <si>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</si>
  <si>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</si>
  <si>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</si>
  <si>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</si>
  <si>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</si>
  <si>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</si>
  <si>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</si>
  <si>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</si>
  <si>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</si>
  <si>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</si>
  <si>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</si>
  <si>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</si>
  <si>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</si>
  <si>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</si>
  <si>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</si>
  <si>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</si>
  <si>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</si>
  <si>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</si>
  <si>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</si>
  <si>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</si>
  <si>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</si>
  <si>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</si>
  <si>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</si>
  <si>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</si>
  <si>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</si>
  <si>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</si>
  <si>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</si>
  <si>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</si>
  <si>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</si>
  <si>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</si>
  <si>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</si>
  <si>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</si>
  <si>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</si>
  <si>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</si>
  <si>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</si>
  <si>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</si>
  <si>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</si>
  <si>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</si>
  <si>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</si>
  <si>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</si>
  <si>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</si>
  <si>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</si>
  <si>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</si>
  <si>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</si>
  <si>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</si>
  <si>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</si>
  <si>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</si>
  <si>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</si>
  <si>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</si>
  <si>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</si>
  <si>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</si>
  <si>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</si>
  <si>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</si>
  <si>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</si>
  <si>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</si>
  <si>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</si>
  <si>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</si>
  <si>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</si>
  <si>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</si>
  <si>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</si>
  <si>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</si>
  <si>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</si>
  <si>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</si>
  <si>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</si>
  <si>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</si>
  <si>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</si>
  <si>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</si>
  <si>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</si>
  <si>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</si>
  <si>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</si>
  <si>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</si>
  <si>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</si>
  <si>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</si>
  <si>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</si>
  <si>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</si>
  <si>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</si>
  <si>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</si>
  <si>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</si>
  <si>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</si>
  <si>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</si>
  <si>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</si>
  <si>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</si>
  <si>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</si>
  <si>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</si>
  <si>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</si>
  <si>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</si>
  <si>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</si>
  <si>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</si>
  <si>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</si>
  <si>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</si>
  <si>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</si>
  <si>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</si>
  <si>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</si>
  <si>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</si>
  <si>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</si>
  <si>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</si>
  <si>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</si>
  <si>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</si>
  <si>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</si>
  <si>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</si>
  <si>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</si>
  <si>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</si>
  <si>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</si>
  <si>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</si>
  <si>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</si>
  <si>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</si>
  <si>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</si>
  <si>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</si>
  <si>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</si>
  <si>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</si>
  <si>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</si>
  <si>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</si>
  <si>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</si>
  <si>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</si>
  <si>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</si>
  <si>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</si>
  <si>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</si>
  <si>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</si>
  <si>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</si>
  <si>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</si>
  <si>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</si>
  <si>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</si>
  <si>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</si>
  <si>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</si>
  <si>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</si>
  <si>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</si>
  <si>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</si>
  <si>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</si>
  <si>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</si>
  <si>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</si>
  <si>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</si>
  <si>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</si>
  <si>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</si>
  <si>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</si>
  <si>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</si>
  <si>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</si>
  <si>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</si>
  <si>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</si>
  <si>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</si>
  <si>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</si>
  <si>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</si>
  <si>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</si>
  <si>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</si>
  <si>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</si>
  <si>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</si>
  <si>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</si>
  <si>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</si>
  <si>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</si>
  <si>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</si>
  <si>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</si>
  <si>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</si>
  <si>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</si>
  <si>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</si>
  <si>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</si>
  <si>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</si>
  <si>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</si>
  <si>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</si>
  <si>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</si>
  <si>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</si>
  <si>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</si>
  <si>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</si>
  <si>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</si>
  <si>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</si>
  <si>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</si>
  <si>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</si>
  <si>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</si>
  <si>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</si>
  <si>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</si>
  <si>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</si>
  <si>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</si>
  <si>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</si>
  <si>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</si>
  <si>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</si>
  <si>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</si>
  <si>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</si>
  <si>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</si>
  <si>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</si>
  <si>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</si>
  <si>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</si>
  <si>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</si>
  <si>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</si>
  <si>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</si>
  <si>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</si>
  <si>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</si>
  <si>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</si>
  <si>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</si>
  <si>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</si>
  <si>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</si>
  <si>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</si>
  <si>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</si>
  <si>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</si>
  <si>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</si>
  <si>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</si>
  <si>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</si>
  <si>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</si>
  <si>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</si>
  <si>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</si>
  <si>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</si>
  <si>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</si>
  <si>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</si>
  <si>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</si>
  <si>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</si>
  <si>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</si>
  <si>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</si>
  <si>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</si>
  <si>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</si>
  <si>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</si>
  <si>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</si>
  <si>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</si>
  <si>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</si>
  <si>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</si>
  <si>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</si>
  <si>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</si>
  <si>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</si>
  <si>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</si>
  <si>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</si>
  <si>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</si>
  <si>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</si>
  <si>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</si>
  <si>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</si>
  <si>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</si>
  <si>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</si>
  <si>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</si>
  <si>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</si>
  <si>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</si>
  <si>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</si>
  <si>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</si>
  <si>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</si>
  <si>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</si>
  <si>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</si>
  <si>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</si>
  <si>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desc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</si>
  <si>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</si>
  <si>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</si>
  <si>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</si>
  <si>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</si>
  <si>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</si>
  <si>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</si>
  <si>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</si>
  <si>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</si>
  <si>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</si>
  <si>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</si>
  <si>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</si>
  <si>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</si>
  <si>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</si>
  <si>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</si>
  <si>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</si>
  <si>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</si>
  <si>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</si>
  <si>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</si>
  <si>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</si>
  <si>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</si>
  <si>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</si>
  <si>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</si>
  <si>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</si>
  <si>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</si>
  <si>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</si>
  <si>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</si>
  <si>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</si>
  <si>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</si>
  <si>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</si>
  <si>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</si>
  <si>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</si>
  <si>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</si>
  <si>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</si>
  <si>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</si>
  <si>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</si>
  <si>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</si>
  <si>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</si>
  <si>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</si>
  <si>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</si>
  <si>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</si>
  <si>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</si>
  <si>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</si>
  <si>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</si>
  <si>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</si>
  <si>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</si>
  <si>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</si>
  <si>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</si>
  <si>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</si>
  <si>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</si>
  <si>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</si>
  <si>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</si>
  <si>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</si>
  <si>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</si>
  <si>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</si>
  <si>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</si>
  <si>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</si>
  <si>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</si>
  <si>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</si>
  <si>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 xml:space="preserve">          สํานักงานเลขานุการผู้ว่าราชการกรุงเทพมหานครมีภารกิจหน้าที่ในการราชการ และงานของผู้ว่าราชการกรุงเทพมหานคร การกรองงาน และตรวจสอบเอกสารก่อนที่จะนำเสนอ ผู้ว่าราชการกรุงเทพมหานคร รองผู้ว่าราชการกรุงเทพมหานคร และที่ปรึกษากรุงเทพมหานคร งานด้านเลขานุการของคณะผู้บริหารและการอำนวยการ การตรวจราชการ การรวบรวมนโยบาย การประสานงานและการติดตามผลการปฏิบัติงานตามนโยบายและที่ได้รับมอบหมาย งานการประชุม และการอำนวยความสะดวก งานสารบรรณและธุรการทั่วไป งานการเงิน บัญชี และพัสดุ งานดูแลสถานที่ ห้องประชุม ศูนย์ปฏิบัติการ ยานพาหนะ งานเจ้าหน้าที่ การรับเรื่องราวร้องทุกข์ ร้องเรียน ข้อคิดเห็นและข้อเสนอแนะ เกี่ยวกับกรุงเทพมหานคร ประสาน เร่งรัด ติดตามผลการแก้ไขปัญหาความเดือดร้อน การเตรียมการแถลงข่าว การประสานงานกับสภากรุงเทพมหานคร รัฐสภา คณะรัฐมนตรีโดยแบ่งส่วนราชการการจัดเก็บรวบรวมข้อมูลและการบริหารระบบข้อมูล อันเกี่ยวกับราชการของผู้ว่าราชการกรุงเทพมหานคร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</si>
  <si>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</si>
  <si>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</si>
  <si>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</si>
  <si>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ผลสัมฤทธิ์ : สนับสนุนข้อมูล ข้อพิจารณาเสนอแนะต่างๆ ให้ผู้บริหารกรุงเทพมหานครได้อย่างถูกต้อง รวดเร็ว ทำให้การสั่งการ การวางนโยบายต่างๆ มีประสิทธิภาพ นำไปสู่การปฏิบัติอย่างชัดเจน</t>
  </si>
  <si>
    <t>- ผู้บริหารกรุงเทพมหานครได้รับการสนับสนุนข้อมูล ข้อพิจารณาเสนอแนะต่าง ๆ รวดเร็ว ถูกต้องตามระเบียบกฎหมายที่เกี่ยวข้อง สามารถใช้เป็นข้อมูลประกอบการพิจารณาสั่งการ วางนโยบายต่าง ๆ อย่างมีประสิทธิภาพ นำไปสู่การปฏิบัติได้อย่างชัดเจน</t>
  </si>
  <si>
    <t>ร้อยละ 100</t>
  </si>
  <si>
    <t>จำนวนข้อสั่งการหรือนโยบายที่นำไปสู่การปฏิบัติ</t>
  </si>
  <si>
    <t>โครงสร้างหน่วยงานและอัตรากำลัง</t>
  </si>
  <si>
    <t>อำนวยการ</t>
  </si>
  <si>
    <t>ฝ่ายบริหารทั่วไป</t>
  </si>
  <si>
    <t>หัวหน้าฝ่าย (1)</t>
  </si>
  <si>
    <t>หัวหน้ากลุ่มงาน (2)</t>
  </si>
  <si>
    <t>- ข้าราชการ (13)</t>
  </si>
  <si>
    <t>- ข้าราชการ (12)</t>
  </si>
  <si>
    <t>- ลูกจ้างประจำ (-)</t>
  </si>
  <si>
    <t>- ลูกจ้างชั่วคราว (-)</t>
  </si>
  <si>
    <t>- ลูกจ้างโครงการ (-)</t>
  </si>
  <si>
    <t>กลุ่มงานเลขานุการ ผว.กทม.</t>
  </si>
  <si>
    <t>กลุ่มงานเลขานุการ รผว.กทม.   
และที่ปรึกษา ผว.กทม.</t>
  </si>
  <si>
    <t>งบประมาณรายจ่ายประจำปีงบประมาณ พ.ศ. 2566</t>
  </si>
  <si>
    <t>ด้านการบริหารจัดการและบริหารราชการกรุงเทพมหานคร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</si>
  <si>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</si>
  <si>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</si>
  <si>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ปี 2565</t>
  </si>
  <si>
    <t>ปี 2566</t>
  </si>
  <si>
    <t>ปี 2567</t>
  </si>
  <si>
    <t>ปี 2568</t>
  </si>
  <si>
    <t>ปี 2569</t>
  </si>
  <si>
    <t>พิจารณาหนังสืออนุมัติ อนุญาต สั่งการ</t>
  </si>
  <si>
    <t>ฉบับ</t>
  </si>
  <si>
    <t>ประสานงานเรื่องร้องเรียนถึง
ผู้ว่าราชการกรุงเทพมหานคร</t>
  </si>
  <si>
    <t>ราย</t>
  </si>
  <si>
    <t>ลงพื้นที่ตรวจราชการ</t>
  </si>
  <si>
    <t>ครั้ง</t>
  </si>
  <si>
    <t>เข้าร่วมประชุม</t>
  </si>
  <si>
    <t>เข้าร่วมงานพระราชพิธี รัฐพิธี และพิธีของกรุงเทพมหานคร</t>
  </si>
  <si>
    <t>รวมทั้งสิ้น</t>
  </si>
  <si>
    <t>บาท</t>
  </si>
  <si>
    <t>เงินงบประมาณ</t>
  </si>
  <si>
    <t>เงินนอกงบประมาณ</t>
  </si>
  <si>
    <t>แผนงานบริหารทรัพยากรบุคคล</t>
  </si>
  <si>
    <t>ผลผลิต : รายจ่ายบุคลากร - รหัส 0102005</t>
  </si>
  <si>
    <t>งบประมาณ/ประมาณการรายจ่ายล่วงหน้า</t>
  </si>
  <si>
    <t xml:space="preserve"> หัวหน้าสำนักงาน (1)</t>
  </si>
  <si>
    <t>ผู้อำนวยการส่วน (1)</t>
  </si>
  <si>
    <t>หัวหน้ากลุ่มงาน (1)</t>
  </si>
  <si>
    <t>- ข้าราชการ (10)</t>
  </si>
  <si>
    <t>- ข้าราชการ (18)</t>
  </si>
  <si>
    <t>- ลูกจ้างประจำ(39)</t>
  </si>
  <si>
    <t>- ลูกจ้างชั่วคราว (18)</t>
  </si>
  <si>
    <t>ร่าง</t>
  </si>
  <si>
    <t>ขั้นที่ 5 การพิจารณาอนุมัติงบประมาณของสภากรุงเทพมหานคร</t>
  </si>
  <si>
    <t xml:space="preserve">เอกสารงบประมาณฉบับที่ 2 </t>
  </si>
  <si>
    <t>สํานักงานเลขานุการผู้ว่าราชการกรุงเทพมหานคร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</si>
  <si>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</si>
  <si>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</si>
  <si>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</si>
  <si>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</si>
  <si>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</si>
  <si>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งบประมาณตามโครงสร้างผลผลิต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</si>
  <si>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</si>
  <si>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</si>
  <si>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</si>
  <si>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</si>
  <si>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งบประมาณตามโครงสร้างผลผลิต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</si>
  <si>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</si>
  <si>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</si>
  <si>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</si>
  <si>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</si>
  <si>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ด้าน/แผนงาน/ผลผลิต/โครงการ</t>
  </si>
  <si>
    <t>ผลผลิตรายจ่ายบุคลากร</t>
  </si>
  <si>
    <t>รวมงบประมาณตามโครงสร้างผลผลิต</t>
  </si>
  <si>
    <t>ค) งบประมาณเพื่อสนับสนุนช่วยเหลือ (Grant)</t>
  </si>
  <si>
    <t>รายการ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</si>
  <si>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</si>
  <si>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</si>
  <si>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</si>
  <si>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</si>
  <si>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</si>
  <si>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</si>
  <si>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</si>
  <si>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</si>
  <si>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</si>
  <si>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</si>
  <si>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</si>
  <si>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</si>
  <si>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</si>
  <si>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</si>
  <si>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</si>
  <si>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</si>
  <si>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</si>
  <si>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</si>
  <si>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</si>
  <si>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</si>
  <si>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</si>
  <si>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r>
      <t>รายละเอียดงบประมาณจำแนกตามงบรายจ่าย</t>
    </r>
    <r>
      <rPr>
        <b/>
        <sz val="16"/>
        <color theme="0" tint="-0.34998626667073579"/>
        <rFont val="TH SarabunPSK"/>
        <family val="2"/>
      </rPr>
      <t xml:space="preserve"> </t>
    </r>
  </si>
  <si>
    <t>1. งบบุคลากร</t>
  </si>
  <si>
    <t xml:space="preserve">1.1 เงินเดือน  </t>
  </si>
  <si>
    <t>01101-1</t>
  </si>
  <si>
    <t>เงินเดือน</t>
  </si>
  <si>
    <t>01102-1</t>
  </si>
  <si>
    <t>เงินเลื่อนขั้นเลื่อนระดับ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</si>
  <si>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</si>
  <si>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</si>
  <si>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</si>
  <si>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</si>
  <si>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</si>
  <si>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</si>
  <si>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</si>
  <si>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</si>
  <si>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>01111-1</t>
  </si>
  <si>
    <t>เงินเดือน ผว.กทม.และรองผว.กทม./ที่ปรึกษา ผว.</t>
  </si>
  <si>
    <t>01114-1</t>
  </si>
  <si>
    <t>เงินประจำตำแหน่งข้าราชการการเมืองอื่น ๆ</t>
  </si>
  <si>
    <t xml:space="preserve">1.2 ค่าจ้างประจำ	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</si>
  <si>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</si>
  <si>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</si>
  <si>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</si>
  <si>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</si>
  <si>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</si>
  <si>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</si>
  <si>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</si>
  <si>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</si>
  <si>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 xml:space="preserve">1.3 ค่าจ้างชั่วคราว	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</si>
  <si>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</si>
  <si>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</si>
  <si>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</si>
  <si>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</si>
  <si>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</si>
  <si>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 xml:space="preserve">1.4 ค่าตอบแทนใช้สอยและวัสดุ	</t>
  </si>
  <si>
    <t>03293-1</t>
  </si>
  <si>
    <t>เงินสมทบกองทุนเงินทดแทน</t>
  </si>
  <si>
    <t>แผนงานนิติบัญญัติและบริหารราชการ</t>
  </si>
  <si>
    <t>ผลผลิตบริหารราชการกรุงเทพมหานคร</t>
  </si>
  <si>
    <t>1. งบดำเนินงาน</t>
  </si>
  <si>
    <t>2. งบลงทุน</t>
  </si>
  <si>
    <t>05101-14</t>
  </si>
  <si>
    <t>05105-10</t>
  </si>
  <si>
    <t>05105-2</t>
  </si>
  <si>
    <t>05105-3</t>
  </si>
  <si>
    <t>05105-4</t>
  </si>
  <si>
    <t>05105-6</t>
  </si>
  <si>
    <t>05105-7</t>
  </si>
  <si>
    <t>05105-8</t>
  </si>
  <si>
    <t>05119-11</t>
  </si>
  <si>
    <t>05131-9</t>
  </si>
  <si>
    <t>05143-12</t>
  </si>
  <si>
    <t>05144-1</t>
  </si>
  <si>
    <t>05148-13</t>
  </si>
  <si>
    <t>05198-1</t>
  </si>
  <si>
    <t>05203-5</t>
  </si>
  <si>
    <t>07101-1</t>
  </si>
  <si>
    <t>output/proj</t>
  </si>
  <si>
    <t>0102005</t>
  </si>
  <si>
    <t>Row Labels</t>
  </si>
  <si>
    <t>plan_proj_name</t>
  </si>
  <si>
    <t>Sum of board_review_amt</t>
  </si>
  <si>
    <t>03128-1</t>
  </si>
  <si>
    <t>เงินตอบแทนพิเศษของลูกจ้างประจำ</t>
  </si>
  <si>
    <t>03135-1</t>
  </si>
  <si>
    <t>ค่าตอบแทนเหมาจ่ายแทนการจัดหารถประจำตำแหน่ง</t>
  </si>
  <si>
    <t>03217-1</t>
  </si>
  <si>
    <t>เงินสมทบกองทุนประกันสังคม</t>
  </si>
  <si>
    <t>Grand Total</t>
  </si>
  <si>
    <r>
      <t xml:space="preserve">วัตถุประสงค์ : </t>
    </r>
    <r>
      <rPr>
        <sz val="16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ซึ่งเบิกจ่ายในลักษณะงบดังกล่าว</t>
    </r>
  </si>
  <si>
    <r>
      <t xml:space="preserve">แผนงาน: </t>
    </r>
    <r>
      <rPr>
        <sz val="16"/>
        <color theme="1"/>
        <rFont val="TH SarabunPSK"/>
        <family val="2"/>
      </rPr>
      <t>นิติบัญญัติและบริหารราชการ</t>
    </r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</si>
  <si>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: “เพื่อให้การบริหารราชการและการดำเนินงานด้านนิติบัญญัติ เป็นไปอย่างโปร่งใส มีประสิทธิภาพ โดยจัดให้มีการดำเนินกิจการสภากรุงเทพมหานคร การบริหารราชการกรุงเทพมหานคร และความสัมพันธ์ระหว่างเมือง ”  </t>
    </r>
  </si>
  <si>
    <r>
      <t xml:space="preserve">ผลผลิต: </t>
    </r>
    <r>
      <rPr>
        <sz val="16"/>
        <color theme="1"/>
        <rFont val="TH SarabunPSK"/>
        <family val="2"/>
      </rPr>
      <t>บริหารราชการกรุงเทพมหานคร –รหัส 0104002</t>
    </r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</si>
  <si>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: “เพื่อให้การบริหารราชการกรุงเทพมหานครเป็นไปอย่างมีประสิทธิภาพและเกิดผลสัมฤทธิ์ตามนโยบายที่ผู้บริหารกำหนด ” </t>
    </r>
  </si>
  <si>
    <r>
      <rPr>
        <b/>
        <sz val="16"/>
        <color theme="1"/>
        <rFont val="TH SarabunPSK"/>
        <family val="2"/>
      </rPr>
      <t xml:space="preserve">กิจกรรมหลัก: </t>
    </r>
    <r>
      <rPr>
        <sz val="16"/>
        <color theme="1"/>
        <rFont val="TH SarabunPSK"/>
        <family val="2"/>
      </rPr>
      <t xml:space="preserve">บริหารราชการกรุงเทพมหานคร     </t>
    </r>
  </si>
  <si>
    <t>อัตราเดิม 75 อัตรา</t>
  </si>
  <si>
    <t>เงินเพิ่มข้าราชการการเมือง</t>
  </si>
  <si>
    <t>อัตราเดิม 39 อัตรา</t>
  </si>
  <si>
    <t>ค่าจ้างชั่วคราว 12 อัตรา</t>
  </si>
  <si>
    <t>item_name</t>
  </si>
  <si>
    <t xml:space="preserve">1. เงินเดือน  </t>
  </si>
  <si>
    <t xml:space="preserve">2. ค่าจ้างประจำ	</t>
  </si>
  <si>
    <t xml:space="preserve">3. ค่าจ้างชั่วคราว	</t>
  </si>
  <si>
    <t xml:space="preserve">4. ค่าตอบแทน ใช้สอยและวัสดุ	</t>
  </si>
  <si>
    <t xml:space="preserve">          1.1.1 ค่าตอบแทน </t>
  </si>
  <si>
    <t xml:space="preserve">    1.1 ค่าตอบแทน ใช้สอยและวัสดุ</t>
  </si>
  <si>
    <t xml:space="preserve">     ค่าอาหารทำการนอกเวลา</t>
  </si>
  <si>
    <t xml:space="preserve">     ค่าเบี้ยประชุม</t>
  </si>
  <si>
    <t xml:space="preserve">         1.1.2 ค่าใช้สอย</t>
  </si>
  <si>
    <t xml:space="preserve">         1.1.3 ค่าวัสดุ</t>
  </si>
  <si>
    <t xml:space="preserve">    ค่าครุภัณฑ์ ที่ดินและสิ่งก่อสร้าง</t>
  </si>
  <si>
    <t xml:space="preserve">    ค่าครุภัณฑ์</t>
  </si>
  <si>
    <r>
      <t xml:space="preserve">(1) เครื่องปรับอากาศแบบแยกส่วน </t>
    </r>
    <r>
      <rPr>
        <sz val="16"/>
        <color rgb="FFFF0000"/>
        <rFont val="TH SarabunPSK"/>
        <family val="2"/>
      </rPr>
      <t xml:space="preserve"> </t>
    </r>
  </si>
  <si>
    <t xml:space="preserve">     (ราคารวมค่าติดตั้ง) แบบติดผนัง </t>
  </si>
  <si>
    <t xml:space="preserve">     (ระบบ Inverter) ขนาด 18,000 บีทียู 3 เครื่อง</t>
  </si>
  <si>
    <t>(2) สแกนเนอร์ สำหรับงานเก็บเอกสารระดับ</t>
  </si>
  <si>
    <t xml:space="preserve">     ศูนย์บริการแบบที่ 2 1 เครื่อง</t>
  </si>
  <si>
    <t>(3) สแกนเนอร์ สำหรับงานเก็บเอกสารระดับ</t>
  </si>
  <si>
    <t xml:space="preserve">     ศูนย์บริการ แบบที่ 1 1 เครื่อง</t>
  </si>
  <si>
    <t xml:space="preserve">(4) เครื่องคอมพิวเตอร์โน้ตบุ๊ก สำหรับงานประมวลผล  </t>
  </si>
  <si>
    <t xml:space="preserve">     พร้อมโปรแกรมระบบปฏิบัติการ (OS) แบบ GGWA</t>
  </si>
  <si>
    <t xml:space="preserve">     ที่มีลิขสิทธิ์ถูกต้องตามกฎหมาย 6 เครื่อง</t>
  </si>
  <si>
    <t xml:space="preserve">      ระดับความละเอียดจอภาพ 3840 x 2160 พิกเซล </t>
  </si>
  <si>
    <t xml:space="preserve">(10) โทรทัศน์ แอล อี ดี (LED TV) แบบ Smart TV </t>
  </si>
  <si>
    <t xml:space="preserve">      ขนาด 50 นิ้ว 1 เครื่อง</t>
  </si>
  <si>
    <t>(11) โต๊ะทำงาน ระดับปฏิบัติงาน,ปฏิบัติการ,</t>
  </si>
  <si>
    <t xml:space="preserve">       ชำนาญงาน,อาวุโส,ชำนาญการ 13 ชุด</t>
  </si>
  <si>
    <t>(12) โต๊ะทำงาน ระดับชำนาญการพิเศษ,</t>
  </si>
  <si>
    <t>(13) เก้าอี้ทำงาน ระดับปฏิบัติงาน,ปฏิบัติการ,</t>
  </si>
  <si>
    <t xml:space="preserve">       ชำนาญงาน,อาวุโส,ชำนาญการ 3 ตัว</t>
  </si>
  <si>
    <t xml:space="preserve">       อำนวยการต้น 1 ชุด</t>
  </si>
  <si>
    <t>(14) เก้าอี้บุนวมห้องประชุม 5 ตัว</t>
  </si>
  <si>
    <t xml:space="preserve">(15) เครื่องถ่ายเอกสารระบบดิจิตอล (ขาว-ดำ) </t>
  </si>
  <si>
    <t xml:space="preserve">       ความเร็ว 20 แผ่นต่อนาที 1 เครื่อง</t>
  </si>
  <si>
    <t>เพื่อทดรองจ่ายเป็นเงินเดือนและค่าจ้างประจำ</t>
  </si>
  <si>
    <t>ค่าจ้างชั่วคราว และเงินอื่นที่เบิกจ่ายในลักษณะเดียวกัน</t>
  </si>
  <si>
    <t xml:space="preserve">ชดใช้เงินยืมเงินสะสมปี 2564
  </t>
  </si>
  <si>
    <t>สำหรับงวดเดือนกรกฎาคม - สิงหาคม 2564</t>
  </si>
  <si>
    <t xml:space="preserve">    ส่วนใหญ่เป็นค่าจ้างเหมาบริการเป็นรายบุคคล</t>
  </si>
  <si>
    <t xml:space="preserve">    ค่ารับรอง   ค่าซ่อมแซมยานพาหนะ ฯลฯ</t>
  </si>
  <si>
    <t xml:space="preserve">    ส่วนใหญ่เป็นค่าวัสดุน้ำมันเชื้อเพลิงและน้ำมันหล่อลื่น</t>
  </si>
  <si>
    <t xml:space="preserve">    ค่าวัสดุอุปกรณ์คอมพิวเตอร์</t>
  </si>
  <si>
    <t xml:space="preserve">     ค่าวัสดุยานพาหนะ  ฯลฯ</t>
  </si>
  <si>
    <t xml:space="preserve">    1.2 ค่าสาธารณูปโภค		</t>
  </si>
  <si>
    <t xml:space="preserve">         ค่าโทรคมนาคม</t>
  </si>
  <si>
    <t xml:space="preserve">         ค่าโทรศัพท์  ค่าไปรษณีย์</t>
  </si>
  <si>
    <r>
      <t xml:space="preserve">วัตถุประสงค์ : </t>
    </r>
    <r>
      <rPr>
        <sz val="16"/>
        <rFont val="TH SarabunPSK"/>
        <family val="2"/>
      </rPr>
      <t>เพื่อให้กรุงเทพมหานครมีระบบการบริหารงานบุคคลที่มุ่งเน้นประสิทธิภาพ โปร่งใส มีมาตรฐาน      สามารถสนับสนุนการดำเนินงานของกรุงเทพมหานครโดยรวมได้อย่างมีประสิทธิภาพ โดยจัดให้มีการกำหนดนโยบายและมาตรฐานการบริหารงานบุคคล การจัดให้มีสิ่งจูงใจ ข้อมูลข่าวสาร การพัฒนาประสิทธิภาพบุคลากร และการตรวจสอบผลการปฏิบัติงาน</t>
    </r>
  </si>
  <si>
    <t xml:space="preserve">(5)  เครื่องคอมพิวเตอร์ สำหรับงานสำนักงาน  </t>
  </si>
  <si>
    <t xml:space="preserve">       ส่งเอกสารได้ครั้งละไม่น้อยกว่า 20 แผ่น 3 เครื่อง</t>
  </si>
  <si>
    <t xml:space="preserve"> (9)  เครื่องโทรสาร แบบใช้กระดาษธรรมดา</t>
  </si>
  <si>
    <t xml:space="preserve">       แบบที่ 1 (28 หน้า/นาที) 2 เครื่อง</t>
  </si>
  <si>
    <t>(8)   เครื่องพิมพ์เลเซอร์ หรือ LED ขาวดำ ชนิด Network</t>
  </si>
  <si>
    <t xml:space="preserve">       ที่มีลิขสิทธิ์ถูกต้องตามกฎหมาย 1 เครื่อง</t>
  </si>
  <si>
    <t xml:space="preserve">       พร้อมโปรแกรมระบบปฏิบัติการ (OS) แบบ GGWA</t>
  </si>
  <si>
    <t xml:space="preserve">       (จอแสดงภาพขนาดไม่น้อยกว่า 19 นิ้ว) </t>
  </si>
  <si>
    <t xml:space="preserve">(7)   เครื่องคอมพิวเตอร์ สำหรับงานประมวลผล แบบที่ 2    </t>
  </si>
  <si>
    <t xml:space="preserve">       ที่มีลิขสิทธิ์ถูกต้องตามกฎหมาย 2 เครื่อง</t>
  </si>
  <si>
    <t xml:space="preserve">       (จอแสดงภาพขนาดไม่น้อยกว่า 19 นิ้ว)</t>
  </si>
  <si>
    <r>
      <t>(6)   เครื่องคอมพิวเตอร์ สำหรับงานประมวลผล แบบที่ 1</t>
    </r>
    <r>
      <rPr>
        <sz val="16"/>
        <color rgb="FFFF0000"/>
        <rFont val="TH SarabunPSK"/>
        <family val="2"/>
      </rPr>
      <t xml:space="preserve">    </t>
    </r>
  </si>
  <si>
    <t>รองผู้ว่าราชการกรุงเทพมหานคร/ที่ปรึกษา ผว.กทม.</t>
  </si>
  <si>
    <t>เงินเดือนผู้ว่าราชการกรุงเทพมหานครและ</t>
  </si>
  <si>
    <t xml:space="preserve">      (จอแสดงภาพขนาดไม่น้อยกว่า 19  นิ้ว) </t>
  </si>
  <si>
    <t xml:space="preserve">       แบบ GGWA พร้อมโปรแกรมระบบปฏิบัติการ (OS) </t>
  </si>
  <si>
    <t xml:space="preserve">      ที่มีลิขสิทธิ์ถูกต้องตามกฎหมาย 20 เครื่อง</t>
  </si>
  <si>
    <t xml:space="preserve">   แผนงานนิติบัญญัติและบริหารราชการ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</si>
</sst>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theme="1"/>
      <name val="TH SarabunIT๙"/>
      <family val="2"/>
    </font>
    <font>
      <sz val="15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TH SarabunPSK"/>
      <family val="2"/>
    </font>
    <font>
      <b/>
      <sz val="16"/>
      <color theme="0" tint="-0.34998626667073579"/>
      <name val="TH SarabunPSK"/>
      <family val="2"/>
    </font>
    <font>
      <b/>
      <sz val="16"/>
      <color rgb="FFFF0000"/>
      <name val="TH SarabunPSK"/>
      <family val="2"/>
    </font>
    <font>
      <sz val="11"/>
      <name val="Calibri"/>
      <family val="2"/>
      <scheme val="minor"/>
    </font>
    <font>
      <b/>
      <sz val="15.5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6"/>
      <name val="TH SarabunPSK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/>
      <right/>
      <top/>
      <bottom style="thick">
        <color theme="8" tint="-0.2499465926084170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1">
    <xf numFmtId="0" fontId="0" fillId="0" borderId="0" xfId="0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49" fontId="7" fillId="0" borderId="8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8" fillId="4" borderId="6" xfId="0" applyNumberFormat="1" applyFont="1" applyFill="1" applyBorder="1" applyAlignment="1">
      <alignment horizontal="left" vertical="top"/>
    </xf>
    <xf numFmtId="49" fontId="8" fillId="4" borderId="9" xfId="0" applyNumberFormat="1" applyFont="1" applyFill="1" applyBorder="1" applyAlignment="1">
      <alignment horizontal="left" vertical="top"/>
    </xf>
    <xf numFmtId="49" fontId="8" fillId="5" borderId="6" xfId="0" applyNumberFormat="1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49" fontId="8" fillId="5" borderId="9" xfId="0" applyNumberFormat="1" applyFont="1" applyFill="1" applyBorder="1" applyAlignment="1">
      <alignment horizontal="left" vertical="top"/>
    </xf>
    <xf numFmtId="0" fontId="8" fillId="5" borderId="15" xfId="0" applyFont="1" applyFill="1" applyBorder="1" applyAlignment="1">
      <alignment horizontal="left" vertical="top" wrapText="1"/>
    </xf>
    <xf numFmtId="49" fontId="6" fillId="5" borderId="6" xfId="0" applyNumberFormat="1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left" vertical="top" wrapText="1"/>
    </xf>
    <xf numFmtId="49" fontId="6" fillId="3" borderId="11" xfId="0" applyNumberFormat="1" applyFont="1" applyFill="1" applyBorder="1" applyAlignment="1">
      <alignment horizontal="left" vertical="top"/>
    </xf>
    <xf numFmtId="49" fontId="8" fillId="3" borderId="9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left" vertical="top" wrapText="1"/>
    </xf>
    <xf numFmtId="49" fontId="8" fillId="3" borderId="11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 wrapText="1"/>
    </xf>
    <xf numFmtId="49" fontId="8" fillId="3" borderId="8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left" vertical="top" wrapText="1"/>
    </xf>
    <xf numFmtId="49" fontId="8" fillId="6" borderId="9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  <xf numFmtId="0" fontId="6" fillId="0" borderId="10" xfId="0" quotePrefix="1" applyFont="1" applyBorder="1" applyAlignment="1">
      <alignment horizontal="left" vertical="top"/>
    </xf>
    <xf numFmtId="49" fontId="8" fillId="6" borderId="1" xfId="0" applyNumberFormat="1" applyFont="1" applyFill="1" applyBorder="1" applyAlignment="1">
      <alignment horizontal="left" vertical="top"/>
    </xf>
    <xf numFmtId="49" fontId="8" fillId="6" borderId="1" xfId="0" applyNumberFormat="1" applyFont="1" applyFill="1" applyBorder="1" applyAlignment="1">
      <alignment horizontal="left" vertical="top" wrapText="1"/>
    </xf>
    <xf numFmtId="0" fontId="6" fillId="6" borderId="10" xfId="0" quotePrefix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49" fontId="6" fillId="6" borderId="1" xfId="0" applyNumberFormat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 wrapText="1"/>
    </xf>
    <xf numFmtId="0" fontId="6" fillId="6" borderId="12" xfId="0" quotePrefix="1" applyFont="1" applyFill="1" applyBorder="1" applyAlignment="1">
      <alignment horizontal="left" vertical="top"/>
    </xf>
    <xf numFmtId="0" fontId="6" fillId="6" borderId="10" xfId="0" applyFont="1" applyFill="1" applyBorder="1" applyAlignment="1">
      <alignment horizontal="left" vertical="top"/>
    </xf>
    <xf numFmtId="0" fontId="6" fillId="6" borderId="12" xfId="0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49" fontId="6" fillId="6" borderId="9" xfId="0" applyNumberFormat="1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 wrapText="1"/>
    </xf>
    <xf numFmtId="49" fontId="8" fillId="6" borderId="6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49" fontId="5" fillId="7" borderId="6" xfId="0" applyNumberFormat="1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left" vertical="top" wrapText="1"/>
    </xf>
    <xf numFmtId="49" fontId="5" fillId="7" borderId="6" xfId="0" applyNumberFormat="1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8" fillId="2" borderId="6" xfId="0" applyNumberFormat="1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0" fontId="10" fillId="0" borderId="0" xfId="0" applyFont="1"/>
    <xf numFmtId="49" fontId="13" fillId="0" borderId="0" xfId="0" applyNumberFormat="1" applyFont="1" applyAlignment="1">
      <alignment wrapText="1"/>
    </xf>
    <xf numFmtId="0" fontId="14" fillId="0" borderId="0" xfId="0" applyFont="1"/>
    <xf numFmtId="0" fontId="13" fillId="0" borderId="0" xfId="0" applyFont="1"/>
    <xf numFmtId="0" fontId="15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0" borderId="13" xfId="0" quotePrefix="1" applyFont="1" applyBorder="1" applyAlignment="1">
      <alignment horizontal="left" vertical="center" indent="1"/>
    </xf>
    <xf numFmtId="0" fontId="10" fillId="0" borderId="8" xfId="0" quotePrefix="1" applyFont="1" applyBorder="1" applyAlignment="1">
      <alignment horizontal="left" vertical="center" indent="1"/>
    </xf>
    <xf numFmtId="0" fontId="10" fillId="0" borderId="16" xfId="0" quotePrefix="1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0" xfId="0" quotePrefix="1" applyFont="1" applyAlignment="1">
      <alignment horizontal="left" vertical="center" indent="1"/>
    </xf>
    <xf numFmtId="0" fontId="15" fillId="0" borderId="0" xfId="0" applyFont="1"/>
    <xf numFmtId="0" fontId="15" fillId="0" borderId="8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0" xfId="0" applyNumberFormat="1" applyFont="1"/>
    <xf numFmtId="0" fontId="5" fillId="0" borderId="0" xfId="0" applyFont="1" applyAlignment="1">
      <alignment horizontal="left" indent="2"/>
    </xf>
    <xf numFmtId="165" fontId="5" fillId="0" borderId="0" xfId="0" applyNumberFormat="1" applyFont="1" applyAlignment="1">
      <alignment horizontal="left" indent="2"/>
    </xf>
    <xf numFmtId="165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 indent="2"/>
    </xf>
    <xf numFmtId="165" fontId="9" fillId="0" borderId="0" xfId="1" applyNumberFormat="1" applyFont="1" applyAlignment="1">
      <alignment horizontal="right"/>
    </xf>
    <xf numFmtId="0" fontId="12" fillId="0" borderId="0" xfId="0" applyFont="1"/>
    <xf numFmtId="0" fontId="9" fillId="0" borderId="0" xfId="0" applyFont="1"/>
    <xf numFmtId="0" fontId="6" fillId="0" borderId="0" xfId="0" applyFont="1" applyAlignment="1">
      <alignment vertical="top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vertical="top"/>
    </xf>
    <xf numFmtId="165" fontId="10" fillId="0" borderId="0" xfId="1" applyNumberFormat="1" applyFont="1" applyFill="1" applyAlignment="1">
      <alignment vertical="top"/>
    </xf>
    <xf numFmtId="165" fontId="11" fillId="0" borderId="0" xfId="1" applyNumberFormat="1" applyFont="1" applyFill="1" applyAlignment="1">
      <alignment vertical="top"/>
    </xf>
    <xf numFmtId="165" fontId="10" fillId="0" borderId="0" xfId="1" applyNumberFormat="1" applyFont="1" applyFill="1" applyAlignment="1">
      <alignment vertical="center"/>
    </xf>
    <xf numFmtId="0" fontId="10" fillId="0" borderId="0" xfId="0" applyFont="1" applyAlignment="1">
      <alignment vertical="top"/>
    </xf>
    <xf numFmtId="164" fontId="0" fillId="0" borderId="0" xfId="0" applyNumberFormat="1"/>
    <xf numFmtId="43" fontId="0" fillId="0" borderId="0" xfId="1" applyFont="1"/>
    <xf numFmtId="0" fontId="0" fillId="0" borderId="1" xfId="0" applyBorder="1"/>
    <xf numFmtId="164" fontId="0" fillId="0" borderId="1" xfId="0" applyNumberFormat="1" applyBorder="1"/>
    <xf numFmtId="0" fontId="0" fillId="9" borderId="0" xfId="0" applyFill="1" applyAlignment="1">
      <alignment horizontal="left"/>
    </xf>
    <xf numFmtId="0" fontId="0" fillId="9" borderId="0" xfId="0" applyFill="1"/>
    <xf numFmtId="164" fontId="0" fillId="9" borderId="0" xfId="0" applyNumberFormat="1" applyFill="1"/>
    <xf numFmtId="0" fontId="16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16" fillId="0" borderId="0" xfId="0" applyFont="1"/>
    <xf numFmtId="0" fontId="0" fillId="10" borderId="0" xfId="0" applyFill="1" applyAlignment="1">
      <alignment horizontal="left" indent="1"/>
    </xf>
    <xf numFmtId="0" fontId="0" fillId="10" borderId="0" xfId="0" applyFill="1"/>
    <xf numFmtId="164" fontId="0" fillId="10" borderId="0" xfId="0" applyNumberFormat="1" applyFill="1"/>
    <xf numFmtId="0" fontId="16" fillId="0" borderId="0" xfId="0" applyFont="1" applyAlignment="1">
      <alignment horizontal="left" indent="2"/>
    </xf>
    <xf numFmtId="164" fontId="16" fillId="0" borderId="0" xfId="0" applyNumberFormat="1" applyFont="1"/>
    <xf numFmtId="0" fontId="0" fillId="0" borderId="0" xfId="0" applyAlignment="1">
      <alignment horizontal="left" indent="3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49" fontId="6" fillId="0" borderId="0" xfId="0" quotePrefix="1" applyNumberFormat="1" applyFont="1" applyAlignment="1">
      <alignment horizontal="left" vertical="top" wrapText="1"/>
    </xf>
    <xf numFmtId="165" fontId="6" fillId="0" borderId="0" xfId="1" applyNumberFormat="1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165" fontId="6" fillId="0" borderId="20" xfId="1" applyNumberFormat="1" applyFont="1" applyBorder="1" applyAlignment="1">
      <alignment horizontal="center" vertical="center"/>
    </xf>
    <xf numFmtId="43" fontId="6" fillId="0" borderId="20" xfId="1" applyFont="1" applyBorder="1" applyAlignment="1">
      <alignment vertical="center"/>
    </xf>
    <xf numFmtId="43" fontId="6" fillId="0" borderId="0" xfId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5" fillId="0" borderId="19" xfId="0" applyNumberFormat="1" applyFont="1" applyBorder="1" applyAlignment="1">
      <alignment horizontal="center" wrapText="1"/>
    </xf>
    <xf numFmtId="165" fontId="5" fillId="0" borderId="19" xfId="0" applyNumberFormat="1" applyFont="1" applyBorder="1" applyAlignment="1">
      <alignment wrapText="1"/>
    </xf>
    <xf numFmtId="0" fontId="19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left" indent="5"/>
    </xf>
    <xf numFmtId="165" fontId="8" fillId="0" borderId="0" xfId="1" applyNumberFormat="1" applyFont="1" applyAlignment="1"/>
    <xf numFmtId="165" fontId="8" fillId="0" borderId="0" xfId="1" applyNumberFormat="1" applyFont="1"/>
    <xf numFmtId="0" fontId="5" fillId="0" borderId="19" xfId="0" applyFont="1" applyBorder="1" applyAlignment="1">
      <alignment horizontal="left" wrapText="1"/>
    </xf>
    <xf numFmtId="165" fontId="5" fillId="0" borderId="19" xfId="1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3" fontId="6" fillId="0" borderId="0" xfId="1" applyFont="1" applyAlignment="1">
      <alignment vertical="top"/>
    </xf>
    <xf numFmtId="43" fontId="5" fillId="0" borderId="0" xfId="1" applyFont="1" applyAlignment="1">
      <alignment vertical="top"/>
    </xf>
    <xf numFmtId="165" fontId="6" fillId="0" borderId="0" xfId="1" applyNumberFormat="1" applyFont="1" applyAlignment="1">
      <alignment vertical="top"/>
    </xf>
    <xf numFmtId="0" fontId="5" fillId="0" borderId="19" xfId="0" applyFont="1" applyBorder="1" applyAlignment="1">
      <alignment horizontal="left"/>
    </xf>
    <xf numFmtId="165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165" fontId="6" fillId="0" borderId="0" xfId="1" applyNumberFormat="1" applyFont="1"/>
    <xf numFmtId="165" fontId="6" fillId="0" borderId="20" xfId="1" applyNumberFormat="1" applyFont="1" applyBorder="1" applyAlignment="1">
      <alignment horizontal="center"/>
    </xf>
    <xf numFmtId="165" fontId="5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/>
    </xf>
    <xf numFmtId="165" fontId="5" fillId="0" borderId="19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center" vertical="top" wrapText="1"/>
    </xf>
    <xf numFmtId="165" fontId="8" fillId="0" borderId="0" xfId="1" applyNumberFormat="1" applyFont="1" applyFill="1" applyBorder="1" applyAlignment="1">
      <alignment horizontal="center" vertical="top" wrapText="1"/>
    </xf>
    <xf numFmtId="0" fontId="8" fillId="0" borderId="0" xfId="0" applyFont="1" applyBorder="1"/>
    <xf numFmtId="0" fontId="9" fillId="0" borderId="17" xfId="0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9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center" vertical="top" wrapText="1"/>
    </xf>
    <xf numFmtId="165" fontId="8" fillId="0" borderId="1" xfId="1" applyNumberFormat="1" applyFont="1" applyBorder="1" applyAlignment="1">
      <alignment horizontal="center" vertical="top" wrapText="1"/>
    </xf>
    <xf numFmtId="165" fontId="8" fillId="0" borderId="1" xfId="1" applyNumberFormat="1" applyFont="1" applyBorder="1"/>
    <xf numFmtId="165" fontId="8" fillId="0" borderId="1" xfId="1" applyNumberFormat="1" applyFont="1" applyFill="1" applyBorder="1" applyAlignment="1">
      <alignment horizontal="center" vertical="top" wrapText="1"/>
    </xf>
    <xf numFmtId="0" fontId="5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0" fontId="6" fillId="0" borderId="0" xfId="0" applyFont="1" applyAlignment="1">
      <alignment wrapText="1"/>
    </xf>
    <xf numFmtId="0" fontId="6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 vertical="top" wrapText="1"/>
    </xf>
    <xf numFmtId="165" fontId="8" fillId="0" borderId="1" xfId="1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1"/>
    </xf>
    <xf numFmtId="0" fontId="5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center" vertical="top" wrapText="1"/>
    </xf>
    <xf numFmtId="165" fontId="5" fillId="8" borderId="1" xfId="1" applyNumberFormat="1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165" fontId="5" fillId="0" borderId="1" xfId="1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5" fontId="5" fillId="0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vertical="top"/>
    </xf>
    <xf numFmtId="165" fontId="8" fillId="0" borderId="0" xfId="1" applyNumberFormat="1" applyFont="1" applyFill="1" applyAlignment="1">
      <alignment vertical="top"/>
    </xf>
    <xf numFmtId="165" fontId="8" fillId="0" borderId="0" xfId="1" applyNumberFormat="1" applyFont="1" applyFill="1" applyAlignment="1">
      <alignment vertical="top" wrapText="1"/>
    </xf>
    <xf numFmtId="165" fontId="8" fillId="0" borderId="0" xfId="1" applyNumberFormat="1" applyFont="1" applyFill="1" applyAlignment="1">
      <alignment horizontal="right" vertical="top"/>
    </xf>
    <xf numFmtId="165" fontId="6" fillId="0" borderId="0" xfId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165" fontId="6" fillId="0" borderId="0" xfId="1" applyNumberFormat="1" applyFont="1" applyFill="1" applyAlignment="1">
      <alignment horizontal="right" vertical="top"/>
    </xf>
    <xf numFmtId="49" fontId="20" fillId="0" borderId="0" xfId="0" applyNumberFormat="1" applyFont="1" applyBorder="1"/>
    <xf numFmtId="0" fontId="16" fillId="0" borderId="0" xfId="0" applyFont="1" applyBorder="1"/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5" fontId="5" fillId="0" borderId="0" xfId="1" applyNumberFormat="1" applyFont="1" applyFill="1" applyAlignment="1">
      <alignment horizontal="left" vertical="center"/>
    </xf>
    <xf numFmtId="165" fontId="6" fillId="0" borderId="0" xfId="1" applyNumberFormat="1" applyFont="1" applyFill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1" fillId="0" borderId="19" xfId="0" applyFont="1" applyBorder="1" applyAlignment="1">
      <alignment horizontal="left"/>
    </xf>
    <xf numFmtId="165" fontId="8" fillId="0" borderId="0" xfId="1" applyNumberFormat="1" applyFont="1" applyFill="1" applyAlignment="1">
      <alignment vertical="top"/>
    </xf>
    <xf numFmtId="0" fontId="5" fillId="0" borderId="0" xfId="0" applyFont="1" applyAlignment="1">
      <alignment horizontal="left"/>
    </xf>
    <xf numFmtId="0" fontId="21" fillId="0" borderId="19" xfId="0" applyFont="1" applyBorder="1" applyAlignment="1">
      <alignment horizontal="center"/>
    </xf>
    <xf numFmtId="165" fontId="5" fillId="0" borderId="0" xfId="1" applyNumberFormat="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8" fillId="0" borderId="21" xfId="0" applyFont="1" applyBorder="1" applyAlignment="1">
      <alignment horizontal="left" indent="2"/>
    </xf>
    <xf numFmtId="0" fontId="0" fillId="0" borderId="21" xfId="0" applyBorder="1" applyAlignment="1">
      <alignment horizontal="left"/>
    </xf>
    <xf numFmtId="0" fontId="8" fillId="0" borderId="0" xfId="0" applyFont="1" applyAlignment="1">
      <alignment horizontal="left" indent="2"/>
    </xf>
    <xf numFmtId="0" fontId="5" fillId="0" borderId="20" xfId="0" applyFont="1" applyBorder="1" applyAlignment="1">
      <alignment horizontal="left"/>
    </xf>
    <xf numFmtId="0" fontId="0" fillId="0" borderId="20" xfId="0" applyBorder="1" applyAlignment="1"/>
    <xf numFmtId="0" fontId="5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/>
    <xf numFmtId="0" fontId="23" fillId="0" borderId="0" xfId="0" applyFont="1" applyAlignment="1"/>
    <xf numFmtId="0" fontId="22" fillId="0" borderId="0" xfId="0" applyFont="1" applyAlignment="1"/>
    <xf numFmtId="0" fontId="9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indent="2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top" wrapText="1"/>
    </xf>
    <xf numFmtId="0" fontId="6" fillId="0" borderId="0" xfId="0" applyFont="1" applyAlignment="1"/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5" fontId="5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165" fontId="5" fillId="0" borderId="0" xfId="1" applyNumberFormat="1" applyFont="1" applyFill="1" applyAlignment="1">
      <alignment horizontal="center" vertical="center"/>
    </xf>
    <xf numFmtId="0" fontId="8" fillId="0" borderId="0" xfId="0" applyFont="1" applyAlignment="1">
      <alignment vertical="top"/>
    </xf>
    <xf numFmtId="165" fontId="8" fillId="0" borderId="0" xfId="1" applyNumberFormat="1" applyFont="1" applyFill="1" applyAlignment="1">
      <alignment vertical="top"/>
    </xf>
    <xf numFmtId="165" fontId="5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right"/>
    </xf>
    <xf numFmtId="43" fontId="5" fillId="0" borderId="0" xfId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1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</cellXfs>
  <cellStyles count="6">
    <cellStyle name="Comma 2" xfId="5" xr:uid="{00000000-0005-0000-0000-000001000000}"/>
    <cellStyle name="Normal 2" xfId="3" xr:uid="{00000000-0005-0000-0000-000003000000}"/>
    <cellStyle name="Normal 3" xfId="2" xr:uid="{00000000-0005-0000-0000-000004000000}"/>
    <cellStyle name="Percent 2" xfId="4" xr:uid="{00000000-0005-0000-0000-000005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31.70.33/OneDrive/#BMA/03_Working_Details/&#3605;&#3633;&#3623;&#3629;&#3618;&#3656;&#3634;&#3591;&#3648;&#3621;&#3656;&#3617;/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showGridLines="0" view="pageLayout" topLeftCell="A19" zoomScale="80" zoomScaleNormal="100" zoomScaleSheetLayoutView="100" zoomScalePageLayoutView="80" workbookViewId="0">
      <selection activeCell="A19" sqref="A19"/>
    </sheetView>
  </sheetViews>
  <sheetFormatPr defaultColWidth="8.6640625" defaultRowHeight="21"/>
  <cols>
    <col min="1" max="1" width="65" style="109" customWidth="1"/>
    <col min="2" max="2" width="12.109375" style="109" customWidth="1"/>
    <col min="3" max="3" width="22" style="109" customWidth="1"/>
    <col min="4" max="16384" width="8.6640625" style="109"/>
  </cols>
  <sheetData>
    <row r="1" spans="1:3" s="127" customFormat="1" ht="24.6"/>
    <row r="2" spans="1:3" s="127" customFormat="1" ht="24.6"/>
    <row r="3" spans="1:3" s="127" customFormat="1" ht="24.6"/>
    <row r="4" spans="1:3" s="127" customFormat="1" ht="24.6"/>
    <row r="5" spans="1:3" s="127" customFormat="1" ht="24.6"/>
    <row r="6" spans="1:3" s="128" customFormat="1" ht="24.6">
      <c r="A6" s="130"/>
    </row>
    <row r="7" spans="1:3" s="127" customFormat="1" ht="24.6">
      <c r="A7" s="281" t="s">
        <v>589</v>
      </c>
      <c r="B7" s="281"/>
      <c r="C7" s="281"/>
    </row>
    <row r="8" spans="1:3" s="128" customFormat="1" ht="24.6">
      <c r="A8" s="281" t="s">
        <v>590</v>
      </c>
      <c r="B8" s="281"/>
      <c r="C8" s="281"/>
    </row>
    <row r="9" spans="1:3" s="127" customFormat="1" ht="24.6"/>
    <row r="10" spans="1:3" s="127" customFormat="1" ht="116.1" customHeight="1"/>
    <row r="11" spans="1:3" s="128" customFormat="1" ht="24.6">
      <c r="A11" s="281" t="s">
        <v>591</v>
      </c>
      <c r="B11" s="281"/>
      <c r="C11" s="281"/>
    </row>
    <row r="12" spans="1:3" s="128" customFormat="1" ht="24.6">
      <c r="A12" s="282" t="s">
        <v>558</v>
      </c>
      <c r="B12" s="282"/>
      <c r="C12" s="282"/>
    </row>
    <row r="13" spans="1:3" s="128" customFormat="1" ht="24.6">
      <c r="A13" s="281" t="s">
        <v>592</v>
      </c>
      <c r="B13" s="281"/>
      <c r="C13" s="281"/>
    </row>
    <row r="14" spans="1:3" s="128" customFormat="1" ht="24.6">
      <c r="A14" s="130"/>
      <c r="B14" s="130"/>
      <c r="C14" s="130"/>
    </row>
    <row r="15" spans="1:3" s="128" customFormat="1" ht="24.6">
      <c r="A15" s="281" t="s">
        <v>592</v>
      </c>
      <c r="B15" s="281"/>
      <c r="C15" s="281"/>
    </row>
    <row r="16" spans="1:3" ht="225" customHeight="1">
      <c r="A16" s="280" t="s">
        <v>538</v>
      </c>
      <c r="B16" s="280"/>
      <c r="C16" s="280"/>
    </row>
    <row r="17" spans="1:4" ht="23.25" customHeight="1">
      <c r="A17" s="130"/>
      <c r="B17" s="176"/>
      <c r="C17" s="176"/>
    </row>
    <row r="18" spans="1:4" ht="23.25" customHeight="1">
      <c r="A18" s="177" t="s">
        <v>539</v>
      </c>
      <c r="B18" s="177" t="s">
        <v>540</v>
      </c>
      <c r="C18" s="177" t="s">
        <v>541</v>
      </c>
    </row>
    <row r="19" spans="1:4" ht="69.75" customHeight="1">
      <c r="A19" s="178" t="s">
        <v>542</v>
      </c>
      <c r="B19" s="22"/>
      <c r="C19" s="22"/>
    </row>
    <row r="20" spans="1:4" ht="96.75" customHeight="1">
      <c r="A20" s="179" t="s">
        <v>543</v>
      </c>
      <c r="B20" s="180" t="s">
        <v>544</v>
      </c>
      <c r="C20" s="181" t="s">
        <v>545</v>
      </c>
      <c r="D20" s="129"/>
    </row>
    <row r="21" spans="1:4" ht="22.5" customHeight="1">
      <c r="A21" s="110"/>
      <c r="B21" s="111"/>
      <c r="C21" s="112"/>
    </row>
  </sheetData>
  <mergeCells count="7">
    <mergeCell ref="A16:C16"/>
    <mergeCell ref="A7:C7"/>
    <mergeCell ref="A8:C8"/>
    <mergeCell ref="A11:C11"/>
    <mergeCell ref="A12:C12"/>
    <mergeCell ref="A13:C13"/>
    <mergeCell ref="A15:C15"/>
  </mergeCells>
  <pageMargins left="1.1811023622047245" right="0.59055118110236227" top="0.98425196850393704" bottom="0.59055118110236227" header="0.31496062992125984" footer="0.31496062992125984"/>
  <pageSetup paperSize="9" scale="80" firstPageNumber="9" orientation="portrait" useFirstPageNumber="1" horizontalDpi="4294967295" verticalDpi="4294967295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showGridLines="0" view="pageLayout" topLeftCell="A4" zoomScaleNormal="100" zoomScaleSheetLayoutView="100" workbookViewId="0">
      <selection sqref="A1:G1"/>
    </sheetView>
  </sheetViews>
  <sheetFormatPr defaultColWidth="8.6640625" defaultRowHeight="21"/>
  <cols>
    <col min="1" max="1" width="3.44140625" style="109" customWidth="1"/>
    <col min="2" max="2" width="28.44140625" style="109" customWidth="1"/>
    <col min="3" max="3" width="2" style="109" customWidth="1"/>
    <col min="4" max="4" width="26.33203125" style="109" customWidth="1"/>
    <col min="5" max="5" width="2.33203125" style="109" customWidth="1"/>
    <col min="6" max="6" width="29.6640625" style="109" customWidth="1"/>
    <col min="7" max="7" width="4.6640625" style="109" customWidth="1"/>
    <col min="8" max="16384" width="8.6640625" style="109"/>
  </cols>
  <sheetData>
    <row r="1" spans="1:7">
      <c r="A1" s="283" t="s">
        <v>188</v>
      </c>
      <c r="B1" s="283"/>
      <c r="C1" s="283"/>
      <c r="D1" s="283"/>
      <c r="E1" s="283"/>
      <c r="F1" s="283"/>
      <c r="G1" s="283"/>
    </row>
    <row r="2" spans="1:7">
      <c r="A2" s="284" t="s">
        <v>546</v>
      </c>
      <c r="B2" s="284"/>
      <c r="C2" s="284"/>
      <c r="D2" s="284"/>
      <c r="E2" s="284"/>
      <c r="F2" s="284"/>
      <c r="G2" s="284"/>
    </row>
    <row r="3" spans="1:7" ht="13.5" customHeight="1"/>
    <row r="4" spans="1:7" ht="20.100000000000001" customHeight="1">
      <c r="D4" s="113" t="s">
        <v>547</v>
      </c>
    </row>
    <row r="5" spans="1:7" ht="20.100000000000001" customHeight="1">
      <c r="D5" s="116" t="s">
        <v>582</v>
      </c>
    </row>
    <row r="6" spans="1:7" ht="6" customHeight="1"/>
    <row r="7" spans="1:7" ht="20.100000000000001" customHeight="1">
      <c r="B7" s="117"/>
      <c r="D7" s="117"/>
      <c r="F7" s="117"/>
    </row>
    <row r="8" spans="1:7" s="115" customFormat="1">
      <c r="B8" s="113" t="s">
        <v>548</v>
      </c>
      <c r="D8" s="113" t="s">
        <v>191</v>
      </c>
      <c r="F8" s="113" t="s">
        <v>192</v>
      </c>
    </row>
    <row r="9" spans="1:7" s="115" customFormat="1">
      <c r="B9" s="126"/>
      <c r="D9" s="114" t="s">
        <v>583</v>
      </c>
      <c r="F9" s="114" t="s">
        <v>583</v>
      </c>
    </row>
    <row r="10" spans="1:7">
      <c r="B10" s="116" t="s">
        <v>549</v>
      </c>
      <c r="D10" s="116" t="s">
        <v>550</v>
      </c>
      <c r="F10" s="116" t="s">
        <v>550</v>
      </c>
    </row>
    <row r="11" spans="1:7" ht="6" customHeight="1"/>
    <row r="12" spans="1:7" s="118" customFormat="1" ht="20.100000000000001" customHeight="1">
      <c r="B12" s="119" t="s">
        <v>551</v>
      </c>
      <c r="D12" s="119" t="s">
        <v>552</v>
      </c>
      <c r="F12" s="119" t="s">
        <v>552</v>
      </c>
    </row>
    <row r="13" spans="1:7" s="118" customFormat="1" ht="20.100000000000001" customHeight="1">
      <c r="B13" s="120" t="s">
        <v>587</v>
      </c>
      <c r="D13" s="120" t="s">
        <v>553</v>
      </c>
      <c r="F13" s="120" t="s">
        <v>553</v>
      </c>
    </row>
    <row r="14" spans="1:7" s="118" customFormat="1" ht="20.100000000000001" customHeight="1">
      <c r="B14" s="120" t="s">
        <v>588</v>
      </c>
      <c r="D14" s="120" t="s">
        <v>554</v>
      </c>
      <c r="F14" s="120" t="s">
        <v>554</v>
      </c>
    </row>
    <row r="15" spans="1:7" s="118" customFormat="1" ht="20.100000000000001" customHeight="1">
      <c r="B15" s="121" t="s">
        <v>555</v>
      </c>
      <c r="D15" s="121" t="s">
        <v>555</v>
      </c>
      <c r="F15" s="121" t="s">
        <v>555</v>
      </c>
    </row>
    <row r="16" spans="1:7" ht="13.5" customHeight="1"/>
    <row r="17" spans="2:6" s="115" customFormat="1" ht="41.25" customHeight="1">
      <c r="B17" s="113" t="s">
        <v>556</v>
      </c>
      <c r="D17" s="122"/>
      <c r="F17" s="123" t="s">
        <v>557</v>
      </c>
    </row>
    <row r="18" spans="2:6" ht="20.100000000000001" customHeight="1">
      <c r="B18" s="116" t="s">
        <v>584</v>
      </c>
      <c r="D18" s="115"/>
      <c r="F18" s="116" t="s">
        <v>584</v>
      </c>
    </row>
    <row r="19" spans="2:6" ht="6" customHeight="1"/>
    <row r="20" spans="2:6" s="118" customFormat="1" ht="20.100000000000001" customHeight="1">
      <c r="B20" s="119" t="s">
        <v>585</v>
      </c>
      <c r="D20" s="124"/>
      <c r="F20" s="119" t="s">
        <v>586</v>
      </c>
    </row>
    <row r="21" spans="2:6" s="118" customFormat="1" ht="20.100000000000001" customHeight="1">
      <c r="B21" s="120" t="s">
        <v>553</v>
      </c>
      <c r="D21" s="124"/>
      <c r="F21" s="120" t="s">
        <v>553</v>
      </c>
    </row>
    <row r="22" spans="2:6" s="118" customFormat="1" ht="20.100000000000001" customHeight="1">
      <c r="B22" s="120" t="s">
        <v>554</v>
      </c>
      <c r="D22" s="124"/>
      <c r="F22" s="120" t="s">
        <v>554</v>
      </c>
    </row>
    <row r="23" spans="2:6" s="118" customFormat="1" ht="21" customHeight="1">
      <c r="B23" s="121" t="s">
        <v>555</v>
      </c>
      <c r="D23" s="124"/>
      <c r="F23" s="121" t="s">
        <v>555</v>
      </c>
    </row>
    <row r="24" spans="2:6" ht="13.5" customHeight="1"/>
    <row r="25" spans="2:6" ht="20.100000000000001" customHeight="1"/>
    <row r="26" spans="2:6" ht="20.100000000000001" customHeight="1"/>
    <row r="27" spans="2:6" ht="20.100000000000001" customHeight="1"/>
    <row r="28" spans="2:6" ht="20.100000000000001" customHeight="1"/>
    <row r="29" spans="2:6" ht="20.100000000000001" customHeight="1"/>
    <row r="30" spans="2:6" ht="20.100000000000001" customHeight="1"/>
    <row r="31" spans="2:6" ht="20.100000000000001" customHeight="1"/>
    <row r="32" spans="2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mergeCells count="2">
    <mergeCell ref="A1:G1"/>
    <mergeCell ref="A2:G2"/>
  </mergeCells>
  <printOptions horizontalCentered="1"/>
  <pageMargins left="1.1811023622047245" right="0.59055118110236227" top="0.98425196850393704" bottom="0.59055118110236227" header="0.31496062992125984" footer="0.31496062992125984"/>
  <pageSetup paperSize="9" scale="85" firstPageNumber="10" orientation="portrait" useFirstPageNumber="1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5B2F-13F6-4433-A10C-AEC991CF7377}">
  <dimension ref="A1:K80"/>
  <sheetViews>
    <sheetView showGridLines="0" tabSelected="1" view="pageLayout" topLeftCell="A13" zoomScale="90" zoomScaleNormal="100" zoomScalePageLayoutView="90" workbookViewId="0">
      <selection activeCell="F20" sqref="F20"/>
    </sheetView>
  </sheetViews>
  <sheetFormatPr defaultColWidth="8.6640625" defaultRowHeight="24.6"/>
  <cols>
    <col min="1" max="1" width="0.6640625" style="127" customWidth="1"/>
    <col min="2" max="2" width="12.88671875" style="127" customWidth="1"/>
    <col min="3" max="3" width="13.44140625" style="127" bestFit="1" customWidth="1"/>
    <col min="4" max="4" width="11.5546875" style="127" customWidth="1"/>
    <col min="5" max="5" width="13.44140625" style="127" bestFit="1" customWidth="1"/>
    <col min="6" max="6" width="11.5546875" style="127" customWidth="1"/>
    <col min="7" max="7" width="12.21875" style="127" customWidth="1"/>
    <col min="8" max="8" width="15" style="127" bestFit="1" customWidth="1"/>
    <col min="9" max="9" width="15.5546875" style="127" customWidth="1"/>
    <col min="10" max="10" width="15" style="127" bestFit="1" customWidth="1"/>
    <col min="11" max="11" width="1" style="127" customWidth="1"/>
    <col min="12" max="12" width="23.109375" style="127" customWidth="1"/>
    <col min="13" max="16384" width="8.6640625" style="127"/>
  </cols>
  <sheetData>
    <row r="1" spans="1:11" s="131" customFormat="1">
      <c r="B1" s="282" t="s">
        <v>188</v>
      </c>
      <c r="C1" s="282"/>
      <c r="D1" s="282"/>
      <c r="E1" s="282"/>
      <c r="F1" s="282"/>
      <c r="G1" s="282"/>
      <c r="H1" s="282"/>
      <c r="I1" s="282"/>
      <c r="J1" s="282"/>
    </row>
    <row r="2" spans="1:11" s="131" customFormat="1" ht="34.5" customHeight="1">
      <c r="A2" s="300" t="s">
        <v>593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22.5" customHeight="1">
      <c r="B3" s="297" t="s">
        <v>594</v>
      </c>
      <c r="C3" s="286"/>
      <c r="D3" s="286"/>
      <c r="E3" s="286"/>
      <c r="F3" s="128"/>
      <c r="G3" s="128"/>
    </row>
    <row r="4" spans="1:11" ht="15.9" customHeight="1" thickBot="1">
      <c r="J4" s="132" t="s">
        <v>595</v>
      </c>
    </row>
    <row r="5" spans="1:11" s="133" customFormat="1" ht="25.8" thickTop="1" thickBot="1">
      <c r="A5" s="182"/>
      <c r="B5" s="301" t="s">
        <v>596</v>
      </c>
      <c r="C5" s="301"/>
      <c r="D5" s="301"/>
      <c r="E5" s="301"/>
      <c r="F5" s="301"/>
      <c r="G5" s="183"/>
      <c r="H5" s="184" t="s">
        <v>577</v>
      </c>
      <c r="I5" s="184" t="s">
        <v>578</v>
      </c>
      <c r="J5" s="185" t="s">
        <v>597</v>
      </c>
      <c r="K5" s="182"/>
    </row>
    <row r="6" spans="1:11" s="134" customFormat="1" ht="21" customHeight="1" thickTop="1">
      <c r="A6" s="127"/>
      <c r="B6" s="303" t="s">
        <v>598</v>
      </c>
      <c r="C6" s="304"/>
      <c r="D6" s="304"/>
      <c r="E6" s="136"/>
      <c r="F6" s="136"/>
      <c r="G6" s="127"/>
      <c r="H6" s="186">
        <v>71534800</v>
      </c>
      <c r="I6" s="187"/>
      <c r="J6" s="137">
        <f>SUM(H6:I6)</f>
        <v>71534800</v>
      </c>
      <c r="K6" s="127"/>
    </row>
    <row r="7" spans="1:11" s="134" customFormat="1" ht="21" customHeight="1">
      <c r="A7" s="127"/>
      <c r="B7" s="305" t="s">
        <v>599</v>
      </c>
      <c r="C7" s="306"/>
      <c r="D7" s="306"/>
      <c r="E7" s="136"/>
      <c r="F7" s="136"/>
      <c r="G7" s="136"/>
      <c r="H7" s="188">
        <v>0</v>
      </c>
      <c r="I7" s="188"/>
      <c r="J7" s="137">
        <f>SUM(G7:H7)</f>
        <v>0</v>
      </c>
      <c r="K7" s="127"/>
    </row>
    <row r="8" spans="1:11" s="134" customFormat="1" ht="21" customHeight="1">
      <c r="A8" s="127"/>
      <c r="B8" s="305" t="s">
        <v>600</v>
      </c>
      <c r="C8" s="306"/>
      <c r="D8" s="306"/>
      <c r="E8" s="136"/>
      <c r="F8" s="136"/>
      <c r="G8" s="136"/>
      <c r="H8" s="188">
        <v>0</v>
      </c>
      <c r="I8" s="188"/>
      <c r="J8" s="137">
        <f>SUM(G8:I8)</f>
        <v>0</v>
      </c>
      <c r="K8" s="127"/>
    </row>
    <row r="9" spans="1:11" s="134" customFormat="1" ht="21" customHeight="1">
      <c r="A9" s="127"/>
      <c r="B9" s="305" t="s">
        <v>601</v>
      </c>
      <c r="C9" s="306"/>
      <c r="D9" s="306"/>
      <c r="E9" s="136"/>
      <c r="F9" s="136"/>
      <c r="G9" s="127"/>
      <c r="H9" s="189">
        <v>7757200</v>
      </c>
      <c r="I9" s="188"/>
      <c r="J9" s="137">
        <f>SUM(H9:I9)</f>
        <v>7757200</v>
      </c>
      <c r="K9" s="127"/>
    </row>
    <row r="10" spans="1:11" ht="12.75" customHeight="1" thickBot="1">
      <c r="B10" s="136"/>
      <c r="C10" s="136"/>
      <c r="D10" s="136"/>
      <c r="E10" s="136"/>
      <c r="F10" s="136"/>
      <c r="G10" s="136"/>
      <c r="H10" s="136"/>
      <c r="I10" s="136"/>
      <c r="J10" s="137"/>
    </row>
    <row r="11" spans="1:11" s="134" customFormat="1" ht="25.8" thickTop="1" thickBot="1">
      <c r="A11" s="127"/>
      <c r="B11" s="294" t="s">
        <v>602</v>
      </c>
      <c r="C11" s="294"/>
      <c r="D11" s="294"/>
      <c r="E11" s="294"/>
      <c r="F11" s="294"/>
      <c r="G11" s="190"/>
      <c r="H11" s="191">
        <f>SUM(H6:H10)</f>
        <v>79292000</v>
      </c>
      <c r="I11" s="191">
        <f>SUM(I6:I10)</f>
        <v>0</v>
      </c>
      <c r="J11" s="191">
        <f>SUM(J6:J10)</f>
        <v>79292000</v>
      </c>
      <c r="K11" s="127"/>
    </row>
    <row r="12" spans="1:11" ht="16.5" customHeight="1" thickTop="1"/>
    <row r="13" spans="1:11">
      <c r="B13" s="297" t="s">
        <v>603</v>
      </c>
      <c r="C13" s="286"/>
      <c r="D13" s="286"/>
      <c r="E13" s="128"/>
      <c r="F13" s="138"/>
      <c r="G13" s="138"/>
    </row>
    <row r="14" spans="1:11" ht="21.9" customHeight="1">
      <c r="B14" s="307" t="s">
        <v>604</v>
      </c>
      <c r="C14" s="308"/>
      <c r="D14" s="308"/>
      <c r="E14" s="139"/>
      <c r="F14" s="140"/>
      <c r="G14" s="139"/>
      <c r="H14" s="141">
        <f>H6-H15</f>
        <v>71534800</v>
      </c>
      <c r="I14" s="270" t="s">
        <v>576</v>
      </c>
    </row>
    <row r="15" spans="1:11" s="131" customFormat="1" ht="21.9" customHeight="1">
      <c r="B15" s="309" t="s">
        <v>605</v>
      </c>
      <c r="C15" s="308"/>
      <c r="D15" s="308"/>
      <c r="E15" s="142"/>
      <c r="F15" s="142"/>
      <c r="G15" s="142"/>
      <c r="H15" s="143">
        <f>H16+H17</f>
        <v>0</v>
      </c>
      <c r="I15" s="261" t="s">
        <v>576</v>
      </c>
    </row>
    <row r="16" spans="1:11" s="131" customFormat="1" ht="21.9" customHeight="1">
      <c r="B16" s="142"/>
      <c r="C16" s="142"/>
      <c r="D16" s="309" t="s">
        <v>606</v>
      </c>
      <c r="E16" s="308"/>
      <c r="F16" s="308"/>
      <c r="G16" s="142"/>
      <c r="H16" s="143">
        <v>0</v>
      </c>
      <c r="I16" s="261" t="s">
        <v>576</v>
      </c>
    </row>
    <row r="17" spans="1:11" s="131" customFormat="1" ht="21.9" customHeight="1">
      <c r="B17" s="142"/>
      <c r="C17" s="142"/>
      <c r="D17" s="309" t="s">
        <v>607</v>
      </c>
      <c r="E17" s="308"/>
      <c r="F17" s="308"/>
      <c r="G17" s="308"/>
      <c r="H17" s="143">
        <v>0</v>
      </c>
      <c r="I17" s="261" t="s">
        <v>576</v>
      </c>
    </row>
    <row r="18" spans="1:11" ht="26.1" customHeight="1" thickBot="1">
      <c r="J18" s="132" t="s">
        <v>595</v>
      </c>
    </row>
    <row r="19" spans="1:11" s="134" customFormat="1" ht="25.8" thickTop="1" thickBot="1">
      <c r="A19" s="127"/>
      <c r="B19" s="302" t="s">
        <v>608</v>
      </c>
      <c r="C19" s="302"/>
      <c r="D19" s="302"/>
      <c r="E19" s="302"/>
      <c r="F19" s="302"/>
      <c r="G19" s="184"/>
      <c r="H19" s="184" t="s">
        <v>577</v>
      </c>
      <c r="I19" s="184" t="s">
        <v>578</v>
      </c>
      <c r="J19" s="184" t="s">
        <v>597</v>
      </c>
      <c r="K19" s="127"/>
    </row>
    <row r="20" spans="1:11" s="134" customFormat="1" ht="25.2" thickTop="1">
      <c r="A20" s="127"/>
      <c r="B20" s="292" t="s">
        <v>559</v>
      </c>
      <c r="C20" s="292"/>
      <c r="D20" s="292"/>
      <c r="E20" s="293"/>
      <c r="F20" s="192"/>
      <c r="G20" s="193"/>
      <c r="H20" s="130"/>
      <c r="I20" s="130"/>
      <c r="J20" s="130"/>
      <c r="K20" s="127"/>
    </row>
    <row r="21" spans="1:11" s="144" customFormat="1">
      <c r="A21" s="131"/>
      <c r="B21" s="287" t="s">
        <v>579</v>
      </c>
      <c r="C21" s="288"/>
      <c r="D21" s="288"/>
      <c r="E21" s="194"/>
      <c r="F21" s="195"/>
      <c r="G21" s="195"/>
      <c r="H21" s="196"/>
      <c r="I21" s="196"/>
      <c r="J21" s="196"/>
      <c r="K21" s="131"/>
    </row>
    <row r="22" spans="1:11" s="144" customFormat="1" ht="24" customHeight="1">
      <c r="A22" s="131"/>
      <c r="B22" s="291" t="s">
        <v>609</v>
      </c>
      <c r="C22" s="288"/>
      <c r="D22" s="288"/>
      <c r="E22" s="194"/>
      <c r="F22" s="195"/>
      <c r="G22" s="195"/>
      <c r="H22" s="196">
        <v>50428500</v>
      </c>
      <c r="I22" s="196"/>
      <c r="J22" s="196">
        <f>SUM(H22:I22)</f>
        <v>50428500</v>
      </c>
      <c r="K22" s="131"/>
    </row>
    <row r="23" spans="1:11" s="144" customFormat="1" ht="24" customHeight="1">
      <c r="A23" s="131"/>
      <c r="B23" s="298" t="s">
        <v>778</v>
      </c>
      <c r="C23" s="299"/>
      <c r="D23" s="299"/>
      <c r="E23" s="194"/>
      <c r="F23" s="195"/>
      <c r="G23" s="195"/>
      <c r="H23" s="196"/>
      <c r="I23" s="196"/>
      <c r="J23" s="196"/>
      <c r="K23" s="131"/>
    </row>
    <row r="24" spans="1:11" s="144" customFormat="1" ht="24" customHeight="1" thickBot="1">
      <c r="A24" s="131"/>
      <c r="B24" s="289" t="s">
        <v>672</v>
      </c>
      <c r="C24" s="290"/>
      <c r="D24" s="290"/>
      <c r="E24" s="194"/>
      <c r="F24" s="195"/>
      <c r="G24" s="195"/>
      <c r="H24" s="196">
        <v>21106300</v>
      </c>
      <c r="I24" s="196"/>
      <c r="J24" s="196">
        <f t="shared" ref="J24" si="0">SUM(H24:I24)</f>
        <v>21106300</v>
      </c>
      <c r="K24" s="131"/>
    </row>
    <row r="25" spans="1:11" s="134" customFormat="1" ht="25.8" thickTop="1" thickBot="1">
      <c r="A25" s="127"/>
      <c r="B25" s="294" t="s">
        <v>610</v>
      </c>
      <c r="C25" s="294"/>
      <c r="D25" s="294"/>
      <c r="E25" s="294"/>
      <c r="F25" s="294"/>
      <c r="G25" s="197"/>
      <c r="H25" s="198">
        <f>SUM(H22:H24)</f>
        <v>71534800</v>
      </c>
      <c r="I25" s="198">
        <f>SUM(I22:I24)</f>
        <v>0</v>
      </c>
      <c r="J25" s="198">
        <f>SUM(J22:J24)</f>
        <v>71534800</v>
      </c>
      <c r="K25" s="127"/>
    </row>
    <row r="26" spans="1:11" ht="15.9" customHeight="1" thickTop="1"/>
    <row r="27" spans="1:11" ht="15.9" customHeight="1"/>
    <row r="28" spans="1:11" ht="15.9" customHeight="1"/>
    <row r="29" spans="1:11" ht="22.5" customHeight="1">
      <c r="B29" s="297" t="s">
        <v>611</v>
      </c>
      <c r="C29" s="286"/>
      <c r="D29" s="286"/>
      <c r="E29" s="286"/>
      <c r="F29" s="128"/>
      <c r="G29" s="128"/>
    </row>
    <row r="30" spans="1:11" ht="15.9" customHeight="1" thickBot="1">
      <c r="J30" s="132" t="s">
        <v>595</v>
      </c>
    </row>
    <row r="31" spans="1:11" s="134" customFormat="1" ht="25.8" thickTop="1" thickBot="1">
      <c r="A31" s="127"/>
      <c r="B31" s="184" t="s">
        <v>612</v>
      </c>
      <c r="C31" s="184"/>
      <c r="D31" s="184"/>
      <c r="E31" s="184"/>
      <c r="F31" s="184"/>
      <c r="G31" s="184"/>
      <c r="H31" s="184" t="s">
        <v>577</v>
      </c>
      <c r="I31" s="278" t="s">
        <v>578</v>
      </c>
      <c r="J31" s="184" t="s">
        <v>597</v>
      </c>
      <c r="K31" s="127"/>
    </row>
    <row r="32" spans="1:11" s="134" customFormat="1" ht="21" customHeight="1" thickTop="1">
      <c r="A32" s="127"/>
      <c r="B32" s="127"/>
      <c r="C32" s="127"/>
      <c r="D32" s="127"/>
      <c r="E32" s="127"/>
      <c r="F32" s="127"/>
      <c r="G32" s="127"/>
      <c r="H32" s="136"/>
      <c r="I32" s="136"/>
      <c r="J32" s="136"/>
      <c r="K32" s="127"/>
    </row>
    <row r="33" spans="1:11" s="134" customFormat="1" ht="21" customHeight="1">
      <c r="A33" s="127"/>
      <c r="B33" s="136"/>
      <c r="C33" s="136"/>
      <c r="D33" s="136"/>
      <c r="E33" s="136"/>
      <c r="F33" s="136"/>
      <c r="G33" s="136"/>
      <c r="H33" s="136"/>
      <c r="I33" s="136"/>
      <c r="J33" s="136"/>
      <c r="K33" s="127"/>
    </row>
    <row r="34" spans="1:11" s="134" customFormat="1" ht="8.1" customHeight="1" thickBo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s="134" customFormat="1" ht="25.8" thickTop="1" thickBot="1">
      <c r="A35" s="127"/>
      <c r="B35" s="294" t="s">
        <v>613</v>
      </c>
      <c r="C35" s="294"/>
      <c r="D35" s="294"/>
      <c r="E35" s="294"/>
      <c r="F35" s="294"/>
      <c r="G35" s="197"/>
      <c r="H35" s="184"/>
      <c r="I35" s="184"/>
      <c r="J35" s="184"/>
      <c r="K35" s="127"/>
    </row>
    <row r="36" spans="1:11" s="134" customFormat="1" ht="25.2" thickTop="1">
      <c r="A36" s="127"/>
      <c r="B36" s="199"/>
      <c r="C36" s="199"/>
      <c r="D36" s="199"/>
      <c r="E36" s="199"/>
      <c r="F36" s="199"/>
      <c r="G36" s="199"/>
      <c r="H36" s="130"/>
      <c r="I36" s="130"/>
      <c r="J36" s="130"/>
      <c r="K36" s="127"/>
    </row>
    <row r="37" spans="1:11" s="134" customFormat="1">
      <c r="A37" s="127"/>
      <c r="B37" s="199"/>
      <c r="C37" s="199"/>
      <c r="D37" s="199"/>
      <c r="E37" s="199"/>
      <c r="F37" s="199"/>
      <c r="G37" s="199"/>
      <c r="H37" s="130"/>
      <c r="I37" s="130"/>
      <c r="J37" s="130"/>
      <c r="K37" s="127"/>
    </row>
    <row r="38" spans="1:11" ht="22.5" customHeight="1">
      <c r="B38" s="297" t="s">
        <v>614</v>
      </c>
      <c r="C38" s="286"/>
      <c r="D38" s="286"/>
      <c r="E38" s="128"/>
      <c r="F38" s="128"/>
      <c r="G38" s="128"/>
    </row>
    <row r="39" spans="1:11" ht="15.9" customHeight="1" thickBot="1">
      <c r="J39" s="132" t="s">
        <v>595</v>
      </c>
    </row>
    <row r="40" spans="1:11" s="134" customFormat="1" ht="25.8" thickTop="1" thickBot="1">
      <c r="A40" s="127"/>
      <c r="B40" s="184" t="s">
        <v>612</v>
      </c>
      <c r="C40" s="184"/>
      <c r="D40" s="184"/>
      <c r="E40" s="184"/>
      <c r="F40" s="184"/>
      <c r="G40" s="184"/>
      <c r="H40" s="184" t="s">
        <v>577</v>
      </c>
      <c r="I40" s="278" t="s">
        <v>578</v>
      </c>
      <c r="J40" s="184" t="s">
        <v>597</v>
      </c>
      <c r="K40" s="127"/>
    </row>
    <row r="41" spans="1:11" s="134" customFormat="1" ht="21" customHeight="1" thickTop="1">
      <c r="A41" s="127"/>
      <c r="B41" s="127"/>
      <c r="C41" s="127"/>
      <c r="D41" s="127"/>
      <c r="E41" s="127"/>
      <c r="F41" s="127"/>
      <c r="G41" s="127"/>
      <c r="H41" s="136"/>
      <c r="I41" s="136"/>
      <c r="J41" s="136"/>
      <c r="K41" s="127"/>
    </row>
    <row r="42" spans="1:11" s="134" customFormat="1" ht="21" customHeight="1">
      <c r="A42" s="127"/>
      <c r="B42" s="127"/>
      <c r="C42" s="127"/>
      <c r="D42" s="127"/>
      <c r="E42" s="127"/>
      <c r="F42" s="127"/>
      <c r="G42" s="127"/>
      <c r="H42" s="136"/>
      <c r="I42" s="136"/>
      <c r="J42" s="136"/>
      <c r="K42" s="127"/>
    </row>
    <row r="43" spans="1:11" s="134" customFormat="1" ht="8.1" customHeight="1" thickBo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s="134" customFormat="1" ht="25.8" thickTop="1" thickBot="1">
      <c r="A44" s="127"/>
      <c r="B44" s="294" t="s">
        <v>615</v>
      </c>
      <c r="C44" s="294"/>
      <c r="D44" s="294"/>
      <c r="E44" s="294"/>
      <c r="F44" s="294"/>
      <c r="G44" s="197"/>
      <c r="H44" s="184"/>
      <c r="I44" s="184"/>
      <c r="J44" s="184"/>
      <c r="K44" s="127"/>
    </row>
    <row r="45" spans="1:11" ht="20.100000000000001" customHeight="1" thickTop="1"/>
    <row r="46" spans="1:11" ht="20.100000000000001" customHeight="1"/>
    <row r="47" spans="1:11" ht="20.100000000000001" customHeight="1"/>
    <row r="48" spans="1:11" ht="20.100000000000001" customHeight="1"/>
    <row r="49" spans="1:11" ht="20.100000000000001" customHeight="1"/>
    <row r="50" spans="1:11" ht="20.100000000000001" customHeight="1"/>
    <row r="51" spans="1:11" ht="20.100000000000001" customHeight="1"/>
    <row r="52" spans="1:11" ht="20.100000000000001" customHeight="1"/>
    <row r="53" spans="1:11" ht="20.100000000000001" customHeight="1"/>
    <row r="54" spans="1:11" ht="22.5" customHeight="1">
      <c r="B54" s="297" t="s">
        <v>616</v>
      </c>
      <c r="C54" s="286"/>
      <c r="D54" s="286"/>
      <c r="E54" s="128"/>
      <c r="F54" s="128"/>
      <c r="G54" s="128"/>
    </row>
    <row r="55" spans="1:11" ht="15.9" customHeight="1" thickBot="1">
      <c r="J55" s="132" t="s">
        <v>595</v>
      </c>
    </row>
    <row r="56" spans="1:11" s="134" customFormat="1" ht="25.8" thickTop="1" thickBot="1">
      <c r="A56" s="127"/>
      <c r="B56" s="184" t="s">
        <v>612</v>
      </c>
      <c r="C56" s="184"/>
      <c r="D56" s="184"/>
      <c r="E56" s="184"/>
      <c r="F56" s="184"/>
      <c r="G56" s="184"/>
      <c r="H56" s="184" t="s">
        <v>577</v>
      </c>
      <c r="I56" s="184" t="s">
        <v>578</v>
      </c>
      <c r="J56" s="184" t="s">
        <v>597</v>
      </c>
      <c r="K56" s="127"/>
    </row>
    <row r="57" spans="1:11" s="134" customFormat="1" ht="25.2" thickTop="1">
      <c r="A57" s="127"/>
      <c r="B57" s="295"/>
      <c r="C57" s="295"/>
      <c r="D57" s="295"/>
      <c r="E57" s="295"/>
      <c r="F57" s="295"/>
      <c r="G57" s="295"/>
      <c r="H57" s="200"/>
      <c r="I57" s="269"/>
      <c r="J57" s="201"/>
      <c r="K57" s="127"/>
    </row>
    <row r="58" spans="1:11" s="134" customFormat="1">
      <c r="A58" s="127"/>
      <c r="B58" s="296" t="s">
        <v>601</v>
      </c>
      <c r="C58" s="296"/>
      <c r="D58" s="296"/>
      <c r="E58" s="296"/>
      <c r="F58" s="296"/>
      <c r="G58" s="296"/>
      <c r="H58" s="202">
        <v>7757200</v>
      </c>
      <c r="I58" s="269"/>
      <c r="J58" s="279">
        <f>SUM(H58:I58)</f>
        <v>7757200</v>
      </c>
      <c r="K58" s="127"/>
    </row>
    <row r="59" spans="1:11" s="134" customFormat="1" ht="25.2" thickBot="1">
      <c r="A59" s="127"/>
      <c r="B59" s="268"/>
      <c r="C59" s="268"/>
      <c r="D59" s="268"/>
      <c r="E59" s="268"/>
      <c r="F59" s="268"/>
      <c r="G59" s="268"/>
      <c r="H59" s="200"/>
      <c r="I59" s="269"/>
      <c r="J59" s="201"/>
      <c r="K59" s="127"/>
    </row>
    <row r="60" spans="1:11" s="134" customFormat="1" ht="25.8" thickTop="1" thickBot="1">
      <c r="A60" s="127"/>
      <c r="B60" s="203" t="s">
        <v>617</v>
      </c>
      <c r="C60" s="197"/>
      <c r="D60" s="197"/>
      <c r="E60" s="197"/>
      <c r="F60" s="197"/>
      <c r="G60" s="197"/>
      <c r="H60" s="204">
        <f>SUM(H57:H58)</f>
        <v>7757200</v>
      </c>
      <c r="I60" s="204">
        <f t="shared" ref="I60:J60" si="1">SUM(I57:I58)</f>
        <v>0</v>
      </c>
      <c r="J60" s="204">
        <f t="shared" si="1"/>
        <v>7757200</v>
      </c>
      <c r="K60" s="127"/>
    </row>
    <row r="61" spans="1:11" s="134" customFormat="1" ht="25.2" thickTop="1">
      <c r="A61" s="127"/>
      <c r="B61" s="205"/>
      <c r="C61" s="199"/>
      <c r="D61" s="199"/>
      <c r="E61" s="199"/>
      <c r="F61" s="199"/>
      <c r="G61" s="199"/>
      <c r="H61" s="206"/>
      <c r="I61" s="206"/>
      <c r="J61" s="206"/>
      <c r="K61" s="127"/>
    </row>
    <row r="62" spans="1:11" s="134" customFormat="1">
      <c r="A62" s="127"/>
      <c r="B62" s="205"/>
      <c r="C62" s="199"/>
      <c r="D62" s="199"/>
      <c r="E62" s="199"/>
      <c r="F62" s="199"/>
      <c r="G62" s="199"/>
      <c r="H62" s="206"/>
      <c r="I62" s="206"/>
      <c r="J62" s="206"/>
      <c r="K62" s="127"/>
    </row>
    <row r="63" spans="1:11" s="134" customFormat="1">
      <c r="A63" s="127"/>
      <c r="B63" s="285" t="s">
        <v>618</v>
      </c>
      <c r="C63" s="286"/>
      <c r="D63" s="286"/>
      <c r="E63" s="286"/>
      <c r="F63" s="128"/>
      <c r="G63" s="128"/>
      <c r="H63" s="127"/>
      <c r="I63" s="127"/>
      <c r="J63" s="127"/>
      <c r="K63" s="127"/>
    </row>
    <row r="64" spans="1:11" ht="15.9" customHeight="1" thickBot="1">
      <c r="J64" s="132" t="s">
        <v>595</v>
      </c>
    </row>
    <row r="65" spans="1:11" s="146" customFormat="1" ht="63.9" customHeight="1" thickTop="1" thickBot="1">
      <c r="B65" s="147" t="s">
        <v>619</v>
      </c>
      <c r="C65" s="147" t="s">
        <v>620</v>
      </c>
      <c r="D65" s="148" t="s">
        <v>621</v>
      </c>
      <c r="E65" s="147" t="s">
        <v>622</v>
      </c>
      <c r="F65" s="148" t="s">
        <v>623</v>
      </c>
      <c r="G65" s="147" t="s">
        <v>624</v>
      </c>
      <c r="H65" s="148" t="s">
        <v>625</v>
      </c>
      <c r="I65" s="148" t="s">
        <v>626</v>
      </c>
      <c r="J65" s="149" t="s">
        <v>597</v>
      </c>
    </row>
    <row r="66" spans="1:11" ht="21" customHeight="1" thickTop="1">
      <c r="A66" s="128"/>
      <c r="B66" s="145" t="s">
        <v>627</v>
      </c>
      <c r="C66" s="207">
        <v>48275500</v>
      </c>
      <c r="D66" s="207">
        <v>1728000</v>
      </c>
      <c r="E66" s="207">
        <v>425000</v>
      </c>
      <c r="F66" s="207"/>
      <c r="G66" s="208"/>
      <c r="H66" s="207"/>
      <c r="I66" s="207"/>
      <c r="J66" s="209">
        <f>SUM(C66:I66)</f>
        <v>50428500</v>
      </c>
    </row>
    <row r="67" spans="1:11" ht="21" customHeight="1">
      <c r="A67" s="128"/>
      <c r="B67" s="210" t="s">
        <v>628</v>
      </c>
      <c r="C67" s="207"/>
      <c r="D67" s="207"/>
      <c r="E67" s="211">
        <v>18876810</v>
      </c>
      <c r="F67" s="211">
        <v>987100</v>
      </c>
      <c r="G67" s="212"/>
      <c r="H67" s="207"/>
      <c r="I67" s="207"/>
      <c r="J67" s="209">
        <f t="shared" ref="J67:J70" si="2">SUM(C67:I67)</f>
        <v>19863910</v>
      </c>
    </row>
    <row r="68" spans="1:11" ht="21" customHeight="1">
      <c r="A68" s="128"/>
      <c r="B68" s="210" t="s">
        <v>629</v>
      </c>
      <c r="C68" s="207"/>
      <c r="D68" s="207"/>
      <c r="E68" s="207"/>
      <c r="F68" s="207"/>
      <c r="G68" s="189">
        <v>1242390</v>
      </c>
      <c r="H68" s="207"/>
      <c r="I68" s="207"/>
      <c r="J68" s="209">
        <f t="shared" si="2"/>
        <v>1242390</v>
      </c>
    </row>
    <row r="69" spans="1:11" ht="21" customHeight="1">
      <c r="A69" s="128"/>
      <c r="B69" s="210" t="s">
        <v>630</v>
      </c>
      <c r="C69" s="207"/>
      <c r="D69" s="207"/>
      <c r="E69" s="207"/>
      <c r="F69" s="207"/>
      <c r="G69" s="212"/>
      <c r="H69" s="188">
        <v>0</v>
      </c>
      <c r="I69" s="207"/>
      <c r="J69" s="209">
        <f t="shared" si="2"/>
        <v>0</v>
      </c>
    </row>
    <row r="70" spans="1:11" ht="21" customHeight="1">
      <c r="A70" s="128"/>
      <c r="B70" s="210" t="s">
        <v>631</v>
      </c>
      <c r="C70" s="207"/>
      <c r="D70" s="207"/>
      <c r="E70" s="207"/>
      <c r="F70" s="207"/>
      <c r="G70" s="212"/>
      <c r="H70" s="207"/>
      <c r="I70" s="189">
        <v>7757200</v>
      </c>
      <c r="J70" s="209">
        <f t="shared" si="2"/>
        <v>7757200</v>
      </c>
    </row>
    <row r="71" spans="1:11" ht="8.1" customHeight="1" thickBot="1"/>
    <row r="72" spans="1:11" ht="25.8" thickTop="1" thickBot="1">
      <c r="B72" s="275" t="s">
        <v>632</v>
      </c>
      <c r="C72" s="213">
        <f>SUM(C66:C71)</f>
        <v>48275500</v>
      </c>
      <c r="D72" s="213">
        <f t="shared" ref="D72:J72" si="3">SUM(D66:D71)</f>
        <v>1728000</v>
      </c>
      <c r="E72" s="213">
        <f t="shared" si="3"/>
        <v>19301810</v>
      </c>
      <c r="F72" s="213">
        <f t="shared" si="3"/>
        <v>987100</v>
      </c>
      <c r="G72" s="213">
        <f t="shared" si="3"/>
        <v>1242390</v>
      </c>
      <c r="H72" s="213">
        <f t="shared" si="3"/>
        <v>0</v>
      </c>
      <c r="I72" s="213">
        <f t="shared" si="3"/>
        <v>7757200</v>
      </c>
      <c r="J72" s="213">
        <f t="shared" si="3"/>
        <v>79292000</v>
      </c>
    </row>
    <row r="73" spans="1:11" ht="16.5" customHeight="1" thickTop="1"/>
    <row r="75" spans="1:11" s="134" customFormat="1">
      <c r="A75" s="127"/>
      <c r="B75" s="205"/>
      <c r="C75" s="199"/>
      <c r="D75" s="199"/>
      <c r="E75" s="199"/>
      <c r="F75" s="199"/>
      <c r="G75" s="199"/>
      <c r="H75" s="206"/>
      <c r="I75" s="206"/>
      <c r="J75" s="206"/>
      <c r="K75" s="127"/>
    </row>
    <row r="76" spans="1:11" s="134" customFormat="1">
      <c r="A76" s="127"/>
      <c r="B76" s="205"/>
      <c r="C76" s="199"/>
      <c r="D76" s="199"/>
      <c r="E76" s="199"/>
      <c r="F76" s="199"/>
      <c r="G76" s="199"/>
      <c r="H76" s="206"/>
      <c r="I76" s="206"/>
      <c r="J76" s="206"/>
      <c r="K76" s="127"/>
    </row>
    <row r="77" spans="1:11" s="134" customFormat="1">
      <c r="A77" s="127"/>
      <c r="B77" s="205"/>
      <c r="C77" s="199"/>
      <c r="D77" s="199"/>
      <c r="E77" s="199"/>
      <c r="F77" s="199"/>
      <c r="G77" s="199"/>
      <c r="H77" s="206"/>
      <c r="I77" s="206"/>
      <c r="J77" s="206"/>
      <c r="K77" s="127"/>
    </row>
    <row r="78" spans="1:11" s="134" customFormat="1">
      <c r="A78" s="127"/>
      <c r="B78" s="205"/>
      <c r="C78" s="199"/>
      <c r="D78" s="199"/>
      <c r="E78" s="199"/>
      <c r="F78" s="199"/>
      <c r="G78" s="199"/>
      <c r="H78" s="206"/>
      <c r="I78" s="206"/>
      <c r="J78" s="206"/>
      <c r="K78" s="127"/>
    </row>
    <row r="79" spans="1:11" s="134" customFormat="1">
      <c r="A79" s="127"/>
      <c r="B79" s="205"/>
      <c r="C79" s="199"/>
      <c r="D79" s="199"/>
      <c r="E79" s="199"/>
      <c r="F79" s="199"/>
      <c r="G79" s="199"/>
      <c r="H79" s="206"/>
      <c r="I79" s="206"/>
      <c r="J79" s="206"/>
      <c r="K79" s="127"/>
    </row>
    <row r="80" spans="1:11" s="134" customFormat="1">
      <c r="A80" s="127"/>
      <c r="B80" s="205"/>
      <c r="C80" s="199"/>
      <c r="D80" s="199"/>
      <c r="E80" s="199"/>
      <c r="F80" s="199"/>
      <c r="G80" s="199"/>
      <c r="H80" s="206"/>
      <c r="I80" s="206"/>
      <c r="J80" s="206"/>
      <c r="K80" s="127"/>
    </row>
  </sheetData>
  <mergeCells count="29">
    <mergeCell ref="B1:J1"/>
    <mergeCell ref="A2:K2"/>
    <mergeCell ref="B5:F5"/>
    <mergeCell ref="B11:F11"/>
    <mergeCell ref="B19:F19"/>
    <mergeCell ref="B6:D6"/>
    <mergeCell ref="B7:D7"/>
    <mergeCell ref="B8:D8"/>
    <mergeCell ref="B9:D9"/>
    <mergeCell ref="B3:E3"/>
    <mergeCell ref="B13:D13"/>
    <mergeCell ref="B14:D14"/>
    <mergeCell ref="B15:D15"/>
    <mergeCell ref="D16:F16"/>
    <mergeCell ref="D17:G17"/>
    <mergeCell ref="B63:E63"/>
    <mergeCell ref="B21:D21"/>
    <mergeCell ref="B24:D24"/>
    <mergeCell ref="B22:D22"/>
    <mergeCell ref="B20:E20"/>
    <mergeCell ref="B25:F25"/>
    <mergeCell ref="B35:F35"/>
    <mergeCell ref="B44:F44"/>
    <mergeCell ref="B57:G57"/>
    <mergeCell ref="B58:G58"/>
    <mergeCell ref="B29:E29"/>
    <mergeCell ref="B38:D38"/>
    <mergeCell ref="B54:D54"/>
    <mergeCell ref="B23:D23"/>
  </mergeCells>
  <printOptions horizontalCentered="1"/>
  <pageMargins left="1.1811023622047245" right="0.59055118110236227" top="0.98425196850393704" bottom="0.59055118110236227" header="0.31496062992125984" footer="0.31496062992125984"/>
  <pageSetup paperSize="9" scale="65" orientation="portrait" horizontalDpi="4294967295" verticalDpi="4294967295" r:id="rId1"/>
  <headerFooter>
    <oddHeader xml:space="preserve">&amp;C&amp;"TH SarabunPSK,ตัวหนา"&amp;16  2/2/&amp;P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GridLines="0" view="pageLayout" topLeftCell="A13" zoomScale="90" zoomScaleNormal="110" zoomScaleSheetLayoutView="110" zoomScalePageLayoutView="90" workbookViewId="0">
      <selection activeCell="D32" sqref="D32"/>
    </sheetView>
  </sheetViews>
  <sheetFormatPr defaultColWidth="8.6640625" defaultRowHeight="24.6"/>
  <cols>
    <col min="1" max="1" width="0.44140625" style="127" customWidth="1"/>
    <col min="2" max="2" width="26.109375" style="127" customWidth="1"/>
    <col min="3" max="3" width="7.109375" style="176" customWidth="1"/>
    <col min="4" max="5" width="13.109375" style="127" bestFit="1" customWidth="1"/>
    <col min="6" max="6" width="10.6640625" style="127" customWidth="1"/>
    <col min="7" max="8" width="10.44140625" style="127" customWidth="1"/>
    <col min="9" max="9" width="2.109375" style="109" customWidth="1"/>
    <col min="10" max="16384" width="8.6640625" style="109"/>
  </cols>
  <sheetData>
    <row r="1" spans="1:9">
      <c r="A1" s="281" t="s">
        <v>188</v>
      </c>
      <c r="B1" s="281"/>
      <c r="C1" s="281"/>
      <c r="D1" s="281"/>
      <c r="E1" s="281"/>
      <c r="F1" s="281"/>
      <c r="G1" s="281"/>
      <c r="H1" s="281"/>
      <c r="I1" s="281"/>
    </row>
    <row r="2" spans="1:9">
      <c r="A2" s="281" t="s">
        <v>558</v>
      </c>
      <c r="B2" s="281"/>
      <c r="C2" s="281"/>
      <c r="D2" s="281"/>
      <c r="E2" s="281"/>
      <c r="F2" s="281"/>
      <c r="G2" s="281"/>
      <c r="H2" s="281"/>
      <c r="I2" s="125"/>
    </row>
    <row r="3" spans="1:9" ht="20.100000000000001" customHeight="1">
      <c r="A3" s="130"/>
      <c r="B3" s="214"/>
      <c r="C3" s="215"/>
      <c r="D3" s="216"/>
      <c r="E3" s="216"/>
      <c r="F3" s="216"/>
      <c r="G3" s="216"/>
      <c r="H3" s="217"/>
      <c r="I3" s="125"/>
    </row>
    <row r="4" spans="1:9">
      <c r="A4" s="130"/>
      <c r="B4" s="205" t="s">
        <v>559</v>
      </c>
      <c r="C4" s="130"/>
      <c r="D4" s="130"/>
      <c r="E4" s="130"/>
      <c r="F4" s="130"/>
      <c r="G4" s="130"/>
      <c r="H4" s="130"/>
      <c r="I4" s="125"/>
    </row>
    <row r="5" spans="1:9">
      <c r="A5" s="130"/>
      <c r="B5" s="218" t="s">
        <v>579</v>
      </c>
      <c r="C5" s="219"/>
      <c r="D5" s="220"/>
      <c r="E5" s="220"/>
      <c r="F5" s="220"/>
      <c r="G5" s="220"/>
      <c r="H5" s="220"/>
      <c r="I5" s="125"/>
    </row>
    <row r="6" spans="1:9" ht="105" customHeight="1">
      <c r="A6" s="130"/>
      <c r="B6" s="318" t="s">
        <v>760</v>
      </c>
      <c r="C6" s="318"/>
      <c r="D6" s="318"/>
      <c r="E6" s="318"/>
      <c r="F6" s="318"/>
      <c r="G6" s="318"/>
      <c r="H6" s="318"/>
      <c r="I6" s="125"/>
    </row>
    <row r="7" spans="1:9">
      <c r="A7" s="130"/>
      <c r="B7" s="218" t="s">
        <v>580</v>
      </c>
      <c r="C7" s="219"/>
      <c r="D7" s="220"/>
      <c r="E7" s="220"/>
      <c r="F7" s="220"/>
      <c r="G7" s="220"/>
      <c r="H7" s="220"/>
      <c r="I7" s="125"/>
    </row>
    <row r="8" spans="1:9" ht="81" customHeight="1">
      <c r="A8" s="130"/>
      <c r="B8" s="318" t="s">
        <v>703</v>
      </c>
      <c r="C8" s="318"/>
      <c r="D8" s="318"/>
      <c r="E8" s="318"/>
      <c r="F8" s="318"/>
      <c r="G8" s="318"/>
      <c r="H8" s="318"/>
      <c r="I8" s="125"/>
    </row>
    <row r="9" spans="1:9" ht="11.1" customHeight="1"/>
    <row r="10" spans="1:9">
      <c r="A10" s="130"/>
      <c r="B10" s="314" t="s">
        <v>406</v>
      </c>
      <c r="C10" s="315" t="s">
        <v>581</v>
      </c>
      <c r="D10" s="316"/>
      <c r="E10" s="316"/>
      <c r="F10" s="316"/>
      <c r="G10" s="316"/>
      <c r="H10" s="317"/>
      <c r="I10" s="125"/>
    </row>
    <row r="11" spans="1:9" ht="49.2">
      <c r="A11" s="130"/>
      <c r="B11" s="314"/>
      <c r="C11" s="221" t="s">
        <v>541</v>
      </c>
      <c r="D11" s="221" t="s">
        <v>562</v>
      </c>
      <c r="E11" s="221" t="s">
        <v>563</v>
      </c>
      <c r="F11" s="221" t="s">
        <v>564</v>
      </c>
      <c r="G11" s="221" t="s">
        <v>565</v>
      </c>
      <c r="H11" s="221" t="s">
        <v>566</v>
      </c>
      <c r="I11" s="125"/>
    </row>
    <row r="12" spans="1:9">
      <c r="A12" s="130"/>
      <c r="B12" s="222" t="s">
        <v>575</v>
      </c>
      <c r="C12" s="223" t="s">
        <v>576</v>
      </c>
      <c r="D12" s="224">
        <v>52806800</v>
      </c>
      <c r="E12" s="224">
        <f>SUM(E13:E14)</f>
        <v>50428500</v>
      </c>
      <c r="F12" s="224"/>
      <c r="G12" s="224"/>
      <c r="H12" s="224"/>
      <c r="I12" s="125"/>
    </row>
    <row r="13" spans="1:9">
      <c r="A13" s="130"/>
      <c r="B13" s="222" t="s">
        <v>577</v>
      </c>
      <c r="C13" s="223" t="s">
        <v>576</v>
      </c>
      <c r="D13" s="224">
        <v>52806800</v>
      </c>
      <c r="E13" s="224">
        <f>สังเขป!H22</f>
        <v>50428500</v>
      </c>
      <c r="F13" s="224"/>
      <c r="G13" s="224"/>
      <c r="H13" s="225"/>
      <c r="I13" s="125"/>
    </row>
    <row r="14" spans="1:9">
      <c r="A14" s="130"/>
      <c r="B14" s="222" t="s">
        <v>578</v>
      </c>
      <c r="C14" s="223" t="s">
        <v>576</v>
      </c>
      <c r="D14" s="226"/>
      <c r="E14" s="226"/>
      <c r="F14" s="226"/>
      <c r="G14" s="226"/>
      <c r="H14" s="226"/>
      <c r="I14" s="125"/>
    </row>
    <row r="15" spans="1:9" ht="20.100000000000001" customHeight="1">
      <c r="A15" s="130"/>
      <c r="B15" s="214"/>
      <c r="C15" s="215"/>
      <c r="D15" s="216"/>
      <c r="E15" s="216"/>
      <c r="F15" s="216"/>
      <c r="G15" s="216"/>
      <c r="H15" s="217"/>
      <c r="I15" s="125"/>
    </row>
    <row r="16" spans="1:9">
      <c r="B16" s="227" t="s">
        <v>704</v>
      </c>
      <c r="C16" s="228"/>
      <c r="D16" s="229"/>
      <c r="E16" s="229"/>
      <c r="F16" s="229"/>
      <c r="G16" s="229"/>
      <c r="H16" s="229"/>
    </row>
    <row r="17" spans="1:8" ht="49.5" customHeight="1">
      <c r="B17" s="310" t="s">
        <v>705</v>
      </c>
      <c r="C17" s="310"/>
      <c r="D17" s="310"/>
      <c r="E17" s="310"/>
      <c r="F17" s="310"/>
      <c r="G17" s="310"/>
      <c r="H17" s="310"/>
    </row>
    <row r="18" spans="1:8" ht="14.4" customHeight="1"/>
    <row r="19" spans="1:8">
      <c r="B19" s="227" t="s">
        <v>706</v>
      </c>
      <c r="C19" s="228"/>
      <c r="D19" s="229"/>
      <c r="E19" s="229"/>
      <c r="F19" s="229"/>
      <c r="G19" s="229"/>
      <c r="H19" s="229"/>
    </row>
    <row r="20" spans="1:8" ht="47.25" customHeight="1">
      <c r="B20" s="311" t="s">
        <v>707</v>
      </c>
      <c r="C20" s="311"/>
      <c r="D20" s="311"/>
      <c r="E20" s="311"/>
      <c r="F20" s="311"/>
      <c r="G20" s="311"/>
      <c r="H20" s="311"/>
    </row>
    <row r="21" spans="1:8" ht="19.5" customHeight="1">
      <c r="B21" s="280" t="s">
        <v>708</v>
      </c>
      <c r="C21" s="280"/>
      <c r="D21" s="280"/>
      <c r="E21" s="280"/>
      <c r="F21" s="280"/>
      <c r="G21" s="280"/>
      <c r="H21" s="280"/>
    </row>
    <row r="22" spans="1:8" ht="8.1" customHeight="1">
      <c r="B22" s="230"/>
    </row>
    <row r="23" spans="1:8">
      <c r="B23" s="312" t="s">
        <v>560</v>
      </c>
      <c r="C23" s="313" t="s">
        <v>561</v>
      </c>
      <c r="D23" s="313"/>
      <c r="E23" s="313"/>
      <c r="F23" s="313"/>
      <c r="G23" s="313"/>
      <c r="H23" s="313"/>
    </row>
    <row r="24" spans="1:8" ht="49.2">
      <c r="B24" s="312"/>
      <c r="C24" s="231" t="s">
        <v>541</v>
      </c>
      <c r="D24" s="232" t="s">
        <v>562</v>
      </c>
      <c r="E24" s="232" t="s">
        <v>563</v>
      </c>
      <c r="F24" s="232" t="s">
        <v>564</v>
      </c>
      <c r="G24" s="232" t="s">
        <v>565</v>
      </c>
      <c r="H24" s="232" t="s">
        <v>566</v>
      </c>
    </row>
    <row r="25" spans="1:8" ht="49.2">
      <c r="B25" s="233" t="s">
        <v>567</v>
      </c>
      <c r="C25" s="234" t="s">
        <v>568</v>
      </c>
      <c r="D25" s="235">
        <v>5927.3311999999996</v>
      </c>
      <c r="E25" s="235">
        <v>5991.3463769599994</v>
      </c>
      <c r="F25" s="235">
        <v>6056.0529178311672</v>
      </c>
      <c r="G25" s="235">
        <v>6121.4582893437437</v>
      </c>
      <c r="H25" s="235">
        <v>6176</v>
      </c>
    </row>
    <row r="26" spans="1:8" ht="49.2">
      <c r="B26" s="233" t="s">
        <v>569</v>
      </c>
      <c r="C26" s="234" t="s">
        <v>570</v>
      </c>
      <c r="D26" s="235">
        <v>1646.5932</v>
      </c>
      <c r="E26" s="235">
        <v>1664.3764065600001</v>
      </c>
      <c r="F26" s="235">
        <v>1682.351671750848</v>
      </c>
      <c r="G26" s="235">
        <v>1700.5210698057572</v>
      </c>
      <c r="H26" s="235">
        <v>1729</v>
      </c>
    </row>
    <row r="27" spans="1:8">
      <c r="B27" s="233" t="s">
        <v>571</v>
      </c>
      <c r="C27" s="234" t="s">
        <v>572</v>
      </c>
      <c r="D27" s="235">
        <v>12.1296</v>
      </c>
      <c r="E27" s="235">
        <v>12.26059968</v>
      </c>
      <c r="F27" s="235">
        <v>12.393014156544</v>
      </c>
      <c r="G27" s="235">
        <v>12</v>
      </c>
      <c r="H27" s="235">
        <v>12</v>
      </c>
    </row>
    <row r="28" spans="1:8">
      <c r="B28" s="233" t="s">
        <v>573</v>
      </c>
      <c r="C28" s="234" t="s">
        <v>572</v>
      </c>
      <c r="D28" s="235">
        <v>36.388800000000003</v>
      </c>
      <c r="E28" s="235">
        <v>36.781799040000003</v>
      </c>
      <c r="F28" s="235">
        <v>37.179042469632002</v>
      </c>
      <c r="G28" s="235">
        <v>37.580576128304024</v>
      </c>
      <c r="H28" s="235">
        <v>38</v>
      </c>
    </row>
    <row r="29" spans="1:8" ht="49.2" customHeight="1">
      <c r="B29" s="236" t="s">
        <v>574</v>
      </c>
      <c r="C29" s="234" t="s">
        <v>572</v>
      </c>
      <c r="D29" s="235">
        <v>18.194400000000002</v>
      </c>
      <c r="E29" s="235">
        <v>18.390899520000001</v>
      </c>
      <c r="F29" s="235">
        <v>18</v>
      </c>
      <c r="G29" s="235">
        <v>18.194400000000002</v>
      </c>
      <c r="H29" s="235">
        <v>18</v>
      </c>
    </row>
    <row r="30" spans="1:8" s="125" customFormat="1" ht="21" customHeight="1">
      <c r="A30" s="128"/>
      <c r="B30" s="237" t="s">
        <v>575</v>
      </c>
      <c r="C30" s="238" t="s">
        <v>576</v>
      </c>
      <c r="D30" s="239">
        <v>17913840</v>
      </c>
      <c r="E30" s="239">
        <f>E31</f>
        <v>21106300</v>
      </c>
      <c r="F30" s="239" t="str">
        <f>F31</f>
        <v>-</v>
      </c>
      <c r="G30" s="240" t="str">
        <f>G31</f>
        <v>-</v>
      </c>
      <c r="H30" s="240" t="str">
        <f>H31</f>
        <v>-</v>
      </c>
    </row>
    <row r="31" spans="1:8" s="125" customFormat="1">
      <c r="A31" s="128"/>
      <c r="B31" s="241" t="s">
        <v>577</v>
      </c>
      <c r="C31" s="2" t="s">
        <v>576</v>
      </c>
      <c r="D31" s="242">
        <v>17913840</v>
      </c>
      <c r="E31" s="242">
        <f>สังเขป!H24</f>
        <v>21106300</v>
      </c>
      <c r="F31" s="243" t="s">
        <v>114</v>
      </c>
      <c r="G31" s="242" t="s">
        <v>114</v>
      </c>
      <c r="H31" s="242" t="s">
        <v>114</v>
      </c>
    </row>
    <row r="32" spans="1:8" s="125" customFormat="1">
      <c r="A32" s="128"/>
      <c r="B32" s="241" t="s">
        <v>578</v>
      </c>
      <c r="C32" s="2" t="s">
        <v>576</v>
      </c>
      <c r="D32" s="242"/>
      <c r="E32" s="244" t="s">
        <v>114</v>
      </c>
      <c r="F32" s="244" t="s">
        <v>114</v>
      </c>
      <c r="G32" s="244" t="s">
        <v>114</v>
      </c>
      <c r="H32" s="244" t="s">
        <v>114</v>
      </c>
    </row>
  </sheetData>
  <mergeCells count="11">
    <mergeCell ref="B23:B24"/>
    <mergeCell ref="C23:H23"/>
    <mergeCell ref="B10:B11"/>
    <mergeCell ref="C10:H10"/>
    <mergeCell ref="B6:H6"/>
    <mergeCell ref="B8:H8"/>
    <mergeCell ref="A1:I1"/>
    <mergeCell ref="A2:H2"/>
    <mergeCell ref="B17:H17"/>
    <mergeCell ref="B20:H20"/>
    <mergeCell ref="B21:H21"/>
  </mergeCells>
  <printOptions horizontalCentered="1"/>
  <pageMargins left="1.1811023622047245" right="0.59055118110236227" top="0.98425196850393704" bottom="0.59055118110236227" header="0.31496062992125984" footer="0.31496062992125984"/>
  <pageSetup paperSize="9" scale="85" firstPageNumber="3" orientation="portrait" useFirstPageNumber="1" horizontalDpi="4294967295" verticalDpi="4294967295" r:id="rId1"/>
  <headerFooter>
    <oddHeader>&amp;C&amp;"TH SarabunPSK,ตัวหนา"&amp;16 2/2/&amp;P</oddHeader>
  </headerFooter>
  <rowBreaks count="1" manualBreakCount="1">
    <brk id="1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600E1-7B47-4419-A879-A8DA3C050132}">
  <dimension ref="A1:J110"/>
  <sheetViews>
    <sheetView showGridLines="0" view="pageLayout" topLeftCell="A106" zoomScale="90" zoomScaleNormal="90" zoomScalePageLayoutView="90" workbookViewId="0">
      <selection activeCell="D107" sqref="D107:F107"/>
    </sheetView>
  </sheetViews>
  <sheetFormatPr defaultColWidth="8.6640625" defaultRowHeight="24.6" outlineLevelRow="1"/>
  <cols>
    <col min="1" max="1" width="2.44140625" style="127" customWidth="1"/>
    <col min="2" max="2" width="7.88671875" style="127" customWidth="1"/>
    <col min="3" max="3" width="8.88671875" style="127" customWidth="1"/>
    <col min="4" max="4" width="36.44140625" style="127" customWidth="1"/>
    <col min="5" max="5" width="5.6640625" style="127" customWidth="1"/>
    <col min="6" max="6" width="10.33203125" style="127" customWidth="1"/>
    <col min="7" max="7" width="12.44140625" style="127" bestFit="1" customWidth="1"/>
    <col min="8" max="8" width="8.109375" style="127" customWidth="1"/>
    <col min="9" max="9" width="8.6640625" style="127"/>
    <col min="10" max="10" width="13.109375" style="127" bestFit="1" customWidth="1"/>
    <col min="11" max="16384" width="8.6640625" style="127"/>
  </cols>
  <sheetData>
    <row r="1" spans="1:10">
      <c r="B1" s="281" t="s">
        <v>188</v>
      </c>
      <c r="C1" s="281"/>
      <c r="D1" s="281"/>
      <c r="E1" s="281"/>
      <c r="F1" s="281"/>
      <c r="G1" s="281"/>
      <c r="H1" s="281"/>
    </row>
    <row r="2" spans="1:10">
      <c r="B2" s="335" t="s">
        <v>598</v>
      </c>
      <c r="C2" s="288"/>
      <c r="D2" s="288"/>
      <c r="E2" s="260"/>
      <c r="F2" s="333">
        <v>71534800</v>
      </c>
      <c r="G2" s="334"/>
      <c r="H2" s="277" t="s">
        <v>576</v>
      </c>
    </row>
    <row r="3" spans="1:10" s="128" customFormat="1" ht="32.4" customHeight="1">
      <c r="A3" s="150" t="s">
        <v>633</v>
      </c>
      <c r="B3" s="326" t="s">
        <v>634</v>
      </c>
      <c r="C3" s="326"/>
      <c r="D3" s="326"/>
      <c r="E3" s="326"/>
      <c r="F3" s="326"/>
      <c r="G3" s="326"/>
      <c r="H3" s="326"/>
    </row>
    <row r="4" spans="1:10" s="128" customFormat="1">
      <c r="A4" s="150"/>
      <c r="B4" s="326" t="s">
        <v>559</v>
      </c>
      <c r="C4" s="326"/>
      <c r="D4" s="326"/>
      <c r="E4" s="326"/>
      <c r="F4" s="326"/>
      <c r="G4" s="326"/>
      <c r="H4" s="326"/>
    </row>
    <row r="5" spans="1:10" s="128" customFormat="1">
      <c r="A5" s="150"/>
      <c r="B5" s="326" t="s">
        <v>579</v>
      </c>
      <c r="C5" s="326"/>
      <c r="D5" s="326"/>
      <c r="E5" s="326"/>
      <c r="F5" s="326"/>
      <c r="G5" s="326"/>
      <c r="H5" s="326"/>
    </row>
    <row r="6" spans="1:10" s="128" customFormat="1">
      <c r="A6" s="150"/>
      <c r="B6" s="285" t="s">
        <v>609</v>
      </c>
      <c r="C6" s="286"/>
      <c r="D6" s="286"/>
      <c r="F6" s="331">
        <f>SUM(E7)</f>
        <v>50428500</v>
      </c>
      <c r="G6" s="331"/>
      <c r="H6" s="261" t="s">
        <v>576</v>
      </c>
    </row>
    <row r="7" spans="1:10">
      <c r="A7" s="150"/>
      <c r="B7" s="297" t="s">
        <v>627</v>
      </c>
      <c r="C7" s="286"/>
      <c r="D7" s="128"/>
      <c r="E7" s="332">
        <f>SUM(E8,E18,E23,E27)</f>
        <v>50428500</v>
      </c>
      <c r="F7" s="332"/>
      <c r="G7" s="205" t="s">
        <v>576</v>
      </c>
      <c r="H7" s="128"/>
    </row>
    <row r="8" spans="1:10" s="128" customFormat="1">
      <c r="A8" s="150"/>
      <c r="B8" s="330" t="s">
        <v>714</v>
      </c>
      <c r="C8" s="306"/>
      <c r="D8" s="245"/>
      <c r="E8" s="327">
        <f>SUM(G9:G17)</f>
        <v>41160100</v>
      </c>
      <c r="F8" s="327"/>
      <c r="G8" s="262" t="s">
        <v>576</v>
      </c>
      <c r="H8" s="245"/>
      <c r="J8" s="138"/>
    </row>
    <row r="9" spans="1:10" s="153" customFormat="1">
      <c r="A9" s="151"/>
      <c r="B9" s="247"/>
      <c r="C9" s="248" t="s">
        <v>637</v>
      </c>
      <c r="D9" s="249" t="s">
        <v>638</v>
      </c>
      <c r="E9" s="248"/>
      <c r="F9" s="248"/>
      <c r="G9" s="250">
        <v>25651500</v>
      </c>
      <c r="H9" s="263" t="s">
        <v>576</v>
      </c>
    </row>
    <row r="10" spans="1:10" s="152" customFormat="1" outlineLevel="1">
      <c r="A10" s="151"/>
      <c r="B10" s="247"/>
      <c r="C10" s="248" t="s">
        <v>639</v>
      </c>
      <c r="D10" s="249" t="s">
        <v>640</v>
      </c>
      <c r="E10" s="248"/>
      <c r="F10" s="248"/>
      <c r="G10" s="250">
        <v>1539100</v>
      </c>
      <c r="H10" s="263" t="s">
        <v>576</v>
      </c>
    </row>
    <row r="11" spans="1:10" s="152" customFormat="1" outlineLevel="1">
      <c r="A11" s="151"/>
      <c r="B11" s="247"/>
      <c r="C11" s="248" t="s">
        <v>641</v>
      </c>
      <c r="D11" s="249" t="s">
        <v>642</v>
      </c>
      <c r="E11" s="248"/>
      <c r="F11" s="248"/>
      <c r="G11" s="250">
        <v>254400</v>
      </c>
      <c r="H11" s="263" t="s">
        <v>576</v>
      </c>
    </row>
    <row r="12" spans="1:10" s="152" customFormat="1" ht="21.6" customHeight="1" outlineLevel="1">
      <c r="A12" s="151"/>
      <c r="B12" s="247"/>
      <c r="C12" s="248" t="s">
        <v>643</v>
      </c>
      <c r="D12" s="249" t="s">
        <v>644</v>
      </c>
      <c r="E12" s="248"/>
      <c r="F12" s="248"/>
      <c r="G12" s="250">
        <v>758400</v>
      </c>
      <c r="H12" s="263" t="s">
        <v>576</v>
      </c>
    </row>
    <row r="13" spans="1:10" s="152" customFormat="1" outlineLevel="1">
      <c r="A13" s="151"/>
      <c r="B13" s="247"/>
      <c r="C13" s="248" t="s">
        <v>645</v>
      </c>
      <c r="D13" s="249" t="s">
        <v>646</v>
      </c>
      <c r="E13" s="248"/>
      <c r="F13" s="248"/>
      <c r="G13" s="250">
        <v>28100</v>
      </c>
      <c r="H13" s="263" t="s">
        <v>576</v>
      </c>
    </row>
    <row r="14" spans="1:10" s="152" customFormat="1" outlineLevel="1">
      <c r="A14" s="151"/>
      <c r="B14" s="247"/>
      <c r="C14" s="248" t="s">
        <v>647</v>
      </c>
      <c r="D14" s="249" t="s">
        <v>648</v>
      </c>
      <c r="E14" s="248"/>
      <c r="F14" s="248"/>
      <c r="G14" s="250">
        <v>17500</v>
      </c>
      <c r="H14" s="263" t="s">
        <v>576</v>
      </c>
    </row>
    <row r="15" spans="1:10" s="152" customFormat="1" outlineLevel="1">
      <c r="A15" s="151"/>
      <c r="B15" s="247"/>
      <c r="C15" s="248" t="s">
        <v>649</v>
      </c>
      <c r="D15" s="329" t="s">
        <v>774</v>
      </c>
      <c r="E15" s="321"/>
      <c r="F15" s="248"/>
    </row>
    <row r="16" spans="1:10" s="152" customFormat="1" outlineLevel="1">
      <c r="A16" s="151"/>
      <c r="B16" s="247"/>
      <c r="C16" s="276"/>
      <c r="D16" s="329" t="s">
        <v>773</v>
      </c>
      <c r="E16" s="321"/>
      <c r="F16" s="321"/>
      <c r="G16" s="250">
        <v>10730700</v>
      </c>
      <c r="H16" s="263" t="s">
        <v>576</v>
      </c>
    </row>
    <row r="17" spans="1:8" s="152" customFormat="1" ht="21.6" customHeight="1" outlineLevel="1">
      <c r="A17" s="151"/>
      <c r="B17" s="247"/>
      <c r="C17" s="248" t="s">
        <v>651</v>
      </c>
      <c r="D17" s="249" t="s">
        <v>652</v>
      </c>
      <c r="E17" s="248"/>
      <c r="F17" s="248"/>
      <c r="G17" s="250">
        <v>2180400</v>
      </c>
      <c r="H17" s="263" t="s">
        <v>576</v>
      </c>
    </row>
    <row r="18" spans="1:8" s="154" customFormat="1" outlineLevel="1">
      <c r="A18" s="150"/>
      <c r="B18" s="252" t="s">
        <v>715</v>
      </c>
      <c r="C18" s="252"/>
      <c r="D18" s="252"/>
      <c r="E18" s="327">
        <f>SUM(G19:G22)</f>
        <v>7115400</v>
      </c>
      <c r="F18" s="327"/>
      <c r="G18" s="264" t="s">
        <v>576</v>
      </c>
      <c r="H18" s="252"/>
    </row>
    <row r="19" spans="1:8" s="129" customFormat="1">
      <c r="A19" s="151"/>
      <c r="B19" s="146"/>
      <c r="C19" s="253" t="s">
        <v>654</v>
      </c>
      <c r="D19" s="254" t="s">
        <v>655</v>
      </c>
      <c r="E19" s="253"/>
      <c r="F19" s="253"/>
      <c r="G19" s="250">
        <v>6485400</v>
      </c>
      <c r="H19" s="8" t="s">
        <v>576</v>
      </c>
    </row>
    <row r="20" spans="1:8" s="155" customFormat="1" outlineLevel="1">
      <c r="A20" s="151"/>
      <c r="B20" s="146"/>
      <c r="C20" s="253" t="s">
        <v>656</v>
      </c>
      <c r="D20" s="254" t="s">
        <v>657</v>
      </c>
      <c r="E20" s="253"/>
      <c r="F20" s="253"/>
      <c r="G20" s="250">
        <v>343800</v>
      </c>
      <c r="H20" s="8" t="s">
        <v>576</v>
      </c>
    </row>
    <row r="21" spans="1:8" s="155" customFormat="1" ht="21.6" customHeight="1" outlineLevel="1">
      <c r="A21" s="151"/>
      <c r="B21" s="146"/>
      <c r="C21" s="253" t="s">
        <v>658</v>
      </c>
      <c r="D21" s="254" t="s">
        <v>659</v>
      </c>
      <c r="E21" s="253"/>
      <c r="F21" s="253"/>
      <c r="G21" s="250">
        <v>216000</v>
      </c>
      <c r="H21" s="8" t="s">
        <v>576</v>
      </c>
    </row>
    <row r="22" spans="1:8" s="155" customFormat="1" outlineLevel="1">
      <c r="A22" s="151"/>
      <c r="B22" s="146"/>
      <c r="C22" s="253" t="s">
        <v>660</v>
      </c>
      <c r="D22" s="254" t="s">
        <v>661</v>
      </c>
      <c r="E22" s="253"/>
      <c r="F22" s="253"/>
      <c r="G22" s="250">
        <v>70200</v>
      </c>
      <c r="H22" s="8" t="s">
        <v>576</v>
      </c>
    </row>
    <row r="23" spans="1:8" s="115" customFormat="1" outlineLevel="1">
      <c r="A23" s="150"/>
      <c r="B23" s="252" t="s">
        <v>716</v>
      </c>
      <c r="C23" s="252"/>
      <c r="D23" s="252"/>
      <c r="E23" s="327">
        <f>SUM(G24:G26)</f>
        <v>1728000</v>
      </c>
      <c r="F23" s="327"/>
      <c r="G23" s="264" t="s">
        <v>576</v>
      </c>
      <c r="H23" s="252"/>
    </row>
    <row r="24" spans="1:8" s="129" customFormat="1">
      <c r="A24" s="151"/>
      <c r="B24" s="146"/>
      <c r="C24" s="253" t="s">
        <v>663</v>
      </c>
      <c r="D24" s="254" t="s">
        <v>621</v>
      </c>
      <c r="E24" s="253"/>
      <c r="F24" s="253"/>
      <c r="G24" s="250">
        <v>1353600</v>
      </c>
      <c r="H24" s="8" t="s">
        <v>576</v>
      </c>
    </row>
    <row r="25" spans="1:8" s="155" customFormat="1" outlineLevel="1">
      <c r="A25" s="151"/>
      <c r="B25" s="146"/>
      <c r="C25" s="253" t="s">
        <v>664</v>
      </c>
      <c r="D25" s="328" t="s">
        <v>665</v>
      </c>
      <c r="E25" s="321"/>
      <c r="F25" s="321"/>
      <c r="G25" s="250">
        <v>86400</v>
      </c>
      <c r="H25" s="8" t="s">
        <v>576</v>
      </c>
    </row>
    <row r="26" spans="1:8" s="155" customFormat="1" outlineLevel="1">
      <c r="A26" s="151"/>
      <c r="B26" s="146"/>
      <c r="C26" s="253" t="s">
        <v>666</v>
      </c>
      <c r="D26" s="254" t="s">
        <v>667</v>
      </c>
      <c r="E26" s="253"/>
      <c r="F26" s="253"/>
      <c r="G26" s="250">
        <v>288000</v>
      </c>
      <c r="H26" s="8" t="s">
        <v>576</v>
      </c>
    </row>
    <row r="27" spans="1:8" s="115" customFormat="1" outlineLevel="1">
      <c r="A27" s="150"/>
      <c r="B27" s="252" t="s">
        <v>717</v>
      </c>
      <c r="C27" s="252"/>
      <c r="D27" s="252"/>
      <c r="E27" s="327">
        <f>SUM(G28:G31)</f>
        <v>425000</v>
      </c>
      <c r="F27" s="327"/>
      <c r="G27" s="264" t="s">
        <v>576</v>
      </c>
      <c r="H27" s="252"/>
    </row>
    <row r="28" spans="1:8" s="135" customFormat="1">
      <c r="A28" s="150"/>
      <c r="B28" s="136"/>
      <c r="C28" s="146" t="s">
        <v>663</v>
      </c>
      <c r="D28" s="181" t="s">
        <v>621</v>
      </c>
      <c r="E28" s="136"/>
      <c r="F28" s="136"/>
      <c r="G28" s="251">
        <v>30300</v>
      </c>
      <c r="H28" s="265" t="s">
        <v>576</v>
      </c>
    </row>
    <row r="29" spans="1:8" s="115" customFormat="1" outlineLevel="1">
      <c r="A29" s="150"/>
      <c r="B29" s="136"/>
      <c r="C29" s="267" t="s">
        <v>664</v>
      </c>
      <c r="D29" s="267" t="s">
        <v>665</v>
      </c>
      <c r="E29" s="136"/>
      <c r="F29" s="136"/>
      <c r="G29" s="256">
        <v>304800</v>
      </c>
      <c r="H29" s="8" t="s">
        <v>576</v>
      </c>
    </row>
    <row r="30" spans="1:8" s="115" customFormat="1" outlineLevel="1">
      <c r="A30" s="150"/>
      <c r="B30" s="136"/>
      <c r="C30" s="146" t="s">
        <v>666</v>
      </c>
      <c r="D30" s="181" t="s">
        <v>667</v>
      </c>
      <c r="E30" s="136"/>
      <c r="F30" s="136"/>
      <c r="G30" s="251">
        <v>86400</v>
      </c>
      <c r="H30" s="265" t="s">
        <v>576</v>
      </c>
    </row>
    <row r="31" spans="1:8" s="115" customFormat="1" outlineLevel="1">
      <c r="A31" s="150"/>
      <c r="B31" s="136"/>
      <c r="C31" s="146" t="s">
        <v>669</v>
      </c>
      <c r="D31" s="181" t="s">
        <v>670</v>
      </c>
      <c r="E31" s="136"/>
      <c r="F31" s="136"/>
      <c r="G31" s="251">
        <v>3500</v>
      </c>
      <c r="H31" s="265" t="s">
        <v>576</v>
      </c>
    </row>
    <row r="32" spans="1:8" s="115" customFormat="1" outlineLevel="1">
      <c r="A32" s="150"/>
      <c r="B32" s="272"/>
      <c r="C32" s="274"/>
      <c r="D32" s="181"/>
      <c r="E32" s="272"/>
      <c r="F32" s="272"/>
      <c r="G32" s="251"/>
      <c r="H32" s="265"/>
    </row>
    <row r="33" spans="1:8" s="115" customFormat="1" outlineLevel="1">
      <c r="A33" s="150"/>
      <c r="B33" s="272"/>
      <c r="C33" s="274"/>
      <c r="D33" s="181"/>
      <c r="E33" s="272"/>
      <c r="F33" s="272"/>
      <c r="G33" s="251"/>
      <c r="H33" s="265"/>
    </row>
    <row r="34" spans="1:8" s="115" customFormat="1" outlineLevel="1">
      <c r="A34" s="150"/>
      <c r="B34" s="272"/>
      <c r="C34" s="274"/>
      <c r="D34" s="181"/>
      <c r="E34" s="272"/>
      <c r="F34" s="272"/>
      <c r="G34" s="251"/>
      <c r="H34" s="265"/>
    </row>
    <row r="35" spans="1:8" s="115" customFormat="1" outlineLevel="1">
      <c r="A35" s="150"/>
      <c r="B35" s="272"/>
      <c r="C35" s="274"/>
      <c r="D35" s="181"/>
      <c r="E35" s="272"/>
      <c r="F35" s="272"/>
      <c r="G35" s="251"/>
      <c r="H35" s="265"/>
    </row>
    <row r="36" spans="1:8" s="128" customFormat="1">
      <c r="A36" s="150"/>
      <c r="B36" s="326" t="s">
        <v>559</v>
      </c>
      <c r="C36" s="326"/>
      <c r="D36" s="326"/>
      <c r="E36" s="326"/>
      <c r="F36" s="326"/>
      <c r="G36" s="326"/>
      <c r="H36" s="326"/>
    </row>
    <row r="37" spans="1:8" s="128" customFormat="1">
      <c r="A37" s="150"/>
      <c r="B37" s="326" t="s">
        <v>671</v>
      </c>
      <c r="C37" s="326"/>
      <c r="D37" s="326"/>
      <c r="E37" s="326"/>
      <c r="F37" s="326"/>
      <c r="G37" s="326"/>
      <c r="H37" s="326"/>
    </row>
    <row r="38" spans="1:8" s="128" customFormat="1">
      <c r="A38" s="150"/>
      <c r="B38" s="285" t="s">
        <v>672</v>
      </c>
      <c r="C38" s="286"/>
      <c r="D38" s="286"/>
      <c r="F38" s="331">
        <f>E39+E55</f>
        <v>21106300</v>
      </c>
      <c r="G38" s="331"/>
      <c r="H38" s="261" t="s">
        <v>576</v>
      </c>
    </row>
    <row r="39" spans="1:8" s="115" customFormat="1" outlineLevel="1">
      <c r="A39" s="128"/>
      <c r="B39" s="297" t="s">
        <v>673</v>
      </c>
      <c r="C39" s="286"/>
      <c r="D39" s="128"/>
      <c r="E39" s="336">
        <f>SUM(E40,E51)</f>
        <v>19863910</v>
      </c>
      <c r="F39" s="336"/>
      <c r="G39" s="205" t="s">
        <v>576</v>
      </c>
      <c r="H39" s="128"/>
    </row>
    <row r="40" spans="1:8" s="115" customFormat="1" outlineLevel="1">
      <c r="A40" s="136"/>
      <c r="B40" s="324" t="s">
        <v>719</v>
      </c>
      <c r="C40" s="306"/>
      <c r="D40" s="306"/>
      <c r="E40" s="327">
        <f>SUM(E41,E44,E47)</f>
        <v>18876810</v>
      </c>
      <c r="F40" s="327"/>
      <c r="G40" s="264" t="s">
        <v>576</v>
      </c>
      <c r="H40" s="252"/>
    </row>
    <row r="41" spans="1:8" s="115" customFormat="1" outlineLevel="1">
      <c r="A41" s="136"/>
      <c r="B41" s="324" t="s">
        <v>718</v>
      </c>
      <c r="C41" s="306"/>
      <c r="D41" s="306"/>
      <c r="E41" s="327">
        <v>6255700</v>
      </c>
      <c r="F41" s="327"/>
      <c r="G41" s="264" t="s">
        <v>576</v>
      </c>
      <c r="H41" s="252"/>
    </row>
    <row r="42" spans="1:8" s="115" customFormat="1" outlineLevel="1">
      <c r="A42" s="136"/>
      <c r="B42" s="252"/>
      <c r="C42" s="305" t="s">
        <v>720</v>
      </c>
      <c r="D42" s="306"/>
      <c r="E42" s="246"/>
      <c r="F42" s="246"/>
      <c r="G42" s="251"/>
      <c r="H42" s="265"/>
    </row>
    <row r="43" spans="1:8" s="115" customFormat="1" outlineLevel="1">
      <c r="A43" s="136"/>
      <c r="B43" s="252"/>
      <c r="C43" s="305" t="s">
        <v>721</v>
      </c>
      <c r="D43" s="306"/>
      <c r="E43" s="246"/>
      <c r="F43" s="246"/>
      <c r="G43" s="251"/>
      <c r="H43" s="265"/>
    </row>
    <row r="44" spans="1:8" s="135" customFormat="1" ht="18" customHeight="1">
      <c r="A44" s="136"/>
      <c r="B44" s="324" t="s">
        <v>722</v>
      </c>
      <c r="C44" s="306"/>
      <c r="D44" s="306"/>
      <c r="E44" s="327">
        <v>8693000</v>
      </c>
      <c r="F44" s="327"/>
      <c r="G44" s="264" t="s">
        <v>576</v>
      </c>
      <c r="H44" s="252"/>
    </row>
    <row r="45" spans="1:8" s="115" customFormat="1" outlineLevel="1">
      <c r="A45" s="136"/>
      <c r="B45" s="136"/>
      <c r="C45" s="325" t="s">
        <v>752</v>
      </c>
      <c r="D45" s="321"/>
      <c r="E45" s="136"/>
      <c r="F45" s="136"/>
      <c r="G45" s="251"/>
      <c r="H45" s="265"/>
    </row>
    <row r="46" spans="1:8" s="115" customFormat="1" outlineLevel="1">
      <c r="A46" s="136"/>
      <c r="B46" s="136"/>
      <c r="C46" s="325" t="s">
        <v>753</v>
      </c>
      <c r="D46" s="321"/>
      <c r="E46" s="136"/>
      <c r="F46" s="136"/>
      <c r="G46" s="251"/>
      <c r="H46" s="265"/>
    </row>
    <row r="47" spans="1:8" s="115" customFormat="1" outlineLevel="1">
      <c r="A47" s="136"/>
      <c r="B47" s="324" t="s">
        <v>723</v>
      </c>
      <c r="C47" s="306"/>
      <c r="D47" s="306"/>
      <c r="E47" s="327">
        <v>3928110</v>
      </c>
      <c r="F47" s="327"/>
      <c r="G47" s="264" t="s">
        <v>576</v>
      </c>
      <c r="H47" s="252"/>
    </row>
    <row r="48" spans="1:8" s="115" customFormat="1" outlineLevel="1">
      <c r="A48" s="136"/>
      <c r="B48" s="136"/>
      <c r="C48" s="325" t="s">
        <v>754</v>
      </c>
      <c r="D48" s="321"/>
      <c r="E48" s="136"/>
      <c r="F48" s="136"/>
      <c r="G48" s="251"/>
      <c r="H48" s="265"/>
    </row>
    <row r="49" spans="1:8" s="115" customFormat="1" outlineLevel="1">
      <c r="A49" s="136"/>
      <c r="B49" s="136"/>
      <c r="C49" s="325" t="s">
        <v>755</v>
      </c>
      <c r="D49" s="321"/>
      <c r="E49" s="136"/>
      <c r="F49" s="136"/>
      <c r="G49" s="251"/>
      <c r="H49" s="265"/>
    </row>
    <row r="50" spans="1:8" s="115" customFormat="1" outlineLevel="1">
      <c r="A50" s="136"/>
      <c r="B50" s="136"/>
      <c r="C50" s="325" t="s">
        <v>756</v>
      </c>
      <c r="D50" s="321"/>
      <c r="E50" s="136"/>
      <c r="F50" s="136"/>
      <c r="G50" s="251"/>
      <c r="H50" s="265"/>
    </row>
    <row r="51" spans="1:8" s="115" customFormat="1" outlineLevel="1">
      <c r="A51" s="136"/>
      <c r="B51" s="324" t="s">
        <v>757</v>
      </c>
      <c r="C51" s="306"/>
      <c r="D51" s="306"/>
      <c r="E51" s="327">
        <v>987100</v>
      </c>
      <c r="F51" s="327"/>
      <c r="G51" s="264" t="s">
        <v>576</v>
      </c>
      <c r="H51" s="252"/>
    </row>
    <row r="52" spans="1:8" s="115" customFormat="1" outlineLevel="1">
      <c r="A52" s="136"/>
      <c r="B52" s="305" t="s">
        <v>759</v>
      </c>
      <c r="C52" s="286"/>
      <c r="D52" s="286"/>
      <c r="E52" s="136"/>
      <c r="F52" s="136"/>
      <c r="G52" s="251"/>
      <c r="H52" s="265"/>
    </row>
    <row r="53" spans="1:8" s="115" customFormat="1" outlineLevel="1">
      <c r="A53" s="136"/>
      <c r="B53" s="305" t="s">
        <v>758</v>
      </c>
      <c r="C53" s="286"/>
      <c r="D53" s="286"/>
      <c r="E53" s="136"/>
      <c r="F53" s="136"/>
      <c r="G53" s="251"/>
      <c r="H53" s="265"/>
    </row>
    <row r="54" spans="1:8" s="135" customFormat="1" ht="18" customHeight="1">
      <c r="A54" s="136"/>
      <c r="B54" s="136"/>
      <c r="C54" s="146"/>
      <c r="D54" s="181"/>
      <c r="E54" s="136"/>
      <c r="F54" s="136"/>
      <c r="G54" s="251"/>
      <c r="H54" s="255"/>
    </row>
    <row r="55" spans="1:8" s="115" customFormat="1" outlineLevel="1">
      <c r="A55" s="128"/>
      <c r="B55" s="128" t="s">
        <v>674</v>
      </c>
      <c r="C55" s="128"/>
      <c r="D55" s="128"/>
      <c r="E55" s="336">
        <f>E56</f>
        <v>1242390</v>
      </c>
      <c r="F55" s="336"/>
      <c r="G55" s="205" t="s">
        <v>576</v>
      </c>
      <c r="H55" s="128"/>
    </row>
    <row r="56" spans="1:8" s="115" customFormat="1" outlineLevel="1">
      <c r="A56" s="136"/>
      <c r="B56" s="324" t="s">
        <v>724</v>
      </c>
      <c r="C56" s="306"/>
      <c r="D56" s="306"/>
      <c r="E56" s="327">
        <f>E57</f>
        <v>1242390</v>
      </c>
      <c r="F56" s="327"/>
      <c r="G56" s="264" t="s">
        <v>576</v>
      </c>
      <c r="H56" s="252"/>
    </row>
    <row r="57" spans="1:8" s="115" customFormat="1" outlineLevel="1">
      <c r="A57" s="136"/>
      <c r="B57" s="324" t="s">
        <v>725</v>
      </c>
      <c r="C57" s="306"/>
      <c r="D57" s="252"/>
      <c r="E57" s="327">
        <f>SUM(G59:G98)</f>
        <v>1242390</v>
      </c>
      <c r="F57" s="327"/>
      <c r="G57" s="264" t="s">
        <v>576</v>
      </c>
      <c r="H57" s="252"/>
    </row>
    <row r="58" spans="1:8" s="155" customFormat="1" outlineLevel="1">
      <c r="A58" s="146"/>
      <c r="B58" s="146"/>
      <c r="C58" s="146" t="s">
        <v>675</v>
      </c>
      <c r="D58" s="24" t="s">
        <v>726</v>
      </c>
      <c r="E58" s="146"/>
      <c r="F58" s="146"/>
    </row>
    <row r="59" spans="1:8" s="155" customFormat="1" outlineLevel="1">
      <c r="A59" s="146"/>
      <c r="B59" s="146"/>
      <c r="C59" s="146"/>
      <c r="D59" s="320" t="s">
        <v>727</v>
      </c>
      <c r="E59" s="321"/>
      <c r="F59" s="146"/>
      <c r="G59" s="256"/>
      <c r="H59" s="8"/>
    </row>
    <row r="60" spans="1:8" s="155" customFormat="1" outlineLevel="1">
      <c r="A60" s="146"/>
      <c r="B60" s="146"/>
      <c r="C60" s="146"/>
      <c r="D60" s="320" t="s">
        <v>728</v>
      </c>
      <c r="E60" s="321"/>
      <c r="F60" s="146"/>
      <c r="G60" s="256">
        <v>83700</v>
      </c>
      <c r="H60" s="8" t="s">
        <v>576</v>
      </c>
    </row>
    <row r="61" spans="1:8" s="155" customFormat="1" outlineLevel="1">
      <c r="A61" s="146"/>
      <c r="B61" s="146"/>
      <c r="C61" s="146" t="s">
        <v>676</v>
      </c>
      <c r="D61" s="24" t="s">
        <v>729</v>
      </c>
      <c r="E61" s="146"/>
      <c r="F61" s="146"/>
    </row>
    <row r="62" spans="1:8" s="155" customFormat="1" outlineLevel="1">
      <c r="A62" s="146"/>
      <c r="B62" s="146"/>
      <c r="C62" s="146"/>
      <c r="D62" s="259" t="s">
        <v>730</v>
      </c>
      <c r="E62" s="146"/>
      <c r="F62" s="146"/>
      <c r="G62" s="256">
        <v>27000</v>
      </c>
      <c r="H62" s="8" t="s">
        <v>576</v>
      </c>
    </row>
    <row r="63" spans="1:8" s="155" customFormat="1" outlineLevel="1">
      <c r="A63" s="146"/>
      <c r="B63" s="146"/>
      <c r="C63" s="146" t="s">
        <v>677</v>
      </c>
      <c r="D63" s="24" t="s">
        <v>731</v>
      </c>
      <c r="E63" s="146"/>
      <c r="F63" s="146"/>
      <c r="G63" s="256">
        <v>16000</v>
      </c>
      <c r="H63" s="8" t="s">
        <v>576</v>
      </c>
    </row>
    <row r="64" spans="1:8" s="155" customFormat="1" outlineLevel="1">
      <c r="A64" s="146"/>
      <c r="B64" s="146"/>
      <c r="C64" s="146"/>
      <c r="D64" s="259" t="s">
        <v>732</v>
      </c>
      <c r="E64" s="146"/>
      <c r="F64" s="146"/>
      <c r="G64" s="256"/>
      <c r="H64" s="8"/>
    </row>
    <row r="65" spans="1:8" s="155" customFormat="1" outlineLevel="1">
      <c r="A65" s="146"/>
      <c r="B65" s="146"/>
      <c r="C65" s="146" t="s">
        <v>678</v>
      </c>
      <c r="D65" s="320" t="s">
        <v>733</v>
      </c>
      <c r="E65" s="321"/>
      <c r="F65" s="146"/>
    </row>
    <row r="66" spans="1:8" s="155" customFormat="1" outlineLevel="1">
      <c r="A66" s="146"/>
      <c r="B66" s="146"/>
      <c r="C66" s="146"/>
      <c r="D66" s="320" t="s">
        <v>734</v>
      </c>
      <c r="E66" s="321"/>
      <c r="F66" s="146"/>
      <c r="G66" s="256"/>
      <c r="H66" s="8"/>
    </row>
    <row r="67" spans="1:8" s="155" customFormat="1" outlineLevel="1">
      <c r="A67" s="146"/>
      <c r="B67" s="146"/>
      <c r="C67" s="146"/>
      <c r="D67" s="320" t="s">
        <v>735</v>
      </c>
      <c r="E67" s="321"/>
      <c r="F67" s="146"/>
      <c r="G67" s="256">
        <v>183060</v>
      </c>
      <c r="H67" s="8" t="s">
        <v>576</v>
      </c>
    </row>
    <row r="68" spans="1:8" s="155" customFormat="1" outlineLevel="1">
      <c r="A68" s="274"/>
      <c r="B68" s="274"/>
      <c r="C68" s="274"/>
      <c r="D68" s="273"/>
      <c r="E68" s="271"/>
      <c r="F68" s="274"/>
      <c r="G68" s="256"/>
      <c r="H68" s="273"/>
    </row>
    <row r="69" spans="1:8" s="155" customFormat="1" outlineLevel="1">
      <c r="A69" s="274"/>
      <c r="B69" s="274"/>
      <c r="C69" s="274"/>
      <c r="D69" s="273"/>
      <c r="E69" s="271"/>
      <c r="F69" s="274"/>
      <c r="G69" s="256"/>
      <c r="H69" s="273"/>
    </row>
    <row r="70" spans="1:8" s="155" customFormat="1" outlineLevel="1">
      <c r="A70" s="274"/>
      <c r="B70" s="274"/>
      <c r="C70" s="274"/>
      <c r="D70" s="273"/>
      <c r="E70" s="271"/>
      <c r="F70" s="274"/>
      <c r="G70" s="256"/>
      <c r="H70" s="273"/>
    </row>
    <row r="71" spans="1:8" s="155" customFormat="1" ht="24.6" customHeight="1" outlineLevel="1">
      <c r="A71" s="146"/>
      <c r="B71" s="146"/>
      <c r="C71" s="146" t="s">
        <v>679</v>
      </c>
      <c r="D71" s="24" t="s">
        <v>761</v>
      </c>
      <c r="E71" s="146"/>
      <c r="F71" s="146"/>
    </row>
    <row r="72" spans="1:8" s="155" customFormat="1" outlineLevel="1">
      <c r="A72" s="146"/>
      <c r="B72" s="146"/>
      <c r="C72" s="146"/>
      <c r="D72" s="320" t="s">
        <v>775</v>
      </c>
      <c r="E72" s="321"/>
      <c r="F72" s="321"/>
      <c r="G72" s="256"/>
      <c r="H72" s="8"/>
    </row>
    <row r="73" spans="1:8" s="155" customFormat="1" outlineLevel="1">
      <c r="A73" s="146"/>
      <c r="B73" s="146"/>
      <c r="C73" s="146"/>
      <c r="D73" s="320" t="s">
        <v>776</v>
      </c>
      <c r="E73" s="321"/>
      <c r="F73" s="321"/>
      <c r="G73" s="256"/>
      <c r="H73" s="8"/>
    </row>
    <row r="74" spans="1:8" s="155" customFormat="1" ht="24.6" customHeight="1" outlineLevel="1">
      <c r="A74" s="146"/>
      <c r="B74" s="146"/>
      <c r="C74" s="146"/>
      <c r="D74" s="320" t="s">
        <v>777</v>
      </c>
      <c r="E74" s="321"/>
      <c r="F74" s="146"/>
      <c r="G74" s="256">
        <v>510200</v>
      </c>
      <c r="H74" s="8" t="s">
        <v>576</v>
      </c>
    </row>
    <row r="75" spans="1:8" s="155" customFormat="1" outlineLevel="1">
      <c r="A75" s="146"/>
      <c r="B75" s="146"/>
      <c r="C75" s="146" t="s">
        <v>680</v>
      </c>
      <c r="D75" s="320" t="s">
        <v>772</v>
      </c>
      <c r="E75" s="321"/>
      <c r="F75" s="146"/>
    </row>
    <row r="76" spans="1:8" s="155" customFormat="1" outlineLevel="1">
      <c r="A76" s="146"/>
      <c r="B76" s="146"/>
      <c r="C76" s="146"/>
      <c r="D76" s="8" t="s">
        <v>771</v>
      </c>
      <c r="E76" s="266"/>
      <c r="F76" s="146"/>
      <c r="G76" s="256"/>
      <c r="H76" s="8"/>
    </row>
    <row r="77" spans="1:8" s="155" customFormat="1" outlineLevel="1">
      <c r="A77" s="146"/>
      <c r="B77" s="146"/>
      <c r="C77" s="146"/>
      <c r="D77" s="8" t="s">
        <v>767</v>
      </c>
      <c r="E77" s="266"/>
      <c r="F77" s="146"/>
      <c r="G77" s="256"/>
      <c r="H77" s="8"/>
    </row>
    <row r="78" spans="1:8" s="155" customFormat="1" outlineLevel="1">
      <c r="A78" s="146"/>
      <c r="B78" s="146"/>
      <c r="C78" s="146"/>
      <c r="D78" s="8" t="s">
        <v>770</v>
      </c>
      <c r="E78" s="266"/>
      <c r="F78" s="146"/>
      <c r="G78" s="256">
        <v>61020</v>
      </c>
      <c r="H78" s="8" t="s">
        <v>576</v>
      </c>
    </row>
    <row r="79" spans="1:8" s="155" customFormat="1" outlineLevel="1">
      <c r="A79" s="146"/>
      <c r="B79" s="146"/>
      <c r="C79" s="146" t="s">
        <v>681</v>
      </c>
      <c r="D79" s="320" t="s">
        <v>769</v>
      </c>
      <c r="E79" s="321"/>
      <c r="F79" s="321"/>
    </row>
    <row r="80" spans="1:8" s="155" customFormat="1" outlineLevel="1">
      <c r="A80" s="146"/>
      <c r="B80" s="146"/>
      <c r="C80" s="146"/>
      <c r="D80" s="8" t="s">
        <v>768</v>
      </c>
      <c r="E80" s="266"/>
      <c r="F80" s="266"/>
      <c r="G80" s="256"/>
      <c r="H80" s="8"/>
    </row>
    <row r="81" spans="1:8" s="155" customFormat="1" outlineLevel="1">
      <c r="A81" s="146"/>
      <c r="B81" s="146"/>
      <c r="C81" s="146"/>
      <c r="D81" s="320" t="s">
        <v>776</v>
      </c>
      <c r="E81" s="321"/>
      <c r="F81" s="321"/>
      <c r="G81" s="256"/>
      <c r="H81" s="8"/>
    </row>
    <row r="82" spans="1:8" s="155" customFormat="1" outlineLevel="1">
      <c r="A82" s="146"/>
      <c r="B82" s="146"/>
      <c r="C82" s="146"/>
      <c r="D82" s="8" t="s">
        <v>766</v>
      </c>
      <c r="E82" s="266"/>
      <c r="F82" s="266"/>
      <c r="G82" s="256">
        <v>38510</v>
      </c>
      <c r="H82" s="8" t="s">
        <v>576</v>
      </c>
    </row>
    <row r="83" spans="1:8" s="155" customFormat="1" outlineLevel="1">
      <c r="A83" s="146"/>
      <c r="B83" s="146"/>
      <c r="C83" s="146" t="s">
        <v>682</v>
      </c>
      <c r="D83" s="8" t="s">
        <v>765</v>
      </c>
      <c r="E83" s="266"/>
      <c r="F83" s="266"/>
      <c r="G83" s="256"/>
      <c r="H83" s="8"/>
    </row>
    <row r="84" spans="1:8" s="155" customFormat="1" outlineLevel="1">
      <c r="A84" s="146"/>
      <c r="B84" s="146"/>
      <c r="C84" s="146"/>
      <c r="D84" s="8" t="s">
        <v>764</v>
      </c>
      <c r="E84" s="266"/>
      <c r="F84" s="266"/>
      <c r="G84" s="256">
        <v>17800</v>
      </c>
      <c r="H84" s="8" t="s">
        <v>576</v>
      </c>
    </row>
    <row r="85" spans="1:8" s="155" customFormat="1" outlineLevel="1">
      <c r="A85" s="146"/>
      <c r="B85" s="146"/>
      <c r="C85" s="146" t="s">
        <v>683</v>
      </c>
      <c r="D85" s="320" t="s">
        <v>763</v>
      </c>
      <c r="E85" s="321"/>
      <c r="F85" s="146"/>
    </row>
    <row r="86" spans="1:8" s="155" customFormat="1" outlineLevel="1">
      <c r="A86" s="146"/>
      <c r="B86" s="146"/>
      <c r="C86" s="146"/>
      <c r="D86" s="8" t="s">
        <v>762</v>
      </c>
      <c r="E86" s="266"/>
      <c r="F86" s="146"/>
      <c r="G86" s="256">
        <v>45000</v>
      </c>
      <c r="H86" s="8" t="s">
        <v>576</v>
      </c>
    </row>
    <row r="87" spans="1:8" s="155" customFormat="1" outlineLevel="1">
      <c r="A87" s="146"/>
      <c r="B87" s="146"/>
      <c r="C87" s="146" t="s">
        <v>684</v>
      </c>
      <c r="D87" s="320" t="s">
        <v>737</v>
      </c>
      <c r="E87" s="321"/>
      <c r="F87" s="146"/>
    </row>
    <row r="88" spans="1:8" s="155" customFormat="1" outlineLevel="1">
      <c r="A88" s="146"/>
      <c r="B88" s="146"/>
      <c r="C88" s="146"/>
      <c r="D88" s="320" t="s">
        <v>736</v>
      </c>
      <c r="E88" s="321"/>
      <c r="F88" s="321"/>
      <c r="G88" s="256"/>
      <c r="H88" s="8"/>
    </row>
    <row r="89" spans="1:8" s="155" customFormat="1" outlineLevel="1">
      <c r="A89" s="146"/>
      <c r="B89" s="146"/>
      <c r="C89" s="146"/>
      <c r="D89" s="259" t="s">
        <v>738</v>
      </c>
      <c r="E89" s="146"/>
      <c r="F89" s="146"/>
      <c r="G89" s="256">
        <v>19000</v>
      </c>
      <c r="H89" s="8" t="s">
        <v>576</v>
      </c>
    </row>
    <row r="90" spans="1:8" s="155" customFormat="1" outlineLevel="1">
      <c r="A90" s="146"/>
      <c r="B90" s="146"/>
      <c r="C90" s="146" t="s">
        <v>685</v>
      </c>
      <c r="D90" s="320" t="s">
        <v>739</v>
      </c>
      <c r="E90" s="321"/>
      <c r="F90" s="146"/>
    </row>
    <row r="91" spans="1:8" s="155" customFormat="1" outlineLevel="1">
      <c r="A91" s="146"/>
      <c r="B91" s="146"/>
      <c r="C91" s="146"/>
      <c r="D91" s="259" t="s">
        <v>740</v>
      </c>
      <c r="E91" s="146"/>
      <c r="F91" s="146"/>
      <c r="G91" s="256">
        <v>117000</v>
      </c>
      <c r="H91" s="8" t="s">
        <v>576</v>
      </c>
    </row>
    <row r="92" spans="1:8" s="155" customFormat="1" outlineLevel="1">
      <c r="A92" s="146"/>
      <c r="B92" s="146"/>
      <c r="C92" s="146" t="s">
        <v>686</v>
      </c>
      <c r="D92" s="24" t="s">
        <v>741</v>
      </c>
      <c r="E92" s="146"/>
      <c r="F92" s="146"/>
    </row>
    <row r="93" spans="1:8" s="155" customFormat="1" outlineLevel="1">
      <c r="A93" s="146"/>
      <c r="B93" s="146"/>
      <c r="C93" s="146"/>
      <c r="D93" s="259" t="s">
        <v>744</v>
      </c>
      <c r="E93" s="146"/>
      <c r="F93" s="146"/>
      <c r="G93" s="256">
        <v>14200</v>
      </c>
      <c r="H93" s="8" t="s">
        <v>576</v>
      </c>
    </row>
    <row r="94" spans="1:8" s="155" customFormat="1" outlineLevel="1">
      <c r="A94" s="146"/>
      <c r="B94" s="146"/>
      <c r="C94" s="146" t="s">
        <v>687</v>
      </c>
      <c r="D94" s="320" t="s">
        <v>742</v>
      </c>
      <c r="E94" s="321"/>
      <c r="F94" s="146"/>
    </row>
    <row r="95" spans="1:8" s="155" customFormat="1" outlineLevel="1">
      <c r="A95" s="146"/>
      <c r="B95" s="146"/>
      <c r="C95" s="146"/>
      <c r="D95" s="8" t="s">
        <v>743</v>
      </c>
      <c r="E95" s="266"/>
      <c r="F95" s="146"/>
      <c r="G95" s="256">
        <v>8400</v>
      </c>
      <c r="H95" s="8" t="s">
        <v>576</v>
      </c>
    </row>
    <row r="96" spans="1:8" s="155" customFormat="1" outlineLevel="1">
      <c r="A96" s="146"/>
      <c r="B96" s="146"/>
      <c r="C96" s="146" t="s">
        <v>688</v>
      </c>
      <c r="D96" s="24" t="s">
        <v>745</v>
      </c>
      <c r="E96" s="146"/>
      <c r="F96" s="146"/>
      <c r="G96" s="256">
        <v>14000</v>
      </c>
      <c r="H96" s="8" t="s">
        <v>576</v>
      </c>
    </row>
    <row r="97" spans="1:8" s="155" customFormat="1" outlineLevel="1">
      <c r="A97" s="146"/>
      <c r="B97" s="146"/>
      <c r="C97" s="146" t="s">
        <v>689</v>
      </c>
      <c r="D97" s="320" t="s">
        <v>746</v>
      </c>
      <c r="E97" s="321"/>
      <c r="F97" s="146"/>
    </row>
    <row r="98" spans="1:8" s="155" customFormat="1" outlineLevel="1">
      <c r="A98" s="146"/>
      <c r="B98" s="146"/>
      <c r="C98" s="146"/>
      <c r="D98" s="175" t="s">
        <v>747</v>
      </c>
      <c r="E98" s="146"/>
      <c r="F98" s="146"/>
      <c r="G98" s="256">
        <v>87500</v>
      </c>
      <c r="H98" s="8" t="s">
        <v>576</v>
      </c>
    </row>
    <row r="99" spans="1:8" s="155" customFormat="1" outlineLevel="1">
      <c r="A99" s="146"/>
      <c r="B99" s="146"/>
      <c r="C99" s="146"/>
      <c r="D99" s="175"/>
      <c r="E99" s="146"/>
      <c r="F99" s="146"/>
      <c r="G99" s="256"/>
      <c r="H99" s="4"/>
    </row>
    <row r="100" spans="1:8" s="155" customFormat="1" outlineLevel="1">
      <c r="A100" s="146"/>
      <c r="B100" s="146"/>
      <c r="C100" s="146"/>
      <c r="D100" s="259"/>
      <c r="E100" s="146"/>
      <c r="F100" s="146"/>
      <c r="G100" s="256"/>
      <c r="H100" s="4"/>
    </row>
    <row r="101" spans="1:8" s="155" customFormat="1" outlineLevel="1">
      <c r="A101" s="146"/>
      <c r="B101" s="146"/>
      <c r="C101" s="146"/>
      <c r="D101" s="259"/>
      <c r="E101" s="146"/>
      <c r="F101" s="146"/>
      <c r="G101" s="256"/>
      <c r="H101" s="4"/>
    </row>
    <row r="102" spans="1:8" s="155" customFormat="1" outlineLevel="1">
      <c r="A102" s="146"/>
      <c r="B102" s="146"/>
      <c r="C102" s="146"/>
      <c r="D102" s="259"/>
      <c r="E102" s="146"/>
      <c r="F102" s="146"/>
      <c r="G102" s="256"/>
      <c r="H102" s="4"/>
    </row>
    <row r="103" spans="1:8" s="155" customFormat="1" outlineLevel="1">
      <c r="A103" s="146"/>
      <c r="B103" s="146"/>
      <c r="C103" s="146"/>
      <c r="D103" s="259"/>
      <c r="E103" s="146"/>
      <c r="F103" s="146"/>
      <c r="G103" s="256"/>
      <c r="H103" s="4"/>
    </row>
    <row r="104" spans="1:8" s="155" customFormat="1" outlineLevel="1">
      <c r="A104" s="146"/>
      <c r="B104" s="146"/>
      <c r="C104" s="146"/>
      <c r="D104" s="259"/>
      <c r="E104" s="146"/>
      <c r="F104" s="146"/>
      <c r="G104" s="256"/>
      <c r="H104" s="4"/>
    </row>
    <row r="105" spans="1:8" s="128" customFormat="1">
      <c r="A105" s="150"/>
      <c r="B105" s="145" t="s">
        <v>601</v>
      </c>
      <c r="F105" s="331">
        <f>SUM(G110:G110)</f>
        <v>7757200</v>
      </c>
      <c r="G105" s="331"/>
      <c r="H105" s="261" t="s">
        <v>576</v>
      </c>
    </row>
    <row r="106" spans="1:8" s="128" customFormat="1">
      <c r="A106" s="150"/>
      <c r="B106" s="285" t="s">
        <v>631</v>
      </c>
      <c r="C106" s="286"/>
      <c r="E106" s="322">
        <v>7757200</v>
      </c>
      <c r="F106" s="323"/>
      <c r="G106" s="261" t="s">
        <v>576</v>
      </c>
      <c r="H106" s="261"/>
    </row>
    <row r="107" spans="1:8" s="155" customFormat="1" outlineLevel="1">
      <c r="A107" s="146"/>
      <c r="B107" s="146"/>
      <c r="C107" s="146" t="s">
        <v>690</v>
      </c>
      <c r="D107" s="280" t="s">
        <v>750</v>
      </c>
      <c r="E107" s="321"/>
      <c r="F107" s="321"/>
    </row>
    <row r="108" spans="1:8">
      <c r="D108" s="127" t="s">
        <v>748</v>
      </c>
    </row>
    <row r="109" spans="1:8">
      <c r="D109" s="319" t="s">
        <v>749</v>
      </c>
      <c r="E109" s="286"/>
    </row>
    <row r="110" spans="1:8">
      <c r="D110" s="127" t="s">
        <v>751</v>
      </c>
      <c r="G110" s="256">
        <v>7757200</v>
      </c>
      <c r="H110" s="8" t="s">
        <v>576</v>
      </c>
    </row>
  </sheetData>
  <mergeCells count="70">
    <mergeCell ref="F2:G2"/>
    <mergeCell ref="B2:D2"/>
    <mergeCell ref="B106:C106"/>
    <mergeCell ref="B1:H1"/>
    <mergeCell ref="E55:F55"/>
    <mergeCell ref="E56:F56"/>
    <mergeCell ref="E57:F57"/>
    <mergeCell ref="F105:G105"/>
    <mergeCell ref="E39:F39"/>
    <mergeCell ref="E40:F40"/>
    <mergeCell ref="E41:F41"/>
    <mergeCell ref="E44:F44"/>
    <mergeCell ref="E47:F47"/>
    <mergeCell ref="E51:F51"/>
    <mergeCell ref="F38:G38"/>
    <mergeCell ref="B3:H3"/>
    <mergeCell ref="B8:C8"/>
    <mergeCell ref="B7:C7"/>
    <mergeCell ref="B6:D6"/>
    <mergeCell ref="E23:F23"/>
    <mergeCell ref="B4:H4"/>
    <mergeCell ref="B5:H5"/>
    <mergeCell ref="F6:G6"/>
    <mergeCell ref="E7:F7"/>
    <mergeCell ref="E8:F8"/>
    <mergeCell ref="E27:F27"/>
    <mergeCell ref="D25:F25"/>
    <mergeCell ref="D15:E15"/>
    <mergeCell ref="B40:D40"/>
    <mergeCell ref="D16:F16"/>
    <mergeCell ref="E18:F18"/>
    <mergeCell ref="B41:D41"/>
    <mergeCell ref="C42:D42"/>
    <mergeCell ref="C43:D43"/>
    <mergeCell ref="B36:H36"/>
    <mergeCell ref="B37:H37"/>
    <mergeCell ref="B39:C39"/>
    <mergeCell ref="B38:D38"/>
    <mergeCell ref="B44:D44"/>
    <mergeCell ref="B47:D47"/>
    <mergeCell ref="B56:D56"/>
    <mergeCell ref="B57:C57"/>
    <mergeCell ref="D59:E59"/>
    <mergeCell ref="C45:D45"/>
    <mergeCell ref="C46:D46"/>
    <mergeCell ref="C48:D48"/>
    <mergeCell ref="C49:D49"/>
    <mergeCell ref="C50:D50"/>
    <mergeCell ref="B51:D51"/>
    <mergeCell ref="B52:D52"/>
    <mergeCell ref="B53:D53"/>
    <mergeCell ref="D75:E75"/>
    <mergeCell ref="D79:F79"/>
    <mergeCell ref="D85:E85"/>
    <mergeCell ref="D87:E87"/>
    <mergeCell ref="D60:E60"/>
    <mergeCell ref="D65:E65"/>
    <mergeCell ref="D67:E67"/>
    <mergeCell ref="D66:E66"/>
    <mergeCell ref="D72:F72"/>
    <mergeCell ref="D73:F73"/>
    <mergeCell ref="D74:E74"/>
    <mergeCell ref="D81:F81"/>
    <mergeCell ref="D109:E109"/>
    <mergeCell ref="D88:F88"/>
    <mergeCell ref="D90:E90"/>
    <mergeCell ref="D94:E94"/>
    <mergeCell ref="D97:E97"/>
    <mergeCell ref="D107:F107"/>
    <mergeCell ref="E106:F106"/>
  </mergeCells>
  <printOptions horizontalCentered="1"/>
  <pageMargins left="1.1811023622047245" right="0.59055118110236227" top="0.98425196850393704" bottom="0.59055118110236227" header="0.31496062992125984" footer="0.31496062992125984"/>
  <pageSetup paperSize="9" scale="85" firstPageNumber="5" orientation="portrait" useFirstPageNumber="1" horizontalDpi="4294967295" verticalDpi="4294967295" r:id="rId1"/>
  <headerFooter>
    <oddHeader xml:space="preserve">&amp;C&amp;"TH SarabunPSK,ตัวหนา"&amp;16 2/2/&amp;P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25E5A-AE23-4B85-88F5-5248C2AB4D17}">
  <dimension ref="A2:E114"/>
  <sheetViews>
    <sheetView workbookViewId="0">
      <selection activeCell="I21" sqref="I21"/>
    </sheetView>
  </sheetViews>
  <sheetFormatPr defaultRowHeight="14.4"/>
  <cols>
    <col min="1" max="1" width="15" customWidth="1"/>
    <col min="2" max="2" width="19.88671875" customWidth="1"/>
    <col min="3" max="3" width="50" customWidth="1"/>
    <col min="4" max="4" width="26.44140625" customWidth="1"/>
    <col min="5" max="5" width="23.5546875" style="157" bestFit="1" customWidth="1"/>
  </cols>
  <sheetData>
    <row r="2" spans="1:5">
      <c r="A2" t="s">
        <v>691</v>
      </c>
      <c r="B2" s="156" t="s">
        <v>692</v>
      </c>
    </row>
    <row r="4" spans="1:5">
      <c r="A4" s="158" t="s">
        <v>693</v>
      </c>
      <c r="B4" s="158" t="s">
        <v>694</v>
      </c>
      <c r="C4" s="158" t="s">
        <v>713</v>
      </c>
      <c r="D4" s="159" t="s">
        <v>695</v>
      </c>
      <c r="E4"/>
    </row>
    <row r="5" spans="1:5">
      <c r="A5" s="160" t="s">
        <v>609</v>
      </c>
      <c r="B5" s="161"/>
      <c r="C5" s="161"/>
      <c r="D5" s="162">
        <v>50428500</v>
      </c>
      <c r="E5"/>
    </row>
    <row r="6" spans="1:5">
      <c r="A6" s="163" t="s">
        <v>1</v>
      </c>
      <c r="B6" s="164" t="s">
        <v>2</v>
      </c>
      <c r="D6" s="156">
        <v>50428500</v>
      </c>
      <c r="E6"/>
    </row>
    <row r="7" spans="1:5">
      <c r="A7" s="165"/>
      <c r="B7" s="166" t="s">
        <v>635</v>
      </c>
      <c r="C7" s="167"/>
      <c r="D7" s="168">
        <v>50428500</v>
      </c>
      <c r="E7"/>
    </row>
    <row r="8" spans="1:5">
      <c r="A8" s="165"/>
      <c r="B8" s="169" t="s">
        <v>636</v>
      </c>
      <c r="C8" s="165"/>
      <c r="D8" s="170">
        <v>41160100</v>
      </c>
      <c r="E8"/>
    </row>
    <row r="9" spans="1:5">
      <c r="A9" s="165"/>
      <c r="B9" s="171" t="s">
        <v>637</v>
      </c>
      <c r="C9" s="257" t="s">
        <v>709</v>
      </c>
      <c r="D9" s="156">
        <v>25651500</v>
      </c>
      <c r="E9"/>
    </row>
    <row r="10" spans="1:5">
      <c r="A10" s="165"/>
      <c r="B10" s="171" t="s">
        <v>639</v>
      </c>
      <c r="C10" s="257" t="s">
        <v>640</v>
      </c>
      <c r="D10" s="156">
        <v>1539100</v>
      </c>
      <c r="E10"/>
    </row>
    <row r="11" spans="1:5">
      <c r="A11" s="165"/>
      <c r="B11" s="171" t="s">
        <v>641</v>
      </c>
      <c r="C11" s="257" t="s">
        <v>642</v>
      </c>
      <c r="D11" s="156">
        <v>254400</v>
      </c>
      <c r="E11"/>
    </row>
    <row r="12" spans="1:5">
      <c r="A12" s="165"/>
      <c r="B12" s="171" t="s">
        <v>643</v>
      </c>
      <c r="C12" s="257" t="s">
        <v>644</v>
      </c>
      <c r="D12" s="156">
        <v>758400</v>
      </c>
      <c r="E12"/>
    </row>
    <row r="13" spans="1:5">
      <c r="A13" s="165"/>
      <c r="B13" s="171" t="s">
        <v>645</v>
      </c>
      <c r="C13" s="257" t="s">
        <v>646</v>
      </c>
      <c r="D13" s="156">
        <v>28100</v>
      </c>
      <c r="E13"/>
    </row>
    <row r="14" spans="1:5">
      <c r="A14" s="165"/>
      <c r="B14" s="171" t="s">
        <v>647</v>
      </c>
      <c r="C14" s="257" t="s">
        <v>648</v>
      </c>
      <c r="D14" s="156">
        <v>17500</v>
      </c>
      <c r="E14"/>
    </row>
    <row r="15" spans="1:5">
      <c r="A15" s="165"/>
      <c r="B15" s="171" t="s">
        <v>649</v>
      </c>
      <c r="C15" s="257" t="s">
        <v>650</v>
      </c>
      <c r="D15" s="156">
        <v>10730700</v>
      </c>
      <c r="E15"/>
    </row>
    <row r="16" spans="1:5">
      <c r="A16" s="165"/>
      <c r="B16" s="171" t="s">
        <v>651</v>
      </c>
      <c r="C16" s="257" t="s">
        <v>710</v>
      </c>
      <c r="D16" s="156">
        <v>2180400</v>
      </c>
      <c r="E16"/>
    </row>
    <row r="17" spans="1:5">
      <c r="A17" s="165"/>
      <c r="B17" s="169" t="s">
        <v>653</v>
      </c>
      <c r="C17" s="258"/>
      <c r="D17" s="170">
        <v>7115400</v>
      </c>
      <c r="E17"/>
    </row>
    <row r="18" spans="1:5">
      <c r="A18" s="165"/>
      <c r="B18" s="171" t="s">
        <v>654</v>
      </c>
      <c r="C18" s="257" t="s">
        <v>711</v>
      </c>
      <c r="D18" s="156">
        <v>6485400</v>
      </c>
      <c r="E18"/>
    </row>
    <row r="19" spans="1:5">
      <c r="A19" s="165"/>
      <c r="B19" s="171" t="s">
        <v>656</v>
      </c>
      <c r="C19" s="257" t="s">
        <v>657</v>
      </c>
      <c r="D19" s="156">
        <v>343800</v>
      </c>
      <c r="E19"/>
    </row>
    <row r="20" spans="1:5">
      <c r="A20" s="165"/>
      <c r="B20" s="171" t="s">
        <v>658</v>
      </c>
      <c r="C20" s="257" t="s">
        <v>659</v>
      </c>
      <c r="D20" s="156">
        <v>216000</v>
      </c>
      <c r="E20"/>
    </row>
    <row r="21" spans="1:5">
      <c r="A21" s="165"/>
      <c r="B21" s="171" t="s">
        <v>660</v>
      </c>
      <c r="C21" s="257" t="s">
        <v>661</v>
      </c>
      <c r="D21" s="156">
        <v>70200</v>
      </c>
      <c r="E21"/>
    </row>
    <row r="22" spans="1:5">
      <c r="A22" s="165"/>
      <c r="B22" s="169" t="s">
        <v>662</v>
      </c>
      <c r="C22" s="258"/>
      <c r="D22" s="170">
        <v>1728000</v>
      </c>
      <c r="E22"/>
    </row>
    <row r="23" spans="1:5">
      <c r="A23" s="165"/>
      <c r="B23" s="171" t="s">
        <v>663</v>
      </c>
      <c r="C23" s="257" t="s">
        <v>712</v>
      </c>
      <c r="D23" s="156">
        <v>1353600</v>
      </c>
      <c r="E23"/>
    </row>
    <row r="24" spans="1:5">
      <c r="A24" s="165"/>
      <c r="B24" s="171" t="s">
        <v>664</v>
      </c>
      <c r="C24" s="164" t="s">
        <v>665</v>
      </c>
      <c r="D24" s="156">
        <v>86400</v>
      </c>
      <c r="E24"/>
    </row>
    <row r="25" spans="1:5">
      <c r="A25" s="165"/>
      <c r="B25" s="171" t="s">
        <v>666</v>
      </c>
      <c r="C25" s="164" t="s">
        <v>667</v>
      </c>
      <c r="D25" s="156">
        <v>288000</v>
      </c>
      <c r="E25"/>
    </row>
    <row r="26" spans="1:5">
      <c r="A26" s="165"/>
      <c r="B26" s="169" t="s">
        <v>668</v>
      </c>
      <c r="C26" s="165"/>
      <c r="D26" s="170">
        <v>425000</v>
      </c>
      <c r="E26"/>
    </row>
    <row r="27" spans="1:5">
      <c r="A27" s="165"/>
      <c r="B27" s="171" t="s">
        <v>696</v>
      </c>
      <c r="C27" s="164" t="s">
        <v>697</v>
      </c>
      <c r="D27" s="156">
        <v>30300</v>
      </c>
      <c r="E27"/>
    </row>
    <row r="28" spans="1:5">
      <c r="A28" s="165"/>
      <c r="B28" s="171" t="s">
        <v>698</v>
      </c>
      <c r="C28" s="164" t="s">
        <v>699</v>
      </c>
      <c r="D28" s="156">
        <v>304800</v>
      </c>
      <c r="E28"/>
    </row>
    <row r="29" spans="1:5">
      <c r="A29" s="165"/>
      <c r="B29" s="171" t="s">
        <v>700</v>
      </c>
      <c r="C29" s="164" t="s">
        <v>701</v>
      </c>
      <c r="D29" s="156">
        <v>86400</v>
      </c>
      <c r="E29"/>
    </row>
    <row r="30" spans="1:5">
      <c r="A30" s="165"/>
      <c r="B30" s="171" t="s">
        <v>669</v>
      </c>
      <c r="C30" s="164" t="s">
        <v>670</v>
      </c>
      <c r="D30" s="156">
        <v>3500</v>
      </c>
      <c r="E30"/>
    </row>
    <row r="31" spans="1:5">
      <c r="A31" s="172" t="s">
        <v>702</v>
      </c>
      <c r="B31" s="173"/>
      <c r="C31" s="174"/>
      <c r="D31" s="159">
        <v>50428500</v>
      </c>
      <c r="E31"/>
    </row>
    <row r="32" spans="1:5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  <row r="46" spans="5:5">
      <c r="E46"/>
    </row>
    <row r="47" spans="5:5">
      <c r="E47"/>
    </row>
    <row r="48" spans="5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5"/>
    </sheetView>
  </sheetViews>
  <sheetFormatPr defaultRowHeight="14.4"/>
  <cols>
    <col min="1" max="1" width="68.109375" customWidth="1"/>
  </cols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view="pageLayout" workbookViewId="0">
      <selection activeCell="A2" sqref="A1:XFD1048576"/>
    </sheetView>
  </sheetViews>
  <sheetFormatPr defaultColWidth="9.109375" defaultRowHeight="24" customHeight="1"/>
  <cols>
    <col min="1" max="1" width="4.6640625" style="22" customWidth="1"/>
    <col min="2" max="2" width="10.6640625" style="22" customWidth="1"/>
    <col min="3" max="3" width="5.6640625" style="8" customWidth="1"/>
    <col min="4" max="4" width="35" style="8" customWidth="1"/>
    <col min="5" max="5" width="9.109375" style="23"/>
    <col min="6" max="6" width="25" style="24" customWidth="1"/>
    <col min="7" max="7" width="9.109375" style="25"/>
    <col min="8" max="8" width="30" style="26" customWidth="1"/>
    <col min="9" max="16384" width="9.109375" style="8"/>
  </cols>
  <sheetData>
    <row r="1" spans="1:8" s="4" customFormat="1" ht="24" customHeight="1">
      <c r="A1" s="337" t="s">
        <v>118</v>
      </c>
      <c r="B1" s="337"/>
      <c r="C1" s="337"/>
      <c r="D1" s="337"/>
      <c r="E1" s="1" t="s">
        <v>119</v>
      </c>
      <c r="F1" s="2" t="s">
        <v>120</v>
      </c>
      <c r="G1" s="1" t="s">
        <v>121</v>
      </c>
      <c r="H1" s="3" t="s">
        <v>122</v>
      </c>
    </row>
    <row r="2" spans="1:8" ht="24" customHeight="1">
      <c r="A2" s="5"/>
      <c r="B2" s="5"/>
      <c r="C2" s="6" t="s">
        <v>118</v>
      </c>
      <c r="D2" s="75"/>
      <c r="E2" s="76"/>
      <c r="F2" s="43"/>
      <c r="G2" s="77"/>
      <c r="H2" s="7"/>
    </row>
    <row r="3" spans="1:8" ht="24.6" customHeight="1">
      <c r="A3" s="9"/>
      <c r="B3" s="9"/>
      <c r="C3" s="84" t="s">
        <v>469</v>
      </c>
      <c r="D3" s="85" t="s">
        <v>123</v>
      </c>
      <c r="E3" s="86" t="s">
        <v>98</v>
      </c>
      <c r="F3" s="87" t="s">
        <v>77</v>
      </c>
      <c r="G3" s="82" t="s">
        <v>124</v>
      </c>
      <c r="H3" s="83" t="s">
        <v>125</v>
      </c>
    </row>
    <row r="4" spans="1:8" ht="24" customHeight="1">
      <c r="A4" s="9"/>
      <c r="B4" s="9"/>
      <c r="C4" s="81" t="s">
        <v>470</v>
      </c>
      <c r="D4" s="55" t="s">
        <v>126</v>
      </c>
      <c r="E4" s="78" t="s">
        <v>112</v>
      </c>
      <c r="F4" s="54" t="s">
        <v>113</v>
      </c>
      <c r="G4" s="79" t="s">
        <v>127</v>
      </c>
      <c r="H4" s="80" t="s">
        <v>128</v>
      </c>
    </row>
    <row r="5" spans="1:8" ht="24" customHeight="1">
      <c r="A5" s="9"/>
      <c r="B5" s="9"/>
      <c r="C5" s="10"/>
      <c r="D5" s="55"/>
      <c r="E5" s="78"/>
      <c r="F5" s="54"/>
      <c r="G5" s="79" t="s">
        <v>129</v>
      </c>
      <c r="H5" s="80" t="s">
        <v>130</v>
      </c>
    </row>
    <row r="6" spans="1:8" ht="24.6" customHeight="1">
      <c r="A6" s="9"/>
      <c r="B6" s="9"/>
      <c r="C6" s="84" t="s">
        <v>471</v>
      </c>
      <c r="D6" s="85" t="s">
        <v>131</v>
      </c>
      <c r="E6" s="86" t="s">
        <v>96</v>
      </c>
      <c r="F6" s="87" t="s">
        <v>97</v>
      </c>
      <c r="G6" s="82" t="s">
        <v>132</v>
      </c>
      <c r="H6" s="83" t="s">
        <v>133</v>
      </c>
    </row>
    <row r="7" spans="1:8" ht="24" customHeight="1">
      <c r="A7" s="9"/>
      <c r="B7" s="9"/>
      <c r="C7" s="81" t="s">
        <v>472</v>
      </c>
      <c r="D7" s="55" t="s">
        <v>134</v>
      </c>
      <c r="E7" s="78" t="s">
        <v>103</v>
      </c>
      <c r="F7" s="338" t="s">
        <v>104</v>
      </c>
      <c r="G7" s="79" t="s">
        <v>135</v>
      </c>
      <c r="H7" s="80" t="s">
        <v>136</v>
      </c>
    </row>
    <row r="8" spans="1:8" ht="24" customHeight="1">
      <c r="A8" s="9"/>
      <c r="B8" s="9"/>
      <c r="C8" s="10"/>
      <c r="D8" s="55"/>
      <c r="E8" s="78"/>
      <c r="F8" s="338"/>
      <c r="G8" s="79" t="s">
        <v>137</v>
      </c>
      <c r="H8" s="80" t="s">
        <v>138</v>
      </c>
    </row>
    <row r="9" spans="1:8" ht="24" customHeight="1">
      <c r="A9" s="5"/>
      <c r="B9" s="5"/>
      <c r="C9" s="88" t="s">
        <v>473</v>
      </c>
      <c r="D9" s="85" t="s">
        <v>139</v>
      </c>
      <c r="E9" s="86" t="s">
        <v>94</v>
      </c>
      <c r="F9" s="87" t="s">
        <v>95</v>
      </c>
      <c r="G9" s="82" t="s">
        <v>140</v>
      </c>
      <c r="H9" s="83" t="s">
        <v>141</v>
      </c>
    </row>
    <row r="10" spans="1:8" ht="24" customHeight="1">
      <c r="A10" s="9"/>
      <c r="B10" s="9"/>
      <c r="C10" s="89"/>
      <c r="D10" s="85"/>
      <c r="E10" s="86"/>
      <c r="F10" s="87"/>
      <c r="G10" s="82" t="s">
        <v>142</v>
      </c>
      <c r="H10" s="83" t="s">
        <v>143</v>
      </c>
    </row>
    <row r="11" spans="1:8" ht="24" customHeight="1">
      <c r="A11" s="9"/>
      <c r="B11" s="9"/>
      <c r="C11" s="81" t="s">
        <v>474</v>
      </c>
      <c r="D11" s="55" t="s">
        <v>144</v>
      </c>
      <c r="E11" s="78" t="s">
        <v>90</v>
      </c>
      <c r="F11" s="54" t="s">
        <v>91</v>
      </c>
      <c r="G11" s="79" t="s">
        <v>145</v>
      </c>
      <c r="H11" s="79" t="s">
        <v>146</v>
      </c>
    </row>
    <row r="12" spans="1:8" ht="24" customHeight="1">
      <c r="A12" s="9"/>
      <c r="B12" s="9"/>
      <c r="C12" s="10"/>
      <c r="D12" s="55"/>
      <c r="E12" s="78"/>
      <c r="F12" s="54"/>
      <c r="G12" s="79" t="s">
        <v>147</v>
      </c>
      <c r="H12" s="79" t="s">
        <v>148</v>
      </c>
    </row>
    <row r="13" spans="1:8" ht="24" customHeight="1">
      <c r="A13" s="5"/>
      <c r="B13" s="5"/>
      <c r="C13" s="88" t="s">
        <v>475</v>
      </c>
      <c r="D13" s="85" t="s">
        <v>149</v>
      </c>
      <c r="E13" s="86" t="s">
        <v>105</v>
      </c>
      <c r="F13" s="87" t="s">
        <v>150</v>
      </c>
      <c r="G13" s="82" t="s">
        <v>151</v>
      </c>
      <c r="H13" s="83" t="s">
        <v>152</v>
      </c>
    </row>
    <row r="14" spans="1:8" ht="48" customHeight="1">
      <c r="A14" s="9"/>
      <c r="B14" s="9"/>
      <c r="C14" s="89"/>
      <c r="D14" s="85"/>
      <c r="E14" s="86"/>
      <c r="F14" s="87"/>
      <c r="G14" s="82" t="s">
        <v>153</v>
      </c>
      <c r="H14" s="83" t="s">
        <v>154</v>
      </c>
    </row>
    <row r="15" spans="1:8" ht="24" customHeight="1">
      <c r="A15" s="5"/>
      <c r="B15" s="5"/>
      <c r="C15" s="90"/>
      <c r="D15" s="85"/>
      <c r="E15" s="86"/>
      <c r="F15" s="87"/>
      <c r="G15" s="82" t="s">
        <v>155</v>
      </c>
      <c r="H15" s="83" t="s">
        <v>156</v>
      </c>
    </row>
    <row r="16" spans="1:8" ht="24" customHeight="1">
      <c r="A16" s="5"/>
      <c r="B16" s="5"/>
      <c r="C16" s="90"/>
      <c r="D16" s="85"/>
      <c r="E16" s="86" t="s">
        <v>106</v>
      </c>
      <c r="F16" s="87" t="s">
        <v>107</v>
      </c>
      <c r="G16" s="82" t="s">
        <v>157</v>
      </c>
      <c r="H16" s="83" t="s">
        <v>158</v>
      </c>
    </row>
    <row r="17" spans="1:9" ht="24" customHeight="1">
      <c r="A17" s="9"/>
      <c r="B17" s="9"/>
      <c r="C17" s="81" t="s">
        <v>476</v>
      </c>
      <c r="D17" s="55" t="s">
        <v>159</v>
      </c>
      <c r="E17" s="78" t="s">
        <v>101</v>
      </c>
      <c r="F17" s="54" t="s">
        <v>102</v>
      </c>
      <c r="G17" s="79" t="s">
        <v>160</v>
      </c>
      <c r="H17" s="80" t="s">
        <v>161</v>
      </c>
      <c r="I17" s="8" t="s">
        <v>479</v>
      </c>
    </row>
    <row r="18" spans="1:9" ht="48" customHeight="1">
      <c r="A18" s="9"/>
      <c r="B18" s="9"/>
      <c r="C18" s="10"/>
      <c r="D18" s="55"/>
      <c r="E18" s="78"/>
      <c r="F18" s="54"/>
      <c r="G18" s="79" t="s">
        <v>162</v>
      </c>
      <c r="H18" s="80" t="s">
        <v>163</v>
      </c>
    </row>
    <row r="19" spans="1:9" ht="24" customHeight="1">
      <c r="A19" s="9"/>
      <c r="B19" s="9"/>
      <c r="C19" s="10"/>
      <c r="D19" s="55"/>
      <c r="E19" s="78"/>
      <c r="F19" s="54"/>
      <c r="G19" s="79" t="s">
        <v>164</v>
      </c>
      <c r="H19" s="80" t="s">
        <v>165</v>
      </c>
    </row>
    <row r="20" spans="1:9" ht="24" customHeight="1">
      <c r="A20" s="9"/>
      <c r="B20" s="9"/>
      <c r="C20" s="10"/>
      <c r="D20" s="55"/>
      <c r="E20" s="78" t="s">
        <v>108</v>
      </c>
      <c r="F20" s="54" t="s">
        <v>109</v>
      </c>
      <c r="G20" s="79" t="s">
        <v>166</v>
      </c>
      <c r="H20" s="80" t="s">
        <v>167</v>
      </c>
    </row>
    <row r="21" spans="1:9" ht="24" customHeight="1">
      <c r="A21" s="9"/>
      <c r="B21" s="9"/>
      <c r="C21" s="84" t="s">
        <v>477</v>
      </c>
      <c r="D21" s="85" t="s">
        <v>168</v>
      </c>
      <c r="E21" s="86" t="s">
        <v>99</v>
      </c>
      <c r="F21" s="87" t="s">
        <v>100</v>
      </c>
      <c r="G21" s="82" t="s">
        <v>169</v>
      </c>
      <c r="H21" s="82" t="s">
        <v>170</v>
      </c>
    </row>
    <row r="22" spans="1:9" ht="48" customHeight="1">
      <c r="A22" s="9"/>
      <c r="B22" s="9"/>
      <c r="C22" s="81" t="s">
        <v>478</v>
      </c>
      <c r="D22" s="55" t="s">
        <v>171</v>
      </c>
      <c r="E22" s="78" t="s">
        <v>110</v>
      </c>
      <c r="F22" s="54" t="s">
        <v>111</v>
      </c>
      <c r="G22" s="79" t="s">
        <v>172</v>
      </c>
      <c r="H22" s="80" t="s">
        <v>173</v>
      </c>
    </row>
    <row r="23" spans="1:9" ht="48" customHeight="1">
      <c r="A23" s="5"/>
      <c r="B23" s="5"/>
      <c r="C23" s="20"/>
      <c r="D23" s="55"/>
      <c r="E23" s="78"/>
      <c r="F23" s="54"/>
      <c r="G23" s="79" t="s">
        <v>174</v>
      </c>
      <c r="H23" s="80" t="s">
        <v>175</v>
      </c>
    </row>
    <row r="24" spans="1:9" ht="24" customHeight="1">
      <c r="A24" s="9"/>
      <c r="B24" s="5"/>
      <c r="C24" s="20"/>
      <c r="D24" s="55"/>
      <c r="E24" s="78"/>
      <c r="F24" s="54"/>
      <c r="G24" s="79" t="s">
        <v>176</v>
      </c>
      <c r="H24" s="80" t="s">
        <v>177</v>
      </c>
    </row>
  </sheetData>
  <autoFilter ref="A2:H24" xr:uid="{00000000-0009-0000-0000-000004000000}"/>
  <mergeCells count="2">
    <mergeCell ref="A1:D1"/>
    <mergeCell ref="F7:F8"/>
  </mergeCells>
  <pageMargins left="0.28740157500000002" right="9.0551180999999994E-2" top="0.39370078740157499" bottom="0.39370078740157499" header="0" footer="0"/>
  <pageSetup paperSize="9" scale="70" orientation="portrait" r:id="rId1"/>
  <headerFooter>
    <oddHeader>&amp;Rหน้าที่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2"/>
  <sheetViews>
    <sheetView view="pageLayout" zoomScale="80" zoomScalePageLayoutView="80" workbookViewId="0">
      <selection activeCell="G30" sqref="G30:G43"/>
    </sheetView>
  </sheetViews>
  <sheetFormatPr defaultColWidth="9.109375" defaultRowHeight="24.6"/>
  <cols>
    <col min="1" max="1" width="4" style="22" customWidth="1"/>
    <col min="2" max="2" width="10.6640625" style="39" bestFit="1" customWidth="1"/>
    <col min="3" max="3" width="42.109375" style="24" customWidth="1"/>
    <col min="4" max="4" width="9" style="23" customWidth="1"/>
    <col min="5" max="5" width="25.33203125" style="24" customWidth="1"/>
    <col min="6" max="6" width="11.33203125" style="23" customWidth="1"/>
    <col min="7" max="7" width="31.44140625" style="24" customWidth="1"/>
    <col min="8" max="16384" width="9.109375" style="8"/>
  </cols>
  <sheetData>
    <row r="1" spans="1:7" s="4" customFormat="1">
      <c r="A1" s="104" t="s">
        <v>178</v>
      </c>
      <c r="B1" s="105"/>
      <c r="C1" s="106"/>
      <c r="D1" s="1" t="s">
        <v>119</v>
      </c>
      <c r="E1" s="2" t="s">
        <v>120</v>
      </c>
      <c r="F1" s="1" t="s">
        <v>121</v>
      </c>
      <c r="G1" s="2" t="s">
        <v>179</v>
      </c>
    </row>
    <row r="2" spans="1:7">
      <c r="A2" s="56">
        <v>1</v>
      </c>
      <c r="B2" s="99" t="s">
        <v>0</v>
      </c>
      <c r="C2" s="100" t="s">
        <v>180</v>
      </c>
      <c r="D2" s="101"/>
      <c r="E2" s="100"/>
      <c r="F2" s="101"/>
      <c r="G2" s="100"/>
    </row>
    <row r="3" spans="1:7" ht="24" customHeight="1">
      <c r="A3" s="56">
        <v>1</v>
      </c>
      <c r="B3" s="57" t="s">
        <v>0</v>
      </c>
      <c r="C3" s="58" t="s">
        <v>181</v>
      </c>
      <c r="D3" s="59" t="s">
        <v>1</v>
      </c>
      <c r="E3" s="58" t="s">
        <v>2</v>
      </c>
      <c r="F3" s="60" t="s">
        <v>182</v>
      </c>
      <c r="G3" s="61" t="s">
        <v>183</v>
      </c>
    </row>
    <row r="4" spans="1:7" ht="24" customHeight="1">
      <c r="A4" s="56">
        <v>1</v>
      </c>
      <c r="B4" s="57" t="s">
        <v>0</v>
      </c>
      <c r="C4" s="58" t="s">
        <v>184</v>
      </c>
      <c r="D4" s="59" t="s">
        <v>1</v>
      </c>
      <c r="E4" s="58" t="s">
        <v>2</v>
      </c>
      <c r="F4" s="60" t="s">
        <v>182</v>
      </c>
      <c r="G4" s="61" t="s">
        <v>183</v>
      </c>
    </row>
    <row r="5" spans="1:7" ht="24" customHeight="1">
      <c r="A5" s="56">
        <v>1</v>
      </c>
      <c r="B5" s="57" t="s">
        <v>0</v>
      </c>
      <c r="C5" s="58" t="s">
        <v>185</v>
      </c>
      <c r="D5" s="59" t="s">
        <v>1</v>
      </c>
      <c r="E5" s="58" t="s">
        <v>2</v>
      </c>
      <c r="F5" s="60" t="s">
        <v>182</v>
      </c>
      <c r="G5" s="61" t="s">
        <v>183</v>
      </c>
    </row>
    <row r="6" spans="1:7" ht="24" customHeight="1">
      <c r="A6" s="56">
        <v>1</v>
      </c>
      <c r="B6" s="57" t="s">
        <v>0</v>
      </c>
      <c r="C6" s="58" t="s">
        <v>186</v>
      </c>
      <c r="D6" s="59" t="s">
        <v>1</v>
      </c>
      <c r="E6" s="58" t="s">
        <v>2</v>
      </c>
      <c r="F6" s="60" t="s">
        <v>182</v>
      </c>
      <c r="G6" s="61" t="s">
        <v>183</v>
      </c>
    </row>
    <row r="7" spans="1:7" ht="24" customHeight="1">
      <c r="A7" s="56">
        <v>1</v>
      </c>
      <c r="B7" s="57" t="s">
        <v>0</v>
      </c>
      <c r="C7" s="58" t="s">
        <v>187</v>
      </c>
      <c r="D7" s="59" t="s">
        <v>1</v>
      </c>
      <c r="E7" s="58" t="s">
        <v>2</v>
      </c>
      <c r="F7" s="60" t="s">
        <v>182</v>
      </c>
      <c r="G7" s="61" t="s">
        <v>183</v>
      </c>
    </row>
    <row r="8" spans="1:7" ht="49.2">
      <c r="A8" s="62">
        <v>2</v>
      </c>
      <c r="B8" s="99" t="s">
        <v>3</v>
      </c>
      <c r="C8" s="100" t="s">
        <v>188</v>
      </c>
      <c r="D8" s="101"/>
      <c r="E8" s="100"/>
      <c r="F8" s="101"/>
      <c r="G8" s="100"/>
    </row>
    <row r="9" spans="1:7">
      <c r="A9" s="62">
        <v>2</v>
      </c>
      <c r="B9" s="63" t="s">
        <v>3</v>
      </c>
      <c r="C9" s="64" t="s">
        <v>184</v>
      </c>
      <c r="D9" s="65" t="s">
        <v>1</v>
      </c>
      <c r="E9" s="64" t="s">
        <v>2</v>
      </c>
      <c r="F9" s="60" t="s">
        <v>189</v>
      </c>
      <c r="G9" s="66" t="s">
        <v>190</v>
      </c>
    </row>
    <row r="10" spans="1:7">
      <c r="A10" s="62">
        <v>2</v>
      </c>
      <c r="B10" s="63" t="s">
        <v>3</v>
      </c>
      <c r="C10" s="64" t="s">
        <v>191</v>
      </c>
      <c r="D10" s="65" t="s">
        <v>1</v>
      </c>
      <c r="E10" s="64" t="s">
        <v>2</v>
      </c>
      <c r="F10" s="60" t="s">
        <v>189</v>
      </c>
      <c r="G10" s="66" t="s">
        <v>190</v>
      </c>
    </row>
    <row r="11" spans="1:7">
      <c r="A11" s="62">
        <v>2</v>
      </c>
      <c r="B11" s="63" t="s">
        <v>3</v>
      </c>
      <c r="C11" s="64" t="s">
        <v>192</v>
      </c>
      <c r="D11" s="65" t="s">
        <v>1</v>
      </c>
      <c r="E11" s="64" t="s">
        <v>2</v>
      </c>
      <c r="F11" s="60" t="s">
        <v>189</v>
      </c>
      <c r="G11" s="66" t="s">
        <v>190</v>
      </c>
    </row>
    <row r="12" spans="1:7" ht="24" customHeight="1">
      <c r="A12" s="62">
        <v>2</v>
      </c>
      <c r="B12" s="63" t="s">
        <v>3</v>
      </c>
      <c r="C12" s="67" t="s">
        <v>193</v>
      </c>
      <c r="D12" s="68" t="s">
        <v>1</v>
      </c>
      <c r="E12" s="67" t="s">
        <v>2</v>
      </c>
      <c r="F12" s="69" t="s">
        <v>189</v>
      </c>
      <c r="G12" s="70" t="s">
        <v>190</v>
      </c>
    </row>
    <row r="13" spans="1:7" ht="73.8">
      <c r="A13" s="62">
        <v>2</v>
      </c>
      <c r="B13" s="63" t="s">
        <v>3</v>
      </c>
      <c r="C13" s="71" t="s">
        <v>194</v>
      </c>
      <c r="D13" s="65" t="s">
        <v>1</v>
      </c>
      <c r="E13" s="64" t="s">
        <v>2</v>
      </c>
      <c r="F13" s="60" t="s">
        <v>189</v>
      </c>
      <c r="G13" s="66" t="s">
        <v>190</v>
      </c>
    </row>
    <row r="14" spans="1:7" ht="24" customHeight="1">
      <c r="A14" s="5">
        <v>3</v>
      </c>
      <c r="B14" s="99" t="s">
        <v>4</v>
      </c>
      <c r="C14" s="100" t="s">
        <v>195</v>
      </c>
      <c r="D14" s="101"/>
      <c r="E14" s="100"/>
      <c r="F14" s="101" t="s">
        <v>467</v>
      </c>
      <c r="G14" s="100" t="s">
        <v>468</v>
      </c>
    </row>
    <row r="15" spans="1:7" ht="24" customHeight="1">
      <c r="A15" s="5">
        <v>3</v>
      </c>
      <c r="B15" s="31" t="s">
        <v>4</v>
      </c>
      <c r="C15" s="32" t="s">
        <v>196</v>
      </c>
      <c r="D15" s="33" t="s">
        <v>5</v>
      </c>
      <c r="E15" s="32" t="s">
        <v>6</v>
      </c>
      <c r="F15" s="72" t="s">
        <v>82</v>
      </c>
      <c r="G15" s="73" t="s">
        <v>197</v>
      </c>
    </row>
    <row r="16" spans="1:7">
      <c r="A16" s="5">
        <v>3</v>
      </c>
      <c r="B16" s="31" t="s">
        <v>4</v>
      </c>
      <c r="C16" s="34"/>
      <c r="D16" s="35"/>
      <c r="E16" s="34"/>
      <c r="F16" s="72" t="s">
        <v>198</v>
      </c>
      <c r="G16" s="74" t="s">
        <v>199</v>
      </c>
    </row>
    <row r="17" spans="1:7">
      <c r="A17" s="5">
        <v>4</v>
      </c>
      <c r="B17" s="99" t="s">
        <v>7</v>
      </c>
      <c r="C17" s="100" t="s">
        <v>200</v>
      </c>
      <c r="D17" s="101"/>
      <c r="E17" s="100"/>
      <c r="F17" s="101" t="s">
        <v>480</v>
      </c>
      <c r="G17" s="100" t="s">
        <v>481</v>
      </c>
    </row>
    <row r="18" spans="1:7" ht="49.2">
      <c r="A18" s="5">
        <v>4</v>
      </c>
      <c r="B18" s="31" t="s">
        <v>7</v>
      </c>
      <c r="C18" s="15" t="s">
        <v>201</v>
      </c>
      <c r="D18" s="14" t="s">
        <v>14</v>
      </c>
      <c r="E18" s="19" t="s">
        <v>15</v>
      </c>
      <c r="F18" s="95" t="s">
        <v>94</v>
      </c>
      <c r="G18" s="96" t="s">
        <v>202</v>
      </c>
    </row>
    <row r="19" spans="1:7">
      <c r="A19" s="5">
        <v>4</v>
      </c>
      <c r="B19" s="31" t="s">
        <v>7</v>
      </c>
      <c r="C19" s="15" t="s">
        <v>203</v>
      </c>
      <c r="D19" s="14" t="s">
        <v>1</v>
      </c>
      <c r="E19" s="15" t="s">
        <v>2</v>
      </c>
      <c r="F19" s="95" t="s">
        <v>204</v>
      </c>
      <c r="G19" s="73" t="s">
        <v>205</v>
      </c>
    </row>
    <row r="20" spans="1:7">
      <c r="A20" s="5">
        <v>4</v>
      </c>
      <c r="B20" s="31" t="s">
        <v>7</v>
      </c>
      <c r="C20" s="32" t="s">
        <v>206</v>
      </c>
      <c r="D20" s="33" t="s">
        <v>12</v>
      </c>
      <c r="E20" s="32" t="s">
        <v>13</v>
      </c>
      <c r="F20" s="72" t="s">
        <v>198</v>
      </c>
      <c r="G20" s="73" t="s">
        <v>199</v>
      </c>
    </row>
    <row r="21" spans="1:7">
      <c r="A21" s="5">
        <v>4</v>
      </c>
      <c r="B21" s="31" t="s">
        <v>7</v>
      </c>
      <c r="C21" s="34"/>
      <c r="D21" s="35"/>
      <c r="E21" s="34"/>
      <c r="F21" s="72" t="s">
        <v>8</v>
      </c>
      <c r="G21" s="73" t="s">
        <v>207</v>
      </c>
    </row>
    <row r="22" spans="1:7">
      <c r="A22" s="5">
        <v>4</v>
      </c>
      <c r="B22" s="31" t="s">
        <v>7</v>
      </c>
      <c r="C22" s="15" t="s">
        <v>208</v>
      </c>
      <c r="D22" s="14" t="s">
        <v>16</v>
      </c>
      <c r="E22" s="15" t="s">
        <v>17</v>
      </c>
      <c r="F22" s="72" t="s">
        <v>209</v>
      </c>
      <c r="G22" s="73" t="s">
        <v>210</v>
      </c>
    </row>
    <row r="23" spans="1:7">
      <c r="A23" s="5">
        <v>4</v>
      </c>
      <c r="B23" s="31" t="s">
        <v>7</v>
      </c>
      <c r="C23" s="32" t="s">
        <v>211</v>
      </c>
      <c r="D23" s="33" t="s">
        <v>8</v>
      </c>
      <c r="E23" s="32" t="s">
        <v>9</v>
      </c>
      <c r="F23" s="97" t="s">
        <v>212</v>
      </c>
      <c r="G23" s="74" t="s">
        <v>213</v>
      </c>
    </row>
    <row r="24" spans="1:7" ht="24" customHeight="1">
      <c r="A24" s="5">
        <v>4</v>
      </c>
      <c r="B24" s="31" t="s">
        <v>7</v>
      </c>
      <c r="C24" s="34"/>
      <c r="D24" s="35"/>
      <c r="E24" s="34"/>
      <c r="F24" s="72" t="s">
        <v>214</v>
      </c>
      <c r="G24" s="73" t="s">
        <v>215</v>
      </c>
    </row>
    <row r="25" spans="1:7">
      <c r="A25" s="5">
        <v>4</v>
      </c>
      <c r="B25" s="31" t="s">
        <v>7</v>
      </c>
      <c r="C25" s="15" t="s">
        <v>216</v>
      </c>
      <c r="D25" s="14" t="s">
        <v>10</v>
      </c>
      <c r="E25" s="15" t="s">
        <v>11</v>
      </c>
      <c r="F25" s="72" t="s">
        <v>98</v>
      </c>
      <c r="G25" s="73" t="s">
        <v>217</v>
      </c>
    </row>
    <row r="26" spans="1:7">
      <c r="A26" s="5">
        <v>4</v>
      </c>
      <c r="B26" s="31" t="s">
        <v>7</v>
      </c>
      <c r="C26" s="15" t="s">
        <v>218</v>
      </c>
      <c r="D26" s="14" t="s">
        <v>18</v>
      </c>
      <c r="E26" s="15" t="s">
        <v>19</v>
      </c>
      <c r="F26" s="72" t="s">
        <v>89</v>
      </c>
      <c r="G26" s="98" t="s">
        <v>219</v>
      </c>
    </row>
    <row r="27" spans="1:7" ht="24" customHeight="1">
      <c r="A27" s="5">
        <v>4</v>
      </c>
      <c r="B27" s="31" t="s">
        <v>7</v>
      </c>
      <c r="C27" s="15" t="s">
        <v>220</v>
      </c>
      <c r="D27" s="14" t="s">
        <v>20</v>
      </c>
      <c r="E27" s="19" t="s">
        <v>21</v>
      </c>
      <c r="F27" s="72" t="s">
        <v>99</v>
      </c>
      <c r="G27" s="98" t="s">
        <v>221</v>
      </c>
    </row>
    <row r="28" spans="1:7">
      <c r="A28" s="5">
        <v>4</v>
      </c>
      <c r="B28" s="31" t="s">
        <v>7</v>
      </c>
      <c r="C28" s="15" t="s">
        <v>222</v>
      </c>
      <c r="D28" s="14" t="s">
        <v>22</v>
      </c>
      <c r="E28" s="15" t="s">
        <v>23</v>
      </c>
      <c r="F28" s="72" t="s">
        <v>223</v>
      </c>
      <c r="G28" s="73" t="s">
        <v>224</v>
      </c>
    </row>
    <row r="29" spans="1:7">
      <c r="A29" s="5">
        <v>5</v>
      </c>
      <c r="B29" s="99" t="s">
        <v>24</v>
      </c>
      <c r="C29" s="100" t="s">
        <v>225</v>
      </c>
      <c r="D29" s="101"/>
      <c r="E29" s="100"/>
      <c r="F29" s="101" t="s">
        <v>536</v>
      </c>
      <c r="G29" s="100" t="s">
        <v>537</v>
      </c>
    </row>
    <row r="30" spans="1:7" ht="49.2">
      <c r="A30" s="5">
        <v>5</v>
      </c>
      <c r="B30" s="31" t="s">
        <v>24</v>
      </c>
      <c r="C30" s="15" t="s">
        <v>226</v>
      </c>
      <c r="D30" s="14" t="s">
        <v>25</v>
      </c>
      <c r="E30" s="92" t="s">
        <v>26</v>
      </c>
      <c r="F30" s="13" t="s">
        <v>82</v>
      </c>
      <c r="G30" s="29" t="s">
        <v>197</v>
      </c>
    </row>
    <row r="31" spans="1:7">
      <c r="A31" s="5">
        <v>5</v>
      </c>
      <c r="B31" s="31" t="s">
        <v>24</v>
      </c>
      <c r="C31" s="34"/>
      <c r="D31" s="35"/>
      <c r="E31" s="91"/>
      <c r="F31" s="13" t="s">
        <v>94</v>
      </c>
      <c r="G31" s="28" t="s">
        <v>202</v>
      </c>
    </row>
    <row r="32" spans="1:7" ht="49.2">
      <c r="A32" s="5">
        <v>5</v>
      </c>
      <c r="B32" s="31" t="s">
        <v>24</v>
      </c>
      <c r="C32" s="15" t="s">
        <v>227</v>
      </c>
      <c r="D32" s="14" t="s">
        <v>27</v>
      </c>
      <c r="E32" s="92" t="s">
        <v>28</v>
      </c>
      <c r="F32" s="13" t="s">
        <v>228</v>
      </c>
      <c r="G32" s="28" t="s">
        <v>227</v>
      </c>
    </row>
    <row r="33" spans="1:7" ht="49.2">
      <c r="A33" s="5">
        <v>5</v>
      </c>
      <c r="B33" s="31" t="s">
        <v>24</v>
      </c>
      <c r="C33" s="15" t="s">
        <v>229</v>
      </c>
      <c r="D33" s="14" t="s">
        <v>29</v>
      </c>
      <c r="E33" s="92" t="s">
        <v>30</v>
      </c>
      <c r="F33" s="13" t="s">
        <v>230</v>
      </c>
      <c r="G33" s="28" t="s">
        <v>229</v>
      </c>
    </row>
    <row r="34" spans="1:7" ht="73.8">
      <c r="A34" s="5">
        <v>5</v>
      </c>
      <c r="B34" s="31" t="s">
        <v>24</v>
      </c>
      <c r="C34" s="15" t="s">
        <v>231</v>
      </c>
      <c r="D34" s="14" t="s">
        <v>31</v>
      </c>
      <c r="E34" s="92" t="s">
        <v>32</v>
      </c>
      <c r="F34" s="13" t="s">
        <v>232</v>
      </c>
      <c r="G34" s="28" t="s">
        <v>231</v>
      </c>
    </row>
    <row r="35" spans="1:7" ht="73.8">
      <c r="A35" s="5">
        <v>5</v>
      </c>
      <c r="B35" s="31" t="s">
        <v>24</v>
      </c>
      <c r="C35" s="15" t="s">
        <v>233</v>
      </c>
      <c r="D35" s="14" t="s">
        <v>33</v>
      </c>
      <c r="E35" s="92" t="s">
        <v>234</v>
      </c>
      <c r="F35" s="13" t="s">
        <v>235</v>
      </c>
      <c r="G35" s="28" t="s">
        <v>233</v>
      </c>
    </row>
    <row r="36" spans="1:7" ht="73.8">
      <c r="A36" s="5">
        <v>5</v>
      </c>
      <c r="B36" s="31" t="s">
        <v>24</v>
      </c>
      <c r="C36" s="12" t="s">
        <v>236</v>
      </c>
      <c r="D36" s="11" t="s">
        <v>34</v>
      </c>
      <c r="E36" s="91" t="s">
        <v>35</v>
      </c>
      <c r="F36" s="18" t="s">
        <v>237</v>
      </c>
      <c r="G36" s="36" t="s">
        <v>236</v>
      </c>
    </row>
    <row r="37" spans="1:7" ht="49.2">
      <c r="A37" s="5">
        <v>5</v>
      </c>
      <c r="B37" s="31" t="s">
        <v>24</v>
      </c>
      <c r="C37" s="15" t="s">
        <v>238</v>
      </c>
      <c r="D37" s="14" t="s">
        <v>36</v>
      </c>
      <c r="E37" s="92" t="s">
        <v>37</v>
      </c>
      <c r="F37" s="13" t="s">
        <v>239</v>
      </c>
      <c r="G37" s="28" t="s">
        <v>238</v>
      </c>
    </row>
    <row r="38" spans="1:7" ht="49.2">
      <c r="A38" s="5">
        <v>5</v>
      </c>
      <c r="B38" s="31" t="s">
        <v>24</v>
      </c>
      <c r="C38" s="12" t="s">
        <v>240</v>
      </c>
      <c r="D38" s="11" t="s">
        <v>38</v>
      </c>
      <c r="E38" s="91" t="s">
        <v>39</v>
      </c>
      <c r="F38" s="16" t="s">
        <v>241</v>
      </c>
      <c r="G38" s="17" t="s">
        <v>240</v>
      </c>
    </row>
    <row r="39" spans="1:7" ht="49.2">
      <c r="A39" s="5">
        <v>5</v>
      </c>
      <c r="B39" s="31" t="s">
        <v>24</v>
      </c>
      <c r="C39" s="92" t="s">
        <v>242</v>
      </c>
      <c r="D39" s="14" t="s">
        <v>40</v>
      </c>
      <c r="E39" s="92" t="s">
        <v>41</v>
      </c>
      <c r="F39" s="13" t="s">
        <v>243</v>
      </c>
      <c r="G39" s="28" t="s">
        <v>244</v>
      </c>
    </row>
    <row r="40" spans="1:7" ht="24" customHeight="1">
      <c r="A40" s="5">
        <v>5</v>
      </c>
      <c r="B40" s="31" t="s">
        <v>24</v>
      </c>
      <c r="C40" s="92" t="s">
        <v>245</v>
      </c>
      <c r="D40" s="14" t="s">
        <v>42</v>
      </c>
      <c r="E40" s="92" t="s">
        <v>246</v>
      </c>
      <c r="F40" s="13" t="s">
        <v>247</v>
      </c>
      <c r="G40" s="28" t="s">
        <v>248</v>
      </c>
    </row>
    <row r="41" spans="1:7" ht="73.8">
      <c r="A41" s="5">
        <v>5</v>
      </c>
      <c r="B41" s="31" t="s">
        <v>24</v>
      </c>
      <c r="C41" s="15" t="s">
        <v>249</v>
      </c>
      <c r="D41" s="14" t="s">
        <v>43</v>
      </c>
      <c r="E41" s="92" t="s">
        <v>44</v>
      </c>
      <c r="F41" s="13" t="s">
        <v>250</v>
      </c>
      <c r="G41" s="28" t="s">
        <v>249</v>
      </c>
    </row>
    <row r="42" spans="1:7" ht="49.2">
      <c r="A42" s="5">
        <v>5</v>
      </c>
      <c r="B42" s="31" t="s">
        <v>24</v>
      </c>
      <c r="C42" s="15" t="s">
        <v>251</v>
      </c>
      <c r="D42" s="14" t="s">
        <v>45</v>
      </c>
      <c r="E42" s="92" t="s">
        <v>46</v>
      </c>
      <c r="F42" s="13" t="s">
        <v>252</v>
      </c>
      <c r="G42" s="28" t="s">
        <v>251</v>
      </c>
    </row>
    <row r="43" spans="1:7" ht="24" customHeight="1">
      <c r="A43" s="5">
        <v>5</v>
      </c>
      <c r="B43" s="31" t="s">
        <v>24</v>
      </c>
      <c r="C43" s="15" t="s">
        <v>253</v>
      </c>
      <c r="D43" s="14" t="s">
        <v>47</v>
      </c>
      <c r="E43" s="92" t="s">
        <v>254</v>
      </c>
      <c r="F43" s="13" t="s">
        <v>255</v>
      </c>
      <c r="G43" s="28" t="s">
        <v>253</v>
      </c>
    </row>
    <row r="44" spans="1:7">
      <c r="A44" s="9">
        <v>6</v>
      </c>
      <c r="B44" s="99" t="s">
        <v>48</v>
      </c>
      <c r="C44" s="100" t="s">
        <v>256</v>
      </c>
      <c r="D44" s="101"/>
      <c r="E44" s="100"/>
      <c r="F44" s="101" t="s">
        <v>482</v>
      </c>
      <c r="G44" s="100" t="s">
        <v>483</v>
      </c>
    </row>
    <row r="45" spans="1:7" ht="24" customHeight="1">
      <c r="A45" s="9">
        <v>6</v>
      </c>
      <c r="B45" s="27" t="s">
        <v>48</v>
      </c>
      <c r="C45" s="32" t="s">
        <v>226</v>
      </c>
      <c r="D45" s="33" t="s">
        <v>25</v>
      </c>
      <c r="E45" s="339" t="s">
        <v>26</v>
      </c>
      <c r="F45" s="13" t="s">
        <v>82</v>
      </c>
      <c r="G45" s="29" t="s">
        <v>197</v>
      </c>
    </row>
    <row r="46" spans="1:7">
      <c r="A46" s="9">
        <v>6</v>
      </c>
      <c r="B46" s="27" t="s">
        <v>48</v>
      </c>
      <c r="C46" s="34"/>
      <c r="D46" s="35"/>
      <c r="E46" s="340"/>
      <c r="F46" s="13" t="s">
        <v>257</v>
      </c>
      <c r="G46" s="28" t="s">
        <v>258</v>
      </c>
    </row>
    <row r="47" spans="1:7" ht="24" customHeight="1">
      <c r="A47" s="9">
        <v>6</v>
      </c>
      <c r="B47" s="27" t="s">
        <v>48</v>
      </c>
      <c r="C47" s="34"/>
      <c r="D47" s="35"/>
      <c r="E47" s="12"/>
      <c r="F47" s="18" t="s">
        <v>259</v>
      </c>
      <c r="G47" s="36" t="s">
        <v>260</v>
      </c>
    </row>
    <row r="48" spans="1:7" ht="24" customHeight="1">
      <c r="A48" s="9"/>
      <c r="B48" s="27"/>
      <c r="C48" s="34"/>
      <c r="D48" s="35"/>
      <c r="E48" s="91"/>
      <c r="F48" s="107" t="s">
        <v>484</v>
      </c>
      <c r="G48" s="108" t="s">
        <v>485</v>
      </c>
    </row>
    <row r="49" spans="1:7" ht="24" customHeight="1">
      <c r="A49" s="9">
        <v>6</v>
      </c>
      <c r="B49" s="27" t="s">
        <v>48</v>
      </c>
      <c r="C49" s="32" t="s">
        <v>261</v>
      </c>
      <c r="D49" s="33" t="s">
        <v>63</v>
      </c>
      <c r="E49" s="32" t="s">
        <v>64</v>
      </c>
      <c r="F49" s="13" t="s">
        <v>82</v>
      </c>
      <c r="G49" s="29" t="s">
        <v>197</v>
      </c>
    </row>
    <row r="50" spans="1:7" ht="24" customHeight="1">
      <c r="A50" s="9">
        <v>6</v>
      </c>
      <c r="B50" s="27" t="s">
        <v>48</v>
      </c>
      <c r="C50" s="34"/>
      <c r="D50" s="35"/>
      <c r="E50" s="34"/>
      <c r="F50" s="13" t="s">
        <v>262</v>
      </c>
      <c r="G50" s="28" t="s">
        <v>263</v>
      </c>
    </row>
    <row r="51" spans="1:7">
      <c r="A51" s="9">
        <v>6</v>
      </c>
      <c r="B51" s="27" t="s">
        <v>48</v>
      </c>
      <c r="C51" s="34"/>
      <c r="D51" s="35"/>
      <c r="E51" s="12"/>
      <c r="F51" s="18" t="s">
        <v>264</v>
      </c>
      <c r="G51" s="36" t="s">
        <v>265</v>
      </c>
    </row>
    <row r="52" spans="1:7">
      <c r="A52" s="9"/>
      <c r="B52" s="27"/>
      <c r="C52" s="34"/>
      <c r="D52" s="35"/>
      <c r="E52" s="91"/>
      <c r="F52" s="107" t="s">
        <v>486</v>
      </c>
      <c r="G52" s="108" t="s">
        <v>487</v>
      </c>
    </row>
    <row r="53" spans="1:7">
      <c r="A53" s="9">
        <v>6</v>
      </c>
      <c r="B53" s="27" t="s">
        <v>48</v>
      </c>
      <c r="C53" s="34" t="s">
        <v>266</v>
      </c>
      <c r="D53" s="35" t="s">
        <v>65</v>
      </c>
      <c r="E53" s="34" t="s">
        <v>66</v>
      </c>
      <c r="F53" s="18" t="s">
        <v>8</v>
      </c>
      <c r="G53" s="36" t="s">
        <v>207</v>
      </c>
    </row>
    <row r="54" spans="1:7">
      <c r="A54" s="9">
        <v>6</v>
      </c>
      <c r="B54" s="27" t="s">
        <v>48</v>
      </c>
      <c r="C54" s="34"/>
      <c r="D54" s="35"/>
      <c r="E54" s="34"/>
      <c r="F54" s="13" t="s">
        <v>82</v>
      </c>
      <c r="G54" s="29" t="s">
        <v>197</v>
      </c>
    </row>
    <row r="55" spans="1:7">
      <c r="A55" s="9">
        <v>6</v>
      </c>
      <c r="B55" s="27" t="s">
        <v>48</v>
      </c>
      <c r="C55" s="34"/>
      <c r="D55" s="35"/>
      <c r="E55" s="34"/>
      <c r="F55" s="13" t="s">
        <v>25</v>
      </c>
      <c r="G55" s="28" t="s">
        <v>267</v>
      </c>
    </row>
    <row r="56" spans="1:7" ht="49.2">
      <c r="A56" s="9">
        <v>6</v>
      </c>
      <c r="B56" s="27" t="s">
        <v>48</v>
      </c>
      <c r="C56" s="34"/>
      <c r="D56" s="35"/>
      <c r="E56" s="34"/>
      <c r="F56" s="13" t="s">
        <v>268</v>
      </c>
      <c r="G56" s="28" t="s">
        <v>269</v>
      </c>
    </row>
    <row r="57" spans="1:7">
      <c r="A57" s="9">
        <v>6</v>
      </c>
      <c r="B57" s="27" t="s">
        <v>48</v>
      </c>
      <c r="C57" s="34"/>
      <c r="D57" s="35"/>
      <c r="E57" s="34"/>
      <c r="F57" s="13" t="s">
        <v>270</v>
      </c>
      <c r="G57" s="28" t="s">
        <v>271</v>
      </c>
    </row>
    <row r="58" spans="1:7">
      <c r="A58" s="9">
        <v>6</v>
      </c>
      <c r="B58" s="27" t="s">
        <v>48</v>
      </c>
      <c r="C58" s="34"/>
      <c r="D58" s="35"/>
      <c r="E58" s="34"/>
      <c r="F58" s="13" t="s">
        <v>272</v>
      </c>
      <c r="G58" s="29" t="s">
        <v>273</v>
      </c>
    </row>
    <row r="59" spans="1:7">
      <c r="A59" s="9">
        <v>6</v>
      </c>
      <c r="B59" s="27" t="s">
        <v>48</v>
      </c>
      <c r="C59" s="34"/>
      <c r="D59" s="35"/>
      <c r="E59" s="34"/>
      <c r="F59" s="13" t="s">
        <v>264</v>
      </c>
      <c r="G59" s="28" t="s">
        <v>265</v>
      </c>
    </row>
    <row r="60" spans="1:7" ht="24" customHeight="1">
      <c r="A60" s="9">
        <v>6</v>
      </c>
      <c r="B60" s="27" t="s">
        <v>48</v>
      </c>
      <c r="C60" s="34"/>
      <c r="D60" s="35"/>
      <c r="E60" s="34"/>
      <c r="F60" s="18" t="s">
        <v>259</v>
      </c>
      <c r="G60" s="36" t="s">
        <v>260</v>
      </c>
    </row>
    <row r="61" spans="1:7" ht="24" customHeight="1">
      <c r="A61" s="9"/>
      <c r="B61" s="27"/>
      <c r="C61" s="34"/>
      <c r="D61" s="35"/>
      <c r="E61" s="34"/>
      <c r="F61" s="107" t="s">
        <v>488</v>
      </c>
      <c r="G61" s="108" t="s">
        <v>489</v>
      </c>
    </row>
    <row r="62" spans="1:7">
      <c r="A62" s="9">
        <v>6</v>
      </c>
      <c r="B62" s="27" t="s">
        <v>48</v>
      </c>
      <c r="C62" s="12" t="s">
        <v>274</v>
      </c>
      <c r="D62" s="11" t="s">
        <v>67</v>
      </c>
      <c r="E62" s="12" t="s">
        <v>68</v>
      </c>
      <c r="F62" s="18" t="s">
        <v>82</v>
      </c>
      <c r="G62" s="30" t="s">
        <v>197</v>
      </c>
    </row>
    <row r="63" spans="1:7">
      <c r="A63" s="9">
        <v>6</v>
      </c>
      <c r="B63" s="27" t="s">
        <v>48</v>
      </c>
      <c r="C63" s="12"/>
      <c r="D63" s="11"/>
      <c r="E63" s="12"/>
      <c r="F63" s="13" t="s">
        <v>275</v>
      </c>
      <c r="G63" s="28" t="s">
        <v>276</v>
      </c>
    </row>
    <row r="64" spans="1:7" ht="49.2">
      <c r="A64" s="9">
        <v>6</v>
      </c>
      <c r="B64" s="27" t="s">
        <v>48</v>
      </c>
      <c r="C64" s="12"/>
      <c r="D64" s="11"/>
      <c r="E64" s="12"/>
      <c r="F64" s="18" t="s">
        <v>277</v>
      </c>
      <c r="G64" s="36" t="s">
        <v>278</v>
      </c>
    </row>
    <row r="65" spans="1:7">
      <c r="A65" s="9">
        <v>6</v>
      </c>
      <c r="B65" s="27" t="s">
        <v>48</v>
      </c>
      <c r="C65" s="12"/>
      <c r="D65" s="11"/>
      <c r="E65" s="12"/>
      <c r="F65" s="13" t="s">
        <v>279</v>
      </c>
      <c r="G65" s="29" t="s">
        <v>280</v>
      </c>
    </row>
    <row r="66" spans="1:7">
      <c r="A66" s="9">
        <v>6</v>
      </c>
      <c r="B66" s="27" t="s">
        <v>48</v>
      </c>
      <c r="C66" s="12"/>
      <c r="D66" s="11"/>
      <c r="E66" s="12"/>
      <c r="F66" s="18" t="s">
        <v>281</v>
      </c>
      <c r="G66" s="36" t="s">
        <v>282</v>
      </c>
    </row>
    <row r="67" spans="1:7">
      <c r="A67" s="9"/>
      <c r="B67" s="27"/>
      <c r="C67" s="91"/>
      <c r="D67" s="94"/>
      <c r="E67" s="91"/>
      <c r="F67" s="107" t="s">
        <v>490</v>
      </c>
      <c r="G67" s="108" t="s">
        <v>491</v>
      </c>
    </row>
    <row r="68" spans="1:7">
      <c r="A68" s="9">
        <v>6</v>
      </c>
      <c r="B68" s="27" t="s">
        <v>48</v>
      </c>
      <c r="C68" s="340" t="s">
        <v>283</v>
      </c>
      <c r="D68" s="35" t="s">
        <v>71</v>
      </c>
      <c r="E68" s="340" t="s">
        <v>284</v>
      </c>
      <c r="F68" s="18" t="s">
        <v>82</v>
      </c>
      <c r="G68" s="30" t="s">
        <v>197</v>
      </c>
    </row>
    <row r="69" spans="1:7">
      <c r="A69" s="9">
        <v>6</v>
      </c>
      <c r="B69" s="27" t="s">
        <v>48</v>
      </c>
      <c r="C69" s="340"/>
      <c r="D69" s="35"/>
      <c r="E69" s="340"/>
      <c r="F69" s="21" t="s">
        <v>8</v>
      </c>
      <c r="G69" s="28" t="s">
        <v>207</v>
      </c>
    </row>
    <row r="70" spans="1:7" ht="48" customHeight="1">
      <c r="A70" s="9">
        <v>6</v>
      </c>
      <c r="B70" s="27" t="s">
        <v>48</v>
      </c>
      <c r="C70" s="12"/>
      <c r="D70" s="35"/>
      <c r="E70" s="12"/>
      <c r="F70" s="18" t="s">
        <v>285</v>
      </c>
      <c r="G70" s="28" t="s">
        <v>286</v>
      </c>
    </row>
    <row r="71" spans="1:7">
      <c r="A71" s="9">
        <v>6</v>
      </c>
      <c r="B71" s="27" t="s">
        <v>48</v>
      </c>
      <c r="C71" s="12"/>
      <c r="D71" s="35"/>
      <c r="E71" s="12"/>
      <c r="F71" s="13" t="s">
        <v>287</v>
      </c>
      <c r="G71" s="28" t="s">
        <v>288</v>
      </c>
    </row>
    <row r="72" spans="1:7">
      <c r="A72" s="9"/>
      <c r="B72" s="27"/>
      <c r="C72" s="91"/>
      <c r="D72" s="35"/>
      <c r="E72" s="91"/>
      <c r="F72" s="107" t="s">
        <v>492</v>
      </c>
      <c r="G72" s="108" t="s">
        <v>493</v>
      </c>
    </row>
    <row r="73" spans="1:7" ht="24" customHeight="1">
      <c r="A73" s="9">
        <v>6</v>
      </c>
      <c r="B73" s="27" t="s">
        <v>48</v>
      </c>
      <c r="C73" s="15" t="s">
        <v>289</v>
      </c>
      <c r="D73" s="33" t="s">
        <v>58</v>
      </c>
      <c r="E73" s="339" t="s">
        <v>290</v>
      </c>
      <c r="F73" s="13" t="s">
        <v>82</v>
      </c>
      <c r="G73" s="29" t="s">
        <v>197</v>
      </c>
    </row>
    <row r="74" spans="1:7" ht="24" customHeight="1">
      <c r="A74" s="9">
        <v>6</v>
      </c>
      <c r="B74" s="27" t="s">
        <v>48</v>
      </c>
      <c r="C74" s="12"/>
      <c r="D74" s="35"/>
      <c r="E74" s="340"/>
      <c r="F74" s="13" t="s">
        <v>291</v>
      </c>
      <c r="G74" s="28" t="s">
        <v>292</v>
      </c>
    </row>
    <row r="75" spans="1:7" ht="24" customHeight="1">
      <c r="A75" s="9">
        <v>6</v>
      </c>
      <c r="B75" s="27" t="s">
        <v>48</v>
      </c>
      <c r="C75" s="12"/>
      <c r="D75" s="35"/>
      <c r="E75" s="12"/>
      <c r="F75" s="18" t="s">
        <v>293</v>
      </c>
      <c r="G75" s="36" t="s">
        <v>294</v>
      </c>
    </row>
    <row r="76" spans="1:7" ht="24" customHeight="1">
      <c r="A76" s="9">
        <v>6</v>
      </c>
      <c r="B76" s="27" t="s">
        <v>48</v>
      </c>
      <c r="C76" s="12"/>
      <c r="D76" s="35"/>
      <c r="E76" s="12"/>
      <c r="F76" s="18" t="s">
        <v>295</v>
      </c>
      <c r="G76" s="36" t="s">
        <v>296</v>
      </c>
    </row>
    <row r="77" spans="1:7" ht="24" customHeight="1">
      <c r="A77" s="9"/>
      <c r="B77" s="27"/>
      <c r="C77" s="91"/>
      <c r="D77" s="35"/>
      <c r="E77" s="91"/>
      <c r="F77" s="107" t="s">
        <v>494</v>
      </c>
      <c r="G77" s="108" t="s">
        <v>495</v>
      </c>
    </row>
    <row r="78" spans="1:7">
      <c r="A78" s="9">
        <v>6</v>
      </c>
      <c r="B78" s="27" t="s">
        <v>48</v>
      </c>
      <c r="C78" s="34" t="s">
        <v>297</v>
      </c>
      <c r="D78" s="35" t="s">
        <v>52</v>
      </c>
      <c r="E78" s="34" t="s">
        <v>53</v>
      </c>
      <c r="F78" s="18" t="s">
        <v>82</v>
      </c>
      <c r="G78" s="30" t="s">
        <v>197</v>
      </c>
    </row>
    <row r="79" spans="1:7">
      <c r="A79" s="9">
        <v>6</v>
      </c>
      <c r="B79" s="27" t="s">
        <v>48</v>
      </c>
      <c r="C79" s="34"/>
      <c r="D79" s="35"/>
      <c r="E79" s="34"/>
      <c r="F79" s="13" t="s">
        <v>298</v>
      </c>
      <c r="G79" s="28" t="s">
        <v>299</v>
      </c>
    </row>
    <row r="80" spans="1:7">
      <c r="A80" s="9"/>
      <c r="B80" s="27"/>
      <c r="C80" s="34"/>
      <c r="D80" s="35"/>
      <c r="E80" s="34"/>
      <c r="F80" s="107" t="s">
        <v>496</v>
      </c>
      <c r="G80" s="108" t="s">
        <v>497</v>
      </c>
    </row>
    <row r="81" spans="1:7">
      <c r="A81" s="9">
        <v>6</v>
      </c>
      <c r="B81" s="27" t="s">
        <v>48</v>
      </c>
      <c r="C81" s="12" t="s">
        <v>300</v>
      </c>
      <c r="D81" s="11" t="s">
        <v>50</v>
      </c>
      <c r="E81" s="12" t="s">
        <v>51</v>
      </c>
      <c r="F81" s="18" t="s">
        <v>82</v>
      </c>
      <c r="G81" s="30" t="s">
        <v>197</v>
      </c>
    </row>
    <row r="82" spans="1:7">
      <c r="A82" s="9">
        <v>6</v>
      </c>
      <c r="B82" s="27" t="s">
        <v>48</v>
      </c>
      <c r="C82" s="12"/>
      <c r="D82" s="11"/>
      <c r="E82" s="12"/>
      <c r="F82" s="13" t="s">
        <v>298</v>
      </c>
      <c r="G82" s="28" t="s">
        <v>299</v>
      </c>
    </row>
    <row r="83" spans="1:7">
      <c r="A83" s="9">
        <v>6</v>
      </c>
      <c r="B83" s="27" t="s">
        <v>48</v>
      </c>
      <c r="C83" s="12"/>
      <c r="D83" s="11"/>
      <c r="E83" s="12"/>
      <c r="F83" s="13" t="s">
        <v>301</v>
      </c>
      <c r="G83" s="28" t="s">
        <v>302</v>
      </c>
    </row>
    <row r="84" spans="1:7" ht="24" customHeight="1">
      <c r="A84" s="9">
        <v>6</v>
      </c>
      <c r="B84" s="27" t="s">
        <v>48</v>
      </c>
      <c r="C84" s="12"/>
      <c r="D84" s="11"/>
      <c r="E84" s="12"/>
      <c r="F84" s="18" t="s">
        <v>303</v>
      </c>
      <c r="G84" s="36" t="s">
        <v>304</v>
      </c>
    </row>
    <row r="85" spans="1:7">
      <c r="A85" s="9">
        <v>6</v>
      </c>
      <c r="B85" s="27" t="s">
        <v>48</v>
      </c>
      <c r="C85" s="12"/>
      <c r="D85" s="11"/>
      <c r="E85" s="12"/>
      <c r="F85" s="18" t="s">
        <v>281</v>
      </c>
      <c r="G85" s="36" t="s">
        <v>282</v>
      </c>
    </row>
    <row r="86" spans="1:7">
      <c r="A86" s="9">
        <v>6</v>
      </c>
      <c r="B86" s="27" t="s">
        <v>48</v>
      </c>
      <c r="F86" s="107" t="s">
        <v>498</v>
      </c>
      <c r="G86" s="108" t="s">
        <v>499</v>
      </c>
    </row>
    <row r="87" spans="1:7">
      <c r="A87" s="9">
        <v>6</v>
      </c>
      <c r="B87" s="27" t="s">
        <v>48</v>
      </c>
      <c r="C87" s="34" t="s">
        <v>305</v>
      </c>
      <c r="D87" s="35" t="s">
        <v>56</v>
      </c>
      <c r="E87" s="34" t="s">
        <v>57</v>
      </c>
      <c r="F87" s="18" t="s">
        <v>82</v>
      </c>
      <c r="G87" s="30" t="s">
        <v>197</v>
      </c>
    </row>
    <row r="88" spans="1:7">
      <c r="A88" s="9">
        <v>6</v>
      </c>
      <c r="B88" s="27" t="s">
        <v>48</v>
      </c>
      <c r="C88" s="34"/>
      <c r="D88" s="35"/>
      <c r="E88" s="34"/>
      <c r="F88" s="13" t="s">
        <v>8</v>
      </c>
      <c r="G88" s="28" t="s">
        <v>207</v>
      </c>
    </row>
    <row r="89" spans="1:7" ht="49.2">
      <c r="A89" s="9">
        <v>6</v>
      </c>
      <c r="B89" s="27" t="s">
        <v>48</v>
      </c>
      <c r="C89" s="34"/>
      <c r="D89" s="35"/>
      <c r="E89" s="34"/>
      <c r="F89" s="13" t="s">
        <v>306</v>
      </c>
      <c r="G89" s="28" t="s">
        <v>307</v>
      </c>
    </row>
    <row r="90" spans="1:7" ht="24" customHeight="1">
      <c r="A90" s="9">
        <v>6</v>
      </c>
      <c r="B90" s="27" t="s">
        <v>48</v>
      </c>
      <c r="C90" s="34"/>
      <c r="D90" s="35"/>
      <c r="E90" s="34"/>
      <c r="F90" s="13" t="s">
        <v>308</v>
      </c>
      <c r="G90" s="28" t="s">
        <v>309</v>
      </c>
    </row>
    <row r="91" spans="1:7" ht="24" customHeight="1">
      <c r="A91" s="9"/>
      <c r="B91" s="27"/>
      <c r="C91" s="34"/>
      <c r="D91" s="35"/>
      <c r="E91" s="34"/>
      <c r="F91" s="107" t="s">
        <v>500</v>
      </c>
      <c r="G91" s="108" t="s">
        <v>501</v>
      </c>
    </row>
    <row r="92" spans="1:7" ht="24" customHeight="1">
      <c r="A92" s="9">
        <v>6</v>
      </c>
      <c r="B92" s="27" t="s">
        <v>48</v>
      </c>
      <c r="C92" s="32" t="s">
        <v>310</v>
      </c>
      <c r="D92" s="33" t="s">
        <v>69</v>
      </c>
      <c r="E92" s="32" t="s">
        <v>70</v>
      </c>
      <c r="F92" s="13" t="s">
        <v>82</v>
      </c>
      <c r="G92" s="29" t="s">
        <v>197</v>
      </c>
    </row>
    <row r="93" spans="1:7" ht="24" customHeight="1">
      <c r="A93" s="9">
        <v>6</v>
      </c>
      <c r="B93" s="27" t="s">
        <v>48</v>
      </c>
      <c r="C93" s="34"/>
      <c r="D93" s="35"/>
      <c r="E93" s="34"/>
      <c r="F93" s="13" t="s">
        <v>311</v>
      </c>
      <c r="G93" s="28" t="s">
        <v>312</v>
      </c>
    </row>
    <row r="94" spans="1:7">
      <c r="A94" s="9">
        <v>6</v>
      </c>
      <c r="B94" s="27" t="s">
        <v>48</v>
      </c>
      <c r="C94" s="34"/>
      <c r="D94" s="35"/>
      <c r="E94" s="12"/>
      <c r="F94" s="13" t="s">
        <v>281</v>
      </c>
      <c r="G94" s="28" t="s">
        <v>282</v>
      </c>
    </row>
    <row r="95" spans="1:7">
      <c r="A95" s="9">
        <v>6</v>
      </c>
      <c r="B95" s="27" t="s">
        <v>48</v>
      </c>
      <c r="C95" s="34"/>
      <c r="D95" s="35"/>
      <c r="E95" s="12"/>
      <c r="F95" s="18" t="s">
        <v>313</v>
      </c>
      <c r="G95" s="36" t="s">
        <v>314</v>
      </c>
    </row>
    <row r="96" spans="1:7">
      <c r="A96" s="9">
        <v>6</v>
      </c>
      <c r="B96" s="27" t="s">
        <v>48</v>
      </c>
      <c r="C96" s="34"/>
      <c r="D96" s="35"/>
      <c r="E96" s="12"/>
      <c r="F96" s="18" t="s">
        <v>315</v>
      </c>
      <c r="G96" s="30" t="s">
        <v>316</v>
      </c>
    </row>
    <row r="97" spans="1:7">
      <c r="A97" s="9"/>
      <c r="B97" s="27"/>
      <c r="C97" s="34"/>
      <c r="D97" s="35"/>
      <c r="E97" s="91"/>
      <c r="F97" s="107" t="s">
        <v>502</v>
      </c>
      <c r="G97" s="108" t="s">
        <v>503</v>
      </c>
    </row>
    <row r="98" spans="1:7">
      <c r="A98" s="9">
        <v>6</v>
      </c>
      <c r="B98" s="27" t="s">
        <v>48</v>
      </c>
      <c r="C98" s="34" t="s">
        <v>317</v>
      </c>
      <c r="D98" s="35" t="s">
        <v>49</v>
      </c>
      <c r="E98" s="34" t="s">
        <v>318</v>
      </c>
      <c r="F98" s="18" t="s">
        <v>82</v>
      </c>
      <c r="G98" s="30" t="s">
        <v>197</v>
      </c>
    </row>
    <row r="99" spans="1:7">
      <c r="A99" s="9">
        <v>6</v>
      </c>
      <c r="B99" s="27" t="s">
        <v>48</v>
      </c>
      <c r="C99" s="34"/>
      <c r="D99" s="35"/>
      <c r="E99" s="34"/>
      <c r="F99" s="40" t="s">
        <v>319</v>
      </c>
      <c r="G99" s="36" t="s">
        <v>320</v>
      </c>
    </row>
    <row r="100" spans="1:7">
      <c r="A100" s="9">
        <v>6</v>
      </c>
      <c r="B100" s="27" t="s">
        <v>48</v>
      </c>
      <c r="C100" s="34"/>
      <c r="D100" s="35"/>
      <c r="E100" s="34"/>
      <c r="F100" s="41" t="s">
        <v>257</v>
      </c>
      <c r="G100" s="28" t="s">
        <v>258</v>
      </c>
    </row>
    <row r="101" spans="1:7" ht="49.2">
      <c r="A101" s="9">
        <v>6</v>
      </c>
      <c r="B101" s="27" t="s">
        <v>48</v>
      </c>
      <c r="C101" s="34"/>
      <c r="D101" s="35"/>
      <c r="E101" s="34"/>
      <c r="F101" s="40" t="s">
        <v>321</v>
      </c>
      <c r="G101" s="36" t="s">
        <v>322</v>
      </c>
    </row>
    <row r="102" spans="1:7">
      <c r="A102" s="9"/>
      <c r="B102" s="27"/>
      <c r="C102" s="34"/>
      <c r="D102" s="35"/>
      <c r="E102" s="34"/>
      <c r="F102" s="107" t="s">
        <v>504</v>
      </c>
      <c r="G102" s="108" t="s">
        <v>505</v>
      </c>
    </row>
    <row r="103" spans="1:7">
      <c r="A103" s="9">
        <v>6</v>
      </c>
      <c r="B103" s="27" t="s">
        <v>48</v>
      </c>
      <c r="C103" s="12" t="s">
        <v>323</v>
      </c>
      <c r="D103" s="11" t="s">
        <v>54</v>
      </c>
      <c r="E103" s="12" t="s">
        <v>55</v>
      </c>
      <c r="F103" s="40" t="s">
        <v>8</v>
      </c>
      <c r="G103" s="36" t="s">
        <v>207</v>
      </c>
    </row>
    <row r="104" spans="1:7">
      <c r="A104" s="9">
        <v>6</v>
      </c>
      <c r="B104" s="27" t="s">
        <v>48</v>
      </c>
      <c r="C104" s="12"/>
      <c r="D104" s="11"/>
      <c r="E104" s="12"/>
      <c r="F104" s="18" t="s">
        <v>82</v>
      </c>
      <c r="G104" s="30" t="s">
        <v>197</v>
      </c>
    </row>
    <row r="105" spans="1:7">
      <c r="A105" s="9">
        <v>6</v>
      </c>
      <c r="B105" s="27" t="s">
        <v>48</v>
      </c>
      <c r="C105" s="12"/>
      <c r="D105" s="11"/>
      <c r="E105" s="12"/>
      <c r="F105" s="41" t="s">
        <v>324</v>
      </c>
      <c r="G105" s="28" t="s">
        <v>325</v>
      </c>
    </row>
    <row r="106" spans="1:7">
      <c r="A106" s="9"/>
      <c r="B106" s="27"/>
      <c r="C106" s="91"/>
      <c r="D106" s="94"/>
      <c r="E106" s="91"/>
      <c r="F106" s="107" t="s">
        <v>506</v>
      </c>
      <c r="G106" s="108" t="s">
        <v>507</v>
      </c>
    </row>
    <row r="107" spans="1:7">
      <c r="A107" s="9">
        <v>6</v>
      </c>
      <c r="B107" s="27" t="s">
        <v>48</v>
      </c>
      <c r="C107" s="32" t="s">
        <v>326</v>
      </c>
      <c r="D107" s="33" t="s">
        <v>61</v>
      </c>
      <c r="E107" s="32" t="s">
        <v>62</v>
      </c>
      <c r="F107" s="13" t="s">
        <v>82</v>
      </c>
      <c r="G107" s="29" t="s">
        <v>197</v>
      </c>
    </row>
    <row r="108" spans="1:7" ht="24" customHeight="1">
      <c r="A108" s="9">
        <v>6</v>
      </c>
      <c r="B108" s="27" t="s">
        <v>48</v>
      </c>
      <c r="C108" s="34"/>
      <c r="D108" s="35"/>
      <c r="E108" s="34"/>
      <c r="F108" s="13" t="s">
        <v>327</v>
      </c>
      <c r="G108" s="28" t="s">
        <v>328</v>
      </c>
    </row>
    <row r="109" spans="1:7" ht="24" customHeight="1">
      <c r="A109" s="9"/>
      <c r="B109" s="27"/>
      <c r="C109" s="34"/>
      <c r="D109" s="35"/>
      <c r="E109" s="34"/>
      <c r="F109" s="107" t="s">
        <v>508</v>
      </c>
      <c r="G109" s="108" t="s">
        <v>509</v>
      </c>
    </row>
    <row r="110" spans="1:7">
      <c r="A110" s="9">
        <v>6</v>
      </c>
      <c r="B110" s="27" t="s">
        <v>48</v>
      </c>
      <c r="C110" s="15" t="s">
        <v>329</v>
      </c>
      <c r="D110" s="14" t="s">
        <v>59</v>
      </c>
      <c r="E110" s="15" t="s">
        <v>60</v>
      </c>
      <c r="F110" s="13" t="s">
        <v>82</v>
      </c>
      <c r="G110" s="29" t="s">
        <v>197</v>
      </c>
    </row>
    <row r="111" spans="1:7" ht="24" customHeight="1">
      <c r="A111" s="9">
        <v>6</v>
      </c>
      <c r="B111" s="27" t="s">
        <v>48</v>
      </c>
      <c r="C111" s="12"/>
      <c r="D111" s="11"/>
      <c r="E111" s="12"/>
      <c r="F111" s="13" t="s">
        <v>25</v>
      </c>
      <c r="G111" s="28" t="s">
        <v>267</v>
      </c>
    </row>
    <row r="112" spans="1:7" ht="49.2">
      <c r="A112" s="9">
        <v>6</v>
      </c>
      <c r="B112" s="27" t="s">
        <v>48</v>
      </c>
      <c r="C112" s="12"/>
      <c r="D112" s="11"/>
      <c r="E112" s="12"/>
      <c r="F112" s="13" t="s">
        <v>268</v>
      </c>
      <c r="G112" s="28" t="s">
        <v>269</v>
      </c>
    </row>
    <row r="113" spans="1:7">
      <c r="A113" s="9">
        <v>6</v>
      </c>
      <c r="B113" s="27" t="s">
        <v>48</v>
      </c>
      <c r="C113" s="12"/>
      <c r="D113" s="11"/>
      <c r="E113" s="12"/>
      <c r="F113" s="18" t="s">
        <v>270</v>
      </c>
      <c r="G113" s="36" t="s">
        <v>271</v>
      </c>
    </row>
    <row r="114" spans="1:7">
      <c r="A114" s="9">
        <v>6</v>
      </c>
      <c r="B114" s="27" t="s">
        <v>48</v>
      </c>
      <c r="C114" s="12"/>
      <c r="D114" s="11"/>
      <c r="E114" s="12"/>
      <c r="F114" s="13" t="s">
        <v>275</v>
      </c>
      <c r="G114" s="28" t="s">
        <v>276</v>
      </c>
    </row>
    <row r="115" spans="1:7">
      <c r="A115" s="9">
        <v>6</v>
      </c>
      <c r="B115" s="27" t="s">
        <v>48</v>
      </c>
      <c r="C115" s="12"/>
      <c r="D115" s="11"/>
      <c r="E115" s="12"/>
      <c r="F115" s="13" t="s">
        <v>279</v>
      </c>
      <c r="G115" s="29" t="s">
        <v>280</v>
      </c>
    </row>
    <row r="116" spans="1:7" ht="48" customHeight="1">
      <c r="A116" s="9">
        <v>6</v>
      </c>
      <c r="B116" s="27" t="s">
        <v>48</v>
      </c>
      <c r="C116" s="12"/>
      <c r="D116" s="11"/>
      <c r="E116" s="12"/>
      <c r="F116" s="18" t="s">
        <v>285</v>
      </c>
      <c r="G116" s="36" t="s">
        <v>286</v>
      </c>
    </row>
    <row r="117" spans="1:7" ht="24" customHeight="1">
      <c r="A117" s="9">
        <v>6</v>
      </c>
      <c r="B117" s="27" t="s">
        <v>48</v>
      </c>
      <c r="C117" s="12"/>
      <c r="D117" s="11"/>
      <c r="E117" s="12"/>
      <c r="F117" s="18" t="s">
        <v>262</v>
      </c>
      <c r="G117" s="36" t="s">
        <v>263</v>
      </c>
    </row>
    <row r="118" spans="1:7">
      <c r="A118" s="9">
        <v>6</v>
      </c>
      <c r="B118" s="27" t="s">
        <v>48</v>
      </c>
      <c r="C118" s="12"/>
      <c r="D118" s="11"/>
      <c r="E118" s="12"/>
      <c r="F118" s="13" t="s">
        <v>319</v>
      </c>
      <c r="G118" s="28" t="s">
        <v>320</v>
      </c>
    </row>
    <row r="119" spans="1:7" ht="24" customHeight="1">
      <c r="A119" s="9">
        <v>6</v>
      </c>
      <c r="B119" s="27" t="s">
        <v>48</v>
      </c>
      <c r="C119" s="12"/>
      <c r="D119" s="11"/>
      <c r="E119" s="12"/>
      <c r="F119" s="13" t="s">
        <v>293</v>
      </c>
      <c r="G119" s="28" t="s">
        <v>294</v>
      </c>
    </row>
    <row r="120" spans="1:7">
      <c r="A120" s="9">
        <v>6</v>
      </c>
      <c r="B120" s="27" t="s">
        <v>48</v>
      </c>
      <c r="C120" s="12"/>
      <c r="D120" s="11"/>
      <c r="E120" s="12"/>
      <c r="F120" s="13" t="s">
        <v>257</v>
      </c>
      <c r="G120" s="28" t="s">
        <v>258</v>
      </c>
    </row>
    <row r="121" spans="1:7">
      <c r="A121" s="9">
        <v>6</v>
      </c>
      <c r="B121" s="27" t="s">
        <v>48</v>
      </c>
      <c r="C121" s="12"/>
      <c r="D121" s="11"/>
      <c r="E121" s="12"/>
      <c r="F121" s="18" t="s">
        <v>272</v>
      </c>
      <c r="G121" s="30" t="s">
        <v>273</v>
      </c>
    </row>
    <row r="122" spans="1:7" ht="49.2">
      <c r="A122" s="9">
        <v>6</v>
      </c>
      <c r="B122" s="27" t="s">
        <v>48</v>
      </c>
      <c r="C122" s="12"/>
      <c r="D122" s="11"/>
      <c r="E122" s="12"/>
      <c r="F122" s="18" t="s">
        <v>321</v>
      </c>
      <c r="G122" s="36" t="s">
        <v>322</v>
      </c>
    </row>
    <row r="123" spans="1:7">
      <c r="A123" s="9">
        <v>6</v>
      </c>
      <c r="B123" s="27" t="s">
        <v>48</v>
      </c>
      <c r="C123" s="12"/>
      <c r="D123" s="11"/>
      <c r="E123" s="12"/>
      <c r="F123" s="13" t="s">
        <v>264</v>
      </c>
      <c r="G123" s="28" t="s">
        <v>265</v>
      </c>
    </row>
    <row r="124" spans="1:7" ht="24" customHeight="1">
      <c r="A124" s="9">
        <v>6</v>
      </c>
      <c r="B124" s="27" t="s">
        <v>48</v>
      </c>
      <c r="C124" s="12"/>
      <c r="D124" s="11"/>
      <c r="E124" s="12"/>
      <c r="F124" s="13" t="s">
        <v>259</v>
      </c>
      <c r="G124" s="28" t="s">
        <v>260</v>
      </c>
    </row>
    <row r="125" spans="1:7">
      <c r="A125" s="9">
        <v>7</v>
      </c>
      <c r="B125" s="99" t="s">
        <v>72</v>
      </c>
      <c r="C125" s="100" t="s">
        <v>330</v>
      </c>
      <c r="D125" s="101"/>
      <c r="E125" s="100"/>
      <c r="F125" s="101" t="s">
        <v>510</v>
      </c>
      <c r="G125" s="100" t="s">
        <v>511</v>
      </c>
    </row>
    <row r="126" spans="1:7" ht="49.2">
      <c r="A126" s="9">
        <v>7</v>
      </c>
      <c r="B126" s="27" t="s">
        <v>72</v>
      </c>
      <c r="C126" s="15" t="s">
        <v>226</v>
      </c>
      <c r="D126" s="14" t="s">
        <v>73</v>
      </c>
      <c r="E126" s="32" t="s">
        <v>74</v>
      </c>
      <c r="F126" s="13" t="s">
        <v>82</v>
      </c>
      <c r="G126" s="29" t="s">
        <v>197</v>
      </c>
    </row>
    <row r="127" spans="1:7" ht="49.2">
      <c r="A127" s="9">
        <v>7</v>
      </c>
      <c r="B127" s="27" t="s">
        <v>72</v>
      </c>
      <c r="C127" s="12"/>
      <c r="D127" s="11"/>
      <c r="E127" s="34"/>
      <c r="F127" s="13" t="s">
        <v>331</v>
      </c>
      <c r="G127" s="28" t="s">
        <v>332</v>
      </c>
    </row>
    <row r="128" spans="1:7" ht="24" customHeight="1">
      <c r="A128" s="9">
        <v>7</v>
      </c>
      <c r="B128" s="27" t="s">
        <v>72</v>
      </c>
      <c r="C128" s="34"/>
      <c r="D128" s="103"/>
      <c r="E128" s="34"/>
      <c r="F128" s="13" t="s">
        <v>333</v>
      </c>
      <c r="G128" s="29" t="s">
        <v>334</v>
      </c>
    </row>
    <row r="129" spans="1:7">
      <c r="A129" s="9">
        <v>7</v>
      </c>
      <c r="B129" s="27" t="s">
        <v>72</v>
      </c>
      <c r="C129" s="12"/>
      <c r="D129" s="11"/>
      <c r="E129" s="12"/>
      <c r="F129" s="13" t="s">
        <v>335</v>
      </c>
      <c r="G129" s="28" t="s">
        <v>336</v>
      </c>
    </row>
    <row r="130" spans="1:7">
      <c r="A130" s="9">
        <v>7</v>
      </c>
      <c r="B130" s="27" t="s">
        <v>72</v>
      </c>
      <c r="C130" s="102"/>
      <c r="D130" s="11"/>
      <c r="E130" s="102"/>
      <c r="F130" s="13" t="s">
        <v>337</v>
      </c>
      <c r="G130" s="29" t="s">
        <v>338</v>
      </c>
    </row>
    <row r="131" spans="1:7">
      <c r="A131" s="5">
        <v>8</v>
      </c>
      <c r="B131" s="99">
        <v>10000000</v>
      </c>
      <c r="C131" s="100" t="s">
        <v>339</v>
      </c>
      <c r="D131" s="101"/>
      <c r="E131" s="100"/>
      <c r="F131" s="101" t="s">
        <v>512</v>
      </c>
      <c r="G131" s="100" t="s">
        <v>513</v>
      </c>
    </row>
    <row r="132" spans="1:7" ht="49.2">
      <c r="A132" s="5">
        <v>8</v>
      </c>
      <c r="B132" s="5">
        <v>10000000</v>
      </c>
      <c r="C132" s="15" t="s">
        <v>226</v>
      </c>
      <c r="D132" s="14" t="s">
        <v>78</v>
      </c>
      <c r="E132" s="92" t="s">
        <v>79</v>
      </c>
      <c r="F132" s="13" t="s">
        <v>82</v>
      </c>
      <c r="G132" s="29" t="s">
        <v>197</v>
      </c>
    </row>
    <row r="133" spans="1:7">
      <c r="A133" s="5">
        <v>8</v>
      </c>
      <c r="B133" s="5">
        <v>10000000</v>
      </c>
      <c r="C133" s="12"/>
      <c r="D133" s="11"/>
      <c r="E133" s="102"/>
      <c r="F133" s="13" t="s">
        <v>340</v>
      </c>
      <c r="G133" s="29" t="s">
        <v>341</v>
      </c>
    </row>
    <row r="134" spans="1:7">
      <c r="A134" s="5">
        <v>8</v>
      </c>
      <c r="B134" s="5">
        <v>10000000</v>
      </c>
      <c r="C134" s="12"/>
      <c r="D134" s="11"/>
      <c r="E134" s="12"/>
      <c r="F134" s="18" t="s">
        <v>342</v>
      </c>
      <c r="G134" s="36" t="s">
        <v>343</v>
      </c>
    </row>
    <row r="135" spans="1:7">
      <c r="A135" s="5">
        <v>8</v>
      </c>
      <c r="B135" s="5">
        <v>10000000</v>
      </c>
      <c r="C135" s="34"/>
      <c r="D135" s="35"/>
      <c r="E135" s="34"/>
      <c r="F135" s="13" t="s">
        <v>344</v>
      </c>
      <c r="G135" s="28" t="s">
        <v>345</v>
      </c>
    </row>
    <row r="136" spans="1:7" ht="24" customHeight="1">
      <c r="A136" s="5">
        <v>8</v>
      </c>
      <c r="B136" s="5">
        <v>10000000</v>
      </c>
      <c r="C136" s="34"/>
      <c r="D136" s="35"/>
      <c r="E136" s="34"/>
      <c r="F136" s="13" t="s">
        <v>346</v>
      </c>
      <c r="G136" s="28" t="s">
        <v>347</v>
      </c>
    </row>
    <row r="137" spans="1:7">
      <c r="A137" s="5">
        <v>8</v>
      </c>
      <c r="B137" s="5">
        <v>10000000</v>
      </c>
      <c r="C137" s="34"/>
      <c r="D137" s="35"/>
      <c r="E137" s="34"/>
      <c r="F137" s="13" t="s">
        <v>348</v>
      </c>
      <c r="G137" s="28" t="s">
        <v>349</v>
      </c>
    </row>
    <row r="138" spans="1:7">
      <c r="A138" s="5">
        <v>9</v>
      </c>
      <c r="B138" s="99">
        <v>11000000</v>
      </c>
      <c r="C138" s="100" t="s">
        <v>350</v>
      </c>
      <c r="D138" s="101"/>
      <c r="E138" s="100"/>
      <c r="F138" s="101" t="s">
        <v>514</v>
      </c>
      <c r="G138" s="100" t="s">
        <v>515</v>
      </c>
    </row>
    <row r="139" spans="1:7" ht="49.2">
      <c r="A139" s="5">
        <v>9</v>
      </c>
      <c r="B139" s="5">
        <v>11000000</v>
      </c>
      <c r="C139" s="15" t="s">
        <v>226</v>
      </c>
      <c r="D139" s="14" t="s">
        <v>80</v>
      </c>
      <c r="E139" s="92" t="s">
        <v>81</v>
      </c>
      <c r="F139" s="13" t="s">
        <v>82</v>
      </c>
      <c r="G139" s="29" t="s">
        <v>197</v>
      </c>
    </row>
    <row r="140" spans="1:7" ht="24" customHeight="1">
      <c r="A140" s="5">
        <v>9</v>
      </c>
      <c r="B140" s="5">
        <v>11000000</v>
      </c>
      <c r="C140" s="12"/>
      <c r="D140" s="11"/>
      <c r="E140" s="34"/>
      <c r="F140" s="13" t="s">
        <v>351</v>
      </c>
      <c r="G140" s="28" t="s">
        <v>352</v>
      </c>
    </row>
    <row r="141" spans="1:7">
      <c r="A141" s="5">
        <v>9</v>
      </c>
      <c r="B141" s="5">
        <v>11000000</v>
      </c>
      <c r="C141" s="12"/>
      <c r="D141" s="11"/>
      <c r="E141" s="12"/>
      <c r="F141" s="18" t="s">
        <v>353</v>
      </c>
      <c r="G141" s="36" t="s">
        <v>354</v>
      </c>
    </row>
    <row r="142" spans="1:7" ht="24" customHeight="1">
      <c r="A142" s="5">
        <v>9</v>
      </c>
      <c r="B142" s="5">
        <v>11000000</v>
      </c>
      <c r="C142" s="12"/>
      <c r="D142" s="11"/>
      <c r="E142" s="12"/>
      <c r="F142" s="18" t="s">
        <v>355</v>
      </c>
      <c r="G142" s="30" t="s">
        <v>356</v>
      </c>
    </row>
    <row r="143" spans="1:7">
      <c r="A143" s="5">
        <v>9</v>
      </c>
      <c r="B143" s="5">
        <v>11000000</v>
      </c>
      <c r="C143" s="44"/>
      <c r="D143" s="35"/>
      <c r="E143" s="34"/>
      <c r="F143" s="13" t="s">
        <v>357</v>
      </c>
      <c r="G143" s="45" t="s">
        <v>358</v>
      </c>
    </row>
    <row r="144" spans="1:7">
      <c r="A144" s="5">
        <v>9</v>
      </c>
      <c r="B144" s="5">
        <v>11000000</v>
      </c>
      <c r="C144" s="44"/>
      <c r="D144" s="35"/>
      <c r="E144" s="34"/>
      <c r="F144" s="13" t="s">
        <v>359</v>
      </c>
      <c r="G144" s="46" t="s">
        <v>360</v>
      </c>
    </row>
    <row r="145" spans="1:7">
      <c r="A145" s="5">
        <v>9</v>
      </c>
      <c r="B145" s="5">
        <v>11000000</v>
      </c>
      <c r="C145" s="44"/>
      <c r="D145" s="35"/>
      <c r="E145" s="34"/>
      <c r="F145" s="47" t="s">
        <v>361</v>
      </c>
      <c r="G145" s="48" t="s">
        <v>362</v>
      </c>
    </row>
    <row r="146" spans="1:7">
      <c r="A146" s="5">
        <v>9</v>
      </c>
      <c r="B146" s="5">
        <v>11000000</v>
      </c>
      <c r="C146" s="34"/>
      <c r="D146" s="35"/>
      <c r="E146" s="34"/>
      <c r="F146" s="18" t="s">
        <v>363</v>
      </c>
      <c r="G146" s="36" t="s">
        <v>364</v>
      </c>
    </row>
    <row r="147" spans="1:7">
      <c r="A147" s="5">
        <v>9</v>
      </c>
      <c r="B147" s="5">
        <v>11000000</v>
      </c>
      <c r="C147" s="34"/>
      <c r="D147" s="35"/>
      <c r="E147" s="34"/>
      <c r="F147" s="18" t="s">
        <v>365</v>
      </c>
      <c r="G147" s="36" t="s">
        <v>366</v>
      </c>
    </row>
    <row r="148" spans="1:7" ht="24" customHeight="1">
      <c r="A148" s="5">
        <v>9</v>
      </c>
      <c r="B148" s="5">
        <v>11000000</v>
      </c>
      <c r="C148" s="12"/>
      <c r="D148" s="11"/>
      <c r="E148" s="12"/>
      <c r="F148" s="18" t="s">
        <v>367</v>
      </c>
      <c r="G148" s="36" t="s">
        <v>368</v>
      </c>
    </row>
    <row r="149" spans="1:7">
      <c r="A149" s="9">
        <v>10</v>
      </c>
      <c r="B149" s="99">
        <v>14000000</v>
      </c>
      <c r="C149" s="100" t="s">
        <v>369</v>
      </c>
      <c r="D149" s="101"/>
      <c r="E149" s="100"/>
      <c r="F149" s="101" t="s">
        <v>516</v>
      </c>
      <c r="G149" s="100" t="s">
        <v>517</v>
      </c>
    </row>
    <row r="150" spans="1:7">
      <c r="A150" s="9">
        <v>10</v>
      </c>
      <c r="B150" s="9">
        <v>14000000</v>
      </c>
      <c r="C150" s="15" t="s">
        <v>226</v>
      </c>
      <c r="D150" s="14" t="s">
        <v>1</v>
      </c>
      <c r="E150" s="15" t="s">
        <v>2</v>
      </c>
      <c r="F150" s="13" t="s">
        <v>82</v>
      </c>
      <c r="G150" s="29" t="s">
        <v>197</v>
      </c>
    </row>
    <row r="151" spans="1:7">
      <c r="A151" s="9">
        <v>10</v>
      </c>
      <c r="B151" s="9">
        <v>14000000</v>
      </c>
      <c r="C151" s="34"/>
      <c r="D151" s="35"/>
      <c r="E151" s="34"/>
      <c r="F151" s="37" t="s">
        <v>92</v>
      </c>
      <c r="G151" s="38" t="s">
        <v>370</v>
      </c>
    </row>
    <row r="152" spans="1:7" ht="72.150000000000006" customHeight="1">
      <c r="A152" s="9">
        <v>10</v>
      </c>
      <c r="B152" s="9">
        <v>14000000</v>
      </c>
      <c r="C152" s="34"/>
      <c r="D152" s="35"/>
      <c r="E152" s="34"/>
      <c r="F152" s="13" t="s">
        <v>371</v>
      </c>
      <c r="G152" s="28" t="s">
        <v>372</v>
      </c>
    </row>
    <row r="153" spans="1:7">
      <c r="A153" s="9">
        <v>10</v>
      </c>
      <c r="B153" s="9">
        <v>14000000</v>
      </c>
      <c r="C153" s="34"/>
      <c r="D153" s="35"/>
      <c r="E153" s="34"/>
      <c r="F153" s="13" t="s">
        <v>373</v>
      </c>
      <c r="G153" s="28" t="s">
        <v>374</v>
      </c>
    </row>
    <row r="154" spans="1:7">
      <c r="A154" s="9">
        <v>10</v>
      </c>
      <c r="B154" s="9">
        <v>14000000</v>
      </c>
      <c r="C154" s="34"/>
      <c r="D154" s="35"/>
      <c r="E154" s="34"/>
      <c r="F154" s="18" t="s">
        <v>375</v>
      </c>
      <c r="G154" s="36" t="s">
        <v>376</v>
      </c>
    </row>
    <row r="155" spans="1:7">
      <c r="A155" s="9">
        <v>10</v>
      </c>
      <c r="B155" s="9">
        <v>14000000</v>
      </c>
      <c r="C155" s="34"/>
      <c r="D155" s="35"/>
      <c r="E155" s="34"/>
      <c r="F155" s="13" t="s">
        <v>1</v>
      </c>
      <c r="G155" s="28" t="s">
        <v>377</v>
      </c>
    </row>
    <row r="156" spans="1:7" ht="24" customHeight="1">
      <c r="A156" s="9">
        <v>10</v>
      </c>
      <c r="B156" s="9">
        <v>14000000</v>
      </c>
      <c r="C156" s="34"/>
      <c r="D156" s="35"/>
      <c r="E156" s="34"/>
      <c r="F156" s="18" t="s">
        <v>378</v>
      </c>
      <c r="G156" s="36" t="s">
        <v>379</v>
      </c>
    </row>
    <row r="157" spans="1:7" ht="24" customHeight="1">
      <c r="A157" s="9">
        <v>10</v>
      </c>
      <c r="B157" s="9">
        <v>14000000</v>
      </c>
      <c r="C157" s="12"/>
      <c r="D157" s="11"/>
      <c r="E157" s="102"/>
      <c r="F157" s="18" t="s">
        <v>10</v>
      </c>
      <c r="G157" s="36" t="s">
        <v>380</v>
      </c>
    </row>
    <row r="158" spans="1:7">
      <c r="A158" s="9">
        <v>10</v>
      </c>
      <c r="B158" s="9">
        <v>14000000</v>
      </c>
      <c r="C158" s="34"/>
      <c r="D158" s="35"/>
      <c r="E158" s="34"/>
      <c r="F158" s="13" t="s">
        <v>381</v>
      </c>
      <c r="G158" s="28" t="s">
        <v>382</v>
      </c>
    </row>
    <row r="159" spans="1:7">
      <c r="A159" s="9">
        <v>10</v>
      </c>
      <c r="B159" s="9">
        <v>14000000</v>
      </c>
      <c r="C159" s="34"/>
      <c r="D159" s="35"/>
      <c r="E159" s="34"/>
      <c r="F159" s="13" t="s">
        <v>96</v>
      </c>
      <c r="G159" s="28" t="s">
        <v>383</v>
      </c>
    </row>
    <row r="160" spans="1:7">
      <c r="A160" s="5">
        <v>11</v>
      </c>
      <c r="B160" s="99">
        <v>15000000</v>
      </c>
      <c r="C160" s="100" t="s">
        <v>384</v>
      </c>
      <c r="D160" s="101"/>
      <c r="E160" s="100"/>
      <c r="F160" s="101" t="s">
        <v>518</v>
      </c>
      <c r="G160" s="100" t="s">
        <v>519</v>
      </c>
    </row>
    <row r="161" spans="1:7" ht="24" customHeight="1">
      <c r="A161" s="5">
        <v>11</v>
      </c>
      <c r="B161" s="5">
        <v>15000000</v>
      </c>
      <c r="C161" s="32" t="s">
        <v>226</v>
      </c>
      <c r="D161" s="33" t="s">
        <v>83</v>
      </c>
      <c r="E161" s="339" t="s">
        <v>84</v>
      </c>
      <c r="F161" s="13" t="s">
        <v>82</v>
      </c>
      <c r="G161" s="29" t="s">
        <v>197</v>
      </c>
    </row>
    <row r="162" spans="1:7" ht="49.2">
      <c r="A162" s="5">
        <v>11</v>
      </c>
      <c r="B162" s="5">
        <v>15000000</v>
      </c>
      <c r="C162" s="34"/>
      <c r="D162" s="35"/>
      <c r="E162" s="340"/>
      <c r="F162" s="18" t="s">
        <v>385</v>
      </c>
      <c r="G162" s="36" t="s">
        <v>386</v>
      </c>
    </row>
    <row r="163" spans="1:7">
      <c r="A163" s="5">
        <v>11</v>
      </c>
      <c r="B163" s="5">
        <v>15000000</v>
      </c>
      <c r="C163" s="34"/>
      <c r="D163" s="35"/>
      <c r="E163" s="34"/>
      <c r="F163" s="13" t="s">
        <v>387</v>
      </c>
      <c r="G163" s="28" t="s">
        <v>138</v>
      </c>
    </row>
    <row r="164" spans="1:7">
      <c r="A164" s="5">
        <v>11</v>
      </c>
      <c r="B164" s="5">
        <v>15000000</v>
      </c>
      <c r="C164" s="34"/>
      <c r="D164" s="35"/>
      <c r="E164" s="34"/>
      <c r="F164" s="13" t="s">
        <v>388</v>
      </c>
      <c r="G164" s="28" t="s">
        <v>389</v>
      </c>
    </row>
    <row r="165" spans="1:7">
      <c r="A165" s="5">
        <v>11</v>
      </c>
      <c r="B165" s="5">
        <v>15000000</v>
      </c>
      <c r="C165" s="12"/>
      <c r="D165" s="11"/>
      <c r="E165" s="12"/>
      <c r="F165" s="13" t="s">
        <v>390</v>
      </c>
      <c r="G165" s="28" t="s">
        <v>391</v>
      </c>
    </row>
    <row r="166" spans="1:7">
      <c r="A166" s="5">
        <v>12</v>
      </c>
      <c r="B166" s="99">
        <v>17000000</v>
      </c>
      <c r="C166" s="100" t="s">
        <v>392</v>
      </c>
      <c r="D166" s="101"/>
      <c r="E166" s="100"/>
      <c r="F166" s="101" t="s">
        <v>520</v>
      </c>
      <c r="G166" s="100" t="s">
        <v>521</v>
      </c>
    </row>
    <row r="167" spans="1:7" ht="49.2">
      <c r="A167" s="5">
        <v>12</v>
      </c>
      <c r="B167" s="5">
        <v>17000000</v>
      </c>
      <c r="C167" s="15" t="s">
        <v>226</v>
      </c>
      <c r="D167" s="14" t="s">
        <v>78</v>
      </c>
      <c r="E167" s="93" t="s">
        <v>393</v>
      </c>
      <c r="F167" s="13" t="s">
        <v>82</v>
      </c>
      <c r="G167" s="29" t="s">
        <v>197</v>
      </c>
    </row>
    <row r="168" spans="1:7" ht="24" customHeight="1">
      <c r="A168" s="5">
        <v>12</v>
      </c>
      <c r="B168" s="5">
        <v>17000000</v>
      </c>
      <c r="C168" s="17"/>
      <c r="D168" s="49" t="s">
        <v>85</v>
      </c>
      <c r="E168" s="50" t="s">
        <v>86</v>
      </c>
      <c r="F168" s="42" t="s">
        <v>394</v>
      </c>
      <c r="G168" s="51" t="s">
        <v>395</v>
      </c>
    </row>
    <row r="169" spans="1:7" ht="72.150000000000006" customHeight="1">
      <c r="A169" s="5">
        <v>12</v>
      </c>
      <c r="B169" s="5">
        <v>17000000</v>
      </c>
      <c r="C169" s="34"/>
      <c r="D169" s="35"/>
      <c r="E169" s="34"/>
      <c r="F169" s="13" t="s">
        <v>371</v>
      </c>
      <c r="G169" s="28" t="s">
        <v>372</v>
      </c>
    </row>
    <row r="170" spans="1:7">
      <c r="A170" s="5">
        <v>12</v>
      </c>
      <c r="B170" s="5">
        <v>17000000</v>
      </c>
      <c r="C170" s="34"/>
      <c r="D170" s="35"/>
      <c r="E170" s="34"/>
      <c r="F170" s="13" t="s">
        <v>396</v>
      </c>
      <c r="G170" s="28" t="s">
        <v>397</v>
      </c>
    </row>
    <row r="171" spans="1:7">
      <c r="A171" s="5">
        <v>13</v>
      </c>
      <c r="B171" s="99">
        <v>19000000</v>
      </c>
      <c r="C171" s="100" t="s">
        <v>398</v>
      </c>
      <c r="D171" s="101"/>
      <c r="E171" s="100"/>
      <c r="F171" s="101" t="s">
        <v>522</v>
      </c>
      <c r="G171" s="100" t="s">
        <v>523</v>
      </c>
    </row>
    <row r="172" spans="1:7" ht="49.2">
      <c r="A172" s="5">
        <v>13</v>
      </c>
      <c r="B172" s="5">
        <v>19000000</v>
      </c>
      <c r="C172" s="15" t="s">
        <v>226</v>
      </c>
      <c r="D172" s="14" t="s">
        <v>87</v>
      </c>
      <c r="E172" s="92" t="s">
        <v>88</v>
      </c>
      <c r="F172" s="13" t="s">
        <v>82</v>
      </c>
      <c r="G172" s="29" t="s">
        <v>197</v>
      </c>
    </row>
    <row r="173" spans="1:7">
      <c r="A173" s="5">
        <v>13</v>
      </c>
      <c r="B173" s="5">
        <v>19000000</v>
      </c>
      <c r="C173" s="34"/>
      <c r="D173" s="35"/>
      <c r="E173" s="102"/>
      <c r="F173" s="13" t="s">
        <v>83</v>
      </c>
      <c r="G173" s="28" t="s">
        <v>399</v>
      </c>
    </row>
    <row r="174" spans="1:7">
      <c r="A174" s="5">
        <v>13</v>
      </c>
      <c r="B174" s="5">
        <v>19000000</v>
      </c>
      <c r="C174" s="34"/>
      <c r="D174" s="35"/>
      <c r="E174" s="34"/>
      <c r="F174" s="13" t="s">
        <v>400</v>
      </c>
      <c r="G174" s="28" t="s">
        <v>401</v>
      </c>
    </row>
    <row r="175" spans="1:7">
      <c r="A175" s="5">
        <v>13</v>
      </c>
      <c r="B175" s="5">
        <v>19000000</v>
      </c>
      <c r="C175" s="34"/>
      <c r="D175" s="35"/>
      <c r="E175" s="34"/>
      <c r="F175" s="13" t="s">
        <v>402</v>
      </c>
      <c r="G175" s="28" t="s">
        <v>403</v>
      </c>
    </row>
    <row r="176" spans="1:7">
      <c r="A176" s="5">
        <v>14</v>
      </c>
      <c r="B176" s="99">
        <v>20000000</v>
      </c>
      <c r="C176" s="100" t="s">
        <v>404</v>
      </c>
      <c r="D176" s="101"/>
      <c r="E176" s="100"/>
      <c r="F176" s="101" t="s">
        <v>524</v>
      </c>
      <c r="G176" s="100" t="s">
        <v>525</v>
      </c>
    </row>
    <row r="177" spans="1:7">
      <c r="A177" s="5">
        <v>14</v>
      </c>
      <c r="B177" s="5">
        <v>20000000</v>
      </c>
      <c r="C177" s="15" t="s">
        <v>226</v>
      </c>
      <c r="D177" s="14" t="s">
        <v>1</v>
      </c>
      <c r="E177" s="15" t="s">
        <v>2</v>
      </c>
      <c r="F177" s="13" t="s">
        <v>82</v>
      </c>
      <c r="G177" s="29" t="s">
        <v>197</v>
      </c>
    </row>
    <row r="178" spans="1:7">
      <c r="A178" s="5">
        <v>14</v>
      </c>
      <c r="B178" s="5">
        <v>20000000</v>
      </c>
      <c r="C178" s="34"/>
      <c r="D178" s="35"/>
      <c r="E178" s="34"/>
      <c r="F178" s="13" t="s">
        <v>405</v>
      </c>
      <c r="G178" s="28" t="s">
        <v>406</v>
      </c>
    </row>
    <row r="179" spans="1:7">
      <c r="A179" s="9">
        <v>15</v>
      </c>
      <c r="B179" s="99">
        <v>21000000</v>
      </c>
      <c r="C179" s="100" t="s">
        <v>407</v>
      </c>
      <c r="D179" s="101"/>
      <c r="E179" s="100"/>
      <c r="F179" s="101" t="s">
        <v>526</v>
      </c>
      <c r="G179" s="100" t="s">
        <v>527</v>
      </c>
    </row>
    <row r="180" spans="1:7">
      <c r="A180" s="9">
        <v>15</v>
      </c>
      <c r="B180" s="9">
        <v>21000000</v>
      </c>
      <c r="C180" s="15" t="s">
        <v>226</v>
      </c>
      <c r="D180" s="14" t="s">
        <v>1</v>
      </c>
      <c r="E180" s="15" t="s">
        <v>2</v>
      </c>
      <c r="F180" s="13" t="s">
        <v>82</v>
      </c>
      <c r="G180" s="29" t="s">
        <v>197</v>
      </c>
    </row>
    <row r="181" spans="1:7">
      <c r="A181" s="9">
        <v>15</v>
      </c>
      <c r="B181" s="9">
        <v>21000000</v>
      </c>
      <c r="C181" s="34"/>
      <c r="D181" s="35"/>
      <c r="E181" s="34"/>
      <c r="F181" s="13" t="s">
        <v>408</v>
      </c>
      <c r="G181" s="29" t="s">
        <v>409</v>
      </c>
    </row>
    <row r="182" spans="1:7" ht="49.2">
      <c r="A182" s="9">
        <v>15</v>
      </c>
      <c r="B182" s="9">
        <v>21000000</v>
      </c>
      <c r="C182" s="34"/>
      <c r="D182" s="35"/>
      <c r="E182" s="34"/>
      <c r="F182" s="13" t="s">
        <v>385</v>
      </c>
      <c r="G182" s="28" t="s">
        <v>386</v>
      </c>
    </row>
    <row r="183" spans="1:7">
      <c r="A183" s="5">
        <v>16</v>
      </c>
      <c r="B183" s="99">
        <v>22000000</v>
      </c>
      <c r="C183" s="100" t="s">
        <v>410</v>
      </c>
      <c r="D183" s="101"/>
      <c r="E183" s="100"/>
      <c r="F183" s="101" t="s">
        <v>528</v>
      </c>
      <c r="G183" s="100" t="s">
        <v>529</v>
      </c>
    </row>
    <row r="184" spans="1:7" ht="49.2">
      <c r="A184" s="5">
        <v>16</v>
      </c>
      <c r="B184" s="5">
        <v>22000000</v>
      </c>
      <c r="C184" s="15" t="s">
        <v>226</v>
      </c>
      <c r="D184" s="14" t="s">
        <v>83</v>
      </c>
      <c r="E184" s="92" t="s">
        <v>84</v>
      </c>
      <c r="F184" s="13" t="s">
        <v>82</v>
      </c>
      <c r="G184" s="29" t="s">
        <v>197</v>
      </c>
    </row>
    <row r="185" spans="1:7">
      <c r="A185" s="5">
        <v>16</v>
      </c>
      <c r="B185" s="5">
        <v>22000000</v>
      </c>
      <c r="C185" s="34"/>
      <c r="D185" s="35"/>
      <c r="E185" s="34"/>
      <c r="F185" s="13" t="s">
        <v>411</v>
      </c>
      <c r="G185" s="28" t="s">
        <v>412</v>
      </c>
    </row>
    <row r="186" spans="1:7">
      <c r="A186" s="5">
        <v>16</v>
      </c>
      <c r="B186" s="5">
        <v>22000000</v>
      </c>
      <c r="C186" s="34"/>
      <c r="D186" s="35"/>
      <c r="E186" s="102"/>
      <c r="F186" s="13" t="s">
        <v>87</v>
      </c>
      <c r="G186" s="28" t="s">
        <v>413</v>
      </c>
    </row>
    <row r="187" spans="1:7">
      <c r="A187" s="5">
        <v>16</v>
      </c>
      <c r="B187" s="5">
        <v>22000000</v>
      </c>
      <c r="C187" s="34"/>
      <c r="D187" s="35"/>
      <c r="E187" s="12"/>
      <c r="F187" s="13" t="s">
        <v>414</v>
      </c>
      <c r="G187" s="28" t="s">
        <v>415</v>
      </c>
    </row>
    <row r="188" spans="1:7" ht="48.15" customHeight="1">
      <c r="A188" s="5">
        <v>16</v>
      </c>
      <c r="B188" s="5">
        <v>22000000</v>
      </c>
      <c r="C188" s="34"/>
      <c r="D188" s="35"/>
      <c r="E188" s="12"/>
      <c r="F188" s="13" t="s">
        <v>416</v>
      </c>
      <c r="G188" s="28" t="s">
        <v>417</v>
      </c>
    </row>
    <row r="189" spans="1:7" ht="49.2">
      <c r="A189" s="5">
        <v>16</v>
      </c>
      <c r="B189" s="5">
        <v>22000000</v>
      </c>
      <c r="C189" s="34"/>
      <c r="D189" s="35"/>
      <c r="E189" s="34"/>
      <c r="F189" s="13" t="s">
        <v>418</v>
      </c>
      <c r="G189" s="52" t="s">
        <v>419</v>
      </c>
    </row>
    <row r="190" spans="1:7" ht="49.2">
      <c r="A190" s="5">
        <v>16</v>
      </c>
      <c r="B190" s="5">
        <v>22000000</v>
      </c>
      <c r="C190" s="34"/>
      <c r="D190" s="35"/>
      <c r="E190" s="34"/>
      <c r="F190" s="13" t="s">
        <v>420</v>
      </c>
      <c r="G190" s="28" t="s">
        <v>421</v>
      </c>
    </row>
    <row r="191" spans="1:7">
      <c r="A191" s="5">
        <v>16</v>
      </c>
      <c r="B191" s="5">
        <v>22000000</v>
      </c>
      <c r="C191" s="34"/>
      <c r="D191" s="35"/>
      <c r="E191" s="102"/>
      <c r="F191" s="13" t="s">
        <v>422</v>
      </c>
      <c r="G191" s="28" t="s">
        <v>423</v>
      </c>
    </row>
    <row r="192" spans="1:7">
      <c r="A192" s="5">
        <v>16</v>
      </c>
      <c r="B192" s="5">
        <v>22000000</v>
      </c>
      <c r="C192" s="34"/>
      <c r="D192" s="35"/>
      <c r="E192" s="12"/>
      <c r="F192" s="18" t="s">
        <v>424</v>
      </c>
      <c r="G192" s="36" t="s">
        <v>425</v>
      </c>
    </row>
    <row r="193" spans="1:7" ht="49.2">
      <c r="A193" s="5">
        <v>16</v>
      </c>
      <c r="B193" s="5">
        <v>22000000</v>
      </c>
      <c r="C193" s="34"/>
      <c r="D193" s="35"/>
      <c r="E193" s="34"/>
      <c r="F193" s="13" t="s">
        <v>426</v>
      </c>
      <c r="G193" s="28" t="s">
        <v>427</v>
      </c>
    </row>
    <row r="194" spans="1:7">
      <c r="A194" s="5">
        <v>16</v>
      </c>
      <c r="B194" s="5">
        <v>22000000</v>
      </c>
      <c r="C194" s="34"/>
      <c r="D194" s="35"/>
      <c r="E194" s="34"/>
      <c r="F194" s="13" t="s">
        <v>355</v>
      </c>
      <c r="G194" s="29" t="s">
        <v>356</v>
      </c>
    </row>
    <row r="195" spans="1:7">
      <c r="A195" s="5">
        <v>17</v>
      </c>
      <c r="B195" s="99">
        <v>23000000</v>
      </c>
      <c r="C195" s="100" t="s">
        <v>428</v>
      </c>
      <c r="D195" s="101"/>
      <c r="E195" s="100"/>
      <c r="F195" s="101" t="s">
        <v>530</v>
      </c>
      <c r="G195" s="100" t="s">
        <v>531</v>
      </c>
    </row>
    <row r="196" spans="1:7" ht="49.2">
      <c r="A196" s="5">
        <v>17</v>
      </c>
      <c r="B196" s="5">
        <v>23000000</v>
      </c>
      <c r="C196" s="15" t="s">
        <v>226</v>
      </c>
      <c r="D196" s="14" t="s">
        <v>87</v>
      </c>
      <c r="E196" s="92" t="s">
        <v>88</v>
      </c>
      <c r="F196" s="13" t="s">
        <v>82</v>
      </c>
      <c r="G196" s="29" t="s">
        <v>197</v>
      </c>
    </row>
    <row r="197" spans="1:7" ht="24" customHeight="1">
      <c r="A197" s="5">
        <v>17</v>
      </c>
      <c r="B197" s="5">
        <v>23000000</v>
      </c>
      <c r="C197" s="34"/>
      <c r="D197" s="35"/>
      <c r="E197" s="102"/>
      <c r="F197" s="13" t="s">
        <v>429</v>
      </c>
      <c r="G197" s="28" t="s">
        <v>430</v>
      </c>
    </row>
    <row r="198" spans="1:7" ht="24" customHeight="1">
      <c r="A198" s="5">
        <v>17</v>
      </c>
      <c r="B198" s="5">
        <v>23000000</v>
      </c>
      <c r="C198" s="34"/>
      <c r="D198" s="35"/>
      <c r="E198" s="12"/>
      <c r="F198" s="13" t="s">
        <v>431</v>
      </c>
      <c r="G198" s="28" t="s">
        <v>432</v>
      </c>
    </row>
    <row r="199" spans="1:7" ht="49.2">
      <c r="A199" s="5">
        <v>17</v>
      </c>
      <c r="B199" s="5">
        <v>23000000</v>
      </c>
      <c r="C199" s="34"/>
      <c r="D199" s="35"/>
      <c r="E199" s="12"/>
      <c r="F199" s="18" t="s">
        <v>433</v>
      </c>
      <c r="G199" s="36" t="s">
        <v>434</v>
      </c>
    </row>
    <row r="200" spans="1:7">
      <c r="A200" s="5">
        <v>17</v>
      </c>
      <c r="B200" s="5">
        <v>23000000</v>
      </c>
      <c r="C200" s="34"/>
      <c r="D200" s="35"/>
      <c r="E200" s="34"/>
      <c r="F200" s="13" t="s">
        <v>435</v>
      </c>
      <c r="G200" s="28" t="s">
        <v>436</v>
      </c>
    </row>
    <row r="201" spans="1:7">
      <c r="A201" s="5">
        <v>17</v>
      </c>
      <c r="B201" s="5">
        <v>23000000</v>
      </c>
      <c r="C201" s="34"/>
      <c r="D201" s="35"/>
      <c r="E201" s="34"/>
      <c r="F201" s="18" t="s">
        <v>437</v>
      </c>
      <c r="G201" s="30" t="s">
        <v>438</v>
      </c>
    </row>
    <row r="202" spans="1:7">
      <c r="A202" s="5">
        <v>17</v>
      </c>
      <c r="B202" s="5">
        <v>23000000</v>
      </c>
      <c r="C202" s="34"/>
      <c r="D202" s="35"/>
      <c r="E202" s="34"/>
      <c r="F202" s="13" t="s">
        <v>439</v>
      </c>
      <c r="G202" s="28" t="s">
        <v>440</v>
      </c>
    </row>
    <row r="203" spans="1:7">
      <c r="A203" s="5">
        <v>17</v>
      </c>
      <c r="B203" s="5">
        <v>23000000</v>
      </c>
      <c r="C203" s="34"/>
      <c r="D203" s="35"/>
      <c r="E203" s="34"/>
      <c r="F203" s="13" t="s">
        <v>76</v>
      </c>
      <c r="G203" s="28" t="s">
        <v>441</v>
      </c>
    </row>
    <row r="204" spans="1:7">
      <c r="A204" s="5">
        <v>17</v>
      </c>
      <c r="B204" s="5">
        <v>23000000</v>
      </c>
      <c r="C204" s="12"/>
      <c r="D204" s="11"/>
      <c r="E204" s="102"/>
      <c r="F204" s="13" t="s">
        <v>78</v>
      </c>
      <c r="G204" s="28" t="s">
        <v>442</v>
      </c>
    </row>
    <row r="205" spans="1:7">
      <c r="A205" s="5">
        <v>17</v>
      </c>
      <c r="B205" s="5">
        <v>23000000</v>
      </c>
      <c r="C205" s="12"/>
      <c r="D205" s="11"/>
      <c r="E205" s="12"/>
      <c r="F205" s="18" t="s">
        <v>443</v>
      </c>
      <c r="G205" s="36" t="s">
        <v>444</v>
      </c>
    </row>
    <row r="206" spans="1:7" ht="24" customHeight="1">
      <c r="A206" s="5">
        <v>17</v>
      </c>
      <c r="B206" s="5">
        <v>23000000</v>
      </c>
      <c r="C206" s="12"/>
      <c r="D206" s="11"/>
      <c r="E206" s="12"/>
      <c r="F206" s="18" t="s">
        <v>73</v>
      </c>
      <c r="G206" s="36" t="s">
        <v>445</v>
      </c>
    </row>
    <row r="207" spans="1:7">
      <c r="A207" s="5">
        <v>17</v>
      </c>
      <c r="B207" s="5">
        <v>23000000</v>
      </c>
      <c r="C207" s="12"/>
      <c r="D207" s="11"/>
      <c r="E207" s="12"/>
      <c r="F207" s="13" t="s">
        <v>75</v>
      </c>
      <c r="G207" s="28" t="s">
        <v>446</v>
      </c>
    </row>
    <row r="208" spans="1:7">
      <c r="A208" s="9">
        <v>18</v>
      </c>
      <c r="B208" s="99">
        <v>24000000</v>
      </c>
      <c r="C208" s="100" t="s">
        <v>447</v>
      </c>
      <c r="D208" s="101"/>
      <c r="E208" s="100"/>
      <c r="F208" s="101" t="s">
        <v>532</v>
      </c>
      <c r="G208" s="100" t="s">
        <v>533</v>
      </c>
    </row>
    <row r="209" spans="1:7" ht="49.2">
      <c r="A209" s="9">
        <v>18</v>
      </c>
      <c r="B209" s="9">
        <v>24000000</v>
      </c>
      <c r="C209" s="15" t="s">
        <v>226</v>
      </c>
      <c r="D209" s="14" t="s">
        <v>87</v>
      </c>
      <c r="E209" s="92" t="s">
        <v>88</v>
      </c>
      <c r="F209" s="13" t="s">
        <v>82</v>
      </c>
      <c r="G209" s="28" t="s">
        <v>197</v>
      </c>
    </row>
    <row r="210" spans="1:7">
      <c r="A210" s="9">
        <v>18</v>
      </c>
      <c r="B210" s="9">
        <v>24000000</v>
      </c>
      <c r="C210" s="34"/>
      <c r="D210" s="35"/>
      <c r="E210" s="34"/>
      <c r="F210" s="13" t="s">
        <v>448</v>
      </c>
      <c r="G210" s="28" t="s">
        <v>449</v>
      </c>
    </row>
    <row r="211" spans="1:7">
      <c r="A211" s="9">
        <v>18</v>
      </c>
      <c r="B211" s="9">
        <v>24000000</v>
      </c>
      <c r="C211" s="34"/>
      <c r="D211" s="35"/>
      <c r="E211" s="34"/>
      <c r="F211" s="13" t="s">
        <v>450</v>
      </c>
      <c r="G211" s="28" t="s">
        <v>451</v>
      </c>
    </row>
    <row r="212" spans="1:7">
      <c r="A212" s="9">
        <v>18</v>
      </c>
      <c r="B212" s="9">
        <v>24000000</v>
      </c>
      <c r="C212" s="34"/>
      <c r="D212" s="35"/>
      <c r="E212" s="34"/>
      <c r="F212" s="13" t="s">
        <v>452</v>
      </c>
      <c r="G212" s="28" t="s">
        <v>453</v>
      </c>
    </row>
    <row r="213" spans="1:7">
      <c r="A213" s="9">
        <v>18</v>
      </c>
      <c r="B213" s="9">
        <v>24000000</v>
      </c>
      <c r="C213" s="34"/>
      <c r="D213" s="35"/>
      <c r="E213" s="34"/>
      <c r="F213" s="18" t="s">
        <v>454</v>
      </c>
      <c r="G213" s="30" t="s">
        <v>455</v>
      </c>
    </row>
    <row r="214" spans="1:7">
      <c r="A214" s="9">
        <v>18</v>
      </c>
      <c r="B214" s="9">
        <v>24000000</v>
      </c>
      <c r="C214" s="34"/>
      <c r="D214" s="35"/>
      <c r="E214" s="34"/>
      <c r="F214" s="13" t="s">
        <v>456</v>
      </c>
      <c r="G214" s="29" t="s">
        <v>457</v>
      </c>
    </row>
    <row r="215" spans="1:7">
      <c r="A215" s="9">
        <v>18</v>
      </c>
      <c r="B215" s="9">
        <v>24000000</v>
      </c>
      <c r="C215" s="34"/>
      <c r="D215" s="35"/>
      <c r="E215" s="34"/>
      <c r="F215" s="13" t="s">
        <v>458</v>
      </c>
      <c r="G215" s="28" t="s">
        <v>459</v>
      </c>
    </row>
    <row r="216" spans="1:7">
      <c r="A216" s="9">
        <v>19</v>
      </c>
      <c r="B216" s="99">
        <v>25000000</v>
      </c>
      <c r="C216" s="100" t="s">
        <v>460</v>
      </c>
      <c r="D216" s="101"/>
      <c r="E216" s="100"/>
      <c r="F216" s="101" t="s">
        <v>534</v>
      </c>
      <c r="G216" s="100" t="s">
        <v>535</v>
      </c>
    </row>
    <row r="217" spans="1:7" ht="49.2">
      <c r="A217" s="9">
        <v>19</v>
      </c>
      <c r="B217" s="9">
        <v>25000000</v>
      </c>
      <c r="C217" s="15" t="s">
        <v>226</v>
      </c>
      <c r="D217" s="14" t="s">
        <v>78</v>
      </c>
      <c r="E217" s="92" t="s">
        <v>79</v>
      </c>
      <c r="F217" s="13" t="s">
        <v>82</v>
      </c>
      <c r="G217" s="28" t="s">
        <v>197</v>
      </c>
    </row>
    <row r="218" spans="1:7">
      <c r="A218" s="9">
        <v>19</v>
      </c>
      <c r="B218" s="9">
        <v>25000000</v>
      </c>
      <c r="C218" s="34"/>
      <c r="D218" s="35"/>
      <c r="E218" s="34"/>
      <c r="F218" s="13" t="s">
        <v>80</v>
      </c>
      <c r="G218" s="28" t="s">
        <v>461</v>
      </c>
    </row>
    <row r="219" spans="1:7">
      <c r="A219" s="9">
        <v>19</v>
      </c>
      <c r="B219" s="9">
        <v>25000000</v>
      </c>
      <c r="C219" s="12"/>
      <c r="D219" s="11"/>
      <c r="E219" s="12"/>
      <c r="F219" s="13" t="s">
        <v>462</v>
      </c>
      <c r="G219" s="28" t="s">
        <v>463</v>
      </c>
    </row>
    <row r="220" spans="1:7">
      <c r="A220" s="9">
        <v>19</v>
      </c>
      <c r="B220" s="9">
        <v>25000000</v>
      </c>
      <c r="C220" s="12"/>
      <c r="D220" s="11"/>
      <c r="E220" s="12"/>
      <c r="F220" s="13" t="s">
        <v>464</v>
      </c>
      <c r="G220" s="28" t="s">
        <v>465</v>
      </c>
    </row>
    <row r="221" spans="1:7">
      <c r="A221" s="9">
        <v>19</v>
      </c>
      <c r="B221" s="9">
        <v>25000000</v>
      </c>
      <c r="C221" s="12"/>
      <c r="D221" s="11"/>
      <c r="E221" s="12"/>
      <c r="F221" s="18" t="s">
        <v>348</v>
      </c>
      <c r="G221" s="36" t="s">
        <v>349</v>
      </c>
    </row>
    <row r="222" spans="1:7">
      <c r="A222" s="53"/>
      <c r="B222" s="99">
        <v>81000000</v>
      </c>
      <c r="C222" s="100" t="s">
        <v>466</v>
      </c>
      <c r="D222" s="101">
        <v>101002</v>
      </c>
      <c r="E222" s="100" t="s">
        <v>93</v>
      </c>
      <c r="F222" s="101"/>
      <c r="G222" s="100"/>
    </row>
  </sheetData>
  <autoFilter ref="A1:G222" xr:uid="{00000000-0009-0000-0000-000005000000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93</vt:i4>
      </vt:variant>
    </vt:vector>
  </HeadingPairs>
  <TitlesOfParts>
    <vt:vector size="102" baseType="lpstr">
      <vt:lpstr>คำนำ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รายจ่ายบุคลากร</vt:lpstr>
      <vt:lpstr>แผนบูรณาการ</vt:lpstr>
      <vt:lpstr>สำนักงานเขต</vt:lpstr>
      <vt:lpstr>สำนัก</vt:lpstr>
      <vt:lpstr>code01r</vt:lpstr>
      <vt:lpstr>code02r</vt:lpstr>
      <vt:lpstr>code03</vt:lpstr>
      <vt:lpstr>code03r</vt:lpstr>
      <vt:lpstr>code04</vt:lpstr>
      <vt:lpstr>code04r</vt:lpstr>
      <vt:lpstr>code05r</vt:lpstr>
      <vt:lpstr>code06r</vt:lpstr>
      <vt:lpstr>code07</vt:lpstr>
      <vt:lpstr>code07r</vt:lpstr>
      <vt:lpstr>code07r1</vt:lpstr>
      <vt:lpstr>code07r2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code08r</vt:lpstr>
      <vt:lpstr>code08r1</vt:lpstr>
      <vt:lpstr>code08r2</vt:lpstr>
      <vt:lpstr>code09</vt:lpstr>
      <vt:lpstr>code09r</vt:lpstr>
      <vt:lpstr>code10</vt:lpstr>
      <vt:lpstr>code10r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desc01r</vt:lpstr>
      <vt:lpstr>desc02r</vt:lpstr>
      <vt:lpstr>desc03</vt:lpstr>
      <vt:lpstr>desc03r</vt:lpstr>
      <vt:lpstr>desc04</vt:lpstr>
      <vt:lpstr>desc04r</vt:lpstr>
      <vt:lpstr>desc05r</vt:lpstr>
      <vt:lpstr>desc06r</vt:lpstr>
      <vt:lpstr>desc07</vt:lpstr>
      <vt:lpstr>desc07r</vt:lpstr>
      <vt:lpstr>desc07r1</vt:lpstr>
      <vt:lpstr>desc07r2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desc08r1</vt:lpstr>
      <vt:lpstr>desc08r2</vt:lpstr>
      <vt:lpstr>desc09</vt:lpstr>
      <vt:lpstr>desc09r</vt:lpstr>
      <vt:lpstr>desc10</vt:lpstr>
      <vt:lpstr>desc10r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descr</vt:lpstr>
      <vt:lpstr>descr08r</vt:lpstr>
      <vt:lpstr>คำนำ!Print_Area</vt:lpstr>
      <vt:lpstr>โครงสร้าง!Print_Area</vt:lpstr>
      <vt:lpstr>งบประมาณรายจ่ายประจำปี!Print_Area</vt:lpstr>
      <vt:lpstr>สำนัก!Print_Titles</vt:lpstr>
      <vt:lpstr>สำนักงานเขต!Print_Titles</vt:lpstr>
      <vt:lpstr>proj01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2022-06-18T04:22:07Z</cp:lastPrinted>
  <dcterms:created xsi:type="dcterms:W3CDTF">2022-03-06T17:48:55Z</dcterms:created>
  <dcterms:modified xsi:type="dcterms:W3CDTF">2022-06-20T09:15:19Z</dcterms:modified>
</cp:coreProperties>
</file>