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4A6C853-C446-4498-A80A-5E453E836769}" xr6:coauthVersionLast="47" xr6:coauthVersionMax="47" xr10:uidLastSave="{00000000-0000-0000-0000-000000000000}"/>
  <bookViews>
    <workbookView xWindow="-120" yWindow="-120" windowWidth="19440" windowHeight="11640" activeTab="2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4" hidden="1">รายละเอียดตามงบรายจ่าย!$B$4:$H$4</definedName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3">งบประมาณรายจ่ายประจำปี!$B$1:$H$527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0" l="1"/>
  <c r="F833" i="11" l="1"/>
  <c r="E525" i="11"/>
  <c r="J77" i="10"/>
  <c r="J79" i="10" s="1"/>
  <c r="E801" i="11"/>
  <c r="E797" i="11"/>
  <c r="E777" i="11"/>
  <c r="E724" i="11"/>
  <c r="E657" i="11"/>
  <c r="F656" i="11" s="1"/>
  <c r="E650" i="11"/>
  <c r="E648" i="11"/>
  <c r="E647" i="11" s="1"/>
  <c r="E646" i="11" s="1"/>
  <c r="E643" i="11"/>
  <c r="E642" i="11" s="1"/>
  <c r="E620" i="11"/>
  <c r="F619" i="11" s="1"/>
  <c r="E614" i="11"/>
  <c r="E611" i="11"/>
  <c r="E610" i="11" s="1"/>
  <c r="E595" i="11"/>
  <c r="E594" i="11" s="1"/>
  <c r="E593" i="11" s="1"/>
  <c r="E549" i="11"/>
  <c r="F548" i="11" s="1"/>
  <c r="E427" i="11"/>
  <c r="E397" i="11"/>
  <c r="E396" i="11" s="1"/>
  <c r="E395" i="11" s="1"/>
  <c r="E302" i="11"/>
  <c r="E272" i="11"/>
  <c r="E210" i="11"/>
  <c r="E209" i="11" s="1"/>
  <c r="E208" i="11" s="1"/>
  <c r="E149" i="11"/>
  <c r="E148" i="11" s="1"/>
  <c r="E147" i="11" s="1"/>
  <c r="E65" i="11"/>
  <c r="E56" i="11"/>
  <c r="E24" i="11"/>
  <c r="E20" i="11"/>
  <c r="E15" i="11"/>
  <c r="E8" i="11"/>
  <c r="I90" i="10"/>
  <c r="H90" i="10"/>
  <c r="G90" i="10"/>
  <c r="F90" i="10"/>
  <c r="E90" i="10"/>
  <c r="D90" i="10"/>
  <c r="C90" i="10"/>
  <c r="J88" i="10"/>
  <c r="J87" i="10"/>
  <c r="J86" i="10"/>
  <c r="J85" i="10"/>
  <c r="J84" i="10"/>
  <c r="I79" i="10"/>
  <c r="H79" i="10"/>
  <c r="I49" i="10"/>
  <c r="H49" i="10"/>
  <c r="J48" i="10"/>
  <c r="J47" i="10"/>
  <c r="J46" i="10"/>
  <c r="J45" i="10"/>
  <c r="J44" i="10"/>
  <c r="J43" i="10"/>
  <c r="J42" i="10"/>
  <c r="J40" i="10"/>
  <c r="J39" i="10"/>
  <c r="J38" i="10"/>
  <c r="J37" i="10"/>
  <c r="J36" i="10"/>
  <c r="J34" i="10"/>
  <c r="J32" i="10"/>
  <c r="J31" i="10"/>
  <c r="J30" i="10"/>
  <c r="J29" i="10"/>
  <c r="J28" i="10"/>
  <c r="J27" i="10"/>
  <c r="J26" i="10"/>
  <c r="J25" i="10"/>
  <c r="J23" i="10"/>
  <c r="J22" i="10"/>
  <c r="J21" i="10"/>
  <c r="I17" i="10"/>
  <c r="I16" i="10"/>
  <c r="H15" i="10" s="1"/>
  <c r="H14" i="10" s="1"/>
  <c r="I11" i="10"/>
  <c r="H11" i="10"/>
  <c r="J9" i="10"/>
  <c r="J8" i="10"/>
  <c r="J7" i="10"/>
  <c r="J6" i="10"/>
  <c r="G524" i="9"/>
  <c r="F524" i="9"/>
  <c r="G502" i="9"/>
  <c r="F502" i="9"/>
  <c r="G467" i="9"/>
  <c r="F467" i="9"/>
  <c r="G424" i="9"/>
  <c r="F424" i="9"/>
  <c r="G400" i="9"/>
  <c r="F400" i="9"/>
  <c r="G373" i="9"/>
  <c r="F373" i="9"/>
  <c r="G345" i="9"/>
  <c r="F345" i="9"/>
  <c r="G309" i="9"/>
  <c r="F309" i="9"/>
  <c r="G293" i="9"/>
  <c r="F293" i="9"/>
  <c r="G279" i="9"/>
  <c r="F279" i="9"/>
  <c r="E279" i="9"/>
  <c r="G263" i="9"/>
  <c r="F263" i="9"/>
  <c r="G251" i="9"/>
  <c r="F251" i="9"/>
  <c r="E251" i="9"/>
  <c r="G234" i="9"/>
  <c r="F234" i="9"/>
  <c r="G219" i="9"/>
  <c r="F219" i="9"/>
  <c r="G203" i="9"/>
  <c r="F203" i="9"/>
  <c r="G182" i="9"/>
  <c r="F182" i="9"/>
  <c r="G168" i="9"/>
  <c r="F168" i="9"/>
  <c r="G144" i="9"/>
  <c r="F144" i="9"/>
  <c r="G115" i="9"/>
  <c r="F115" i="9"/>
  <c r="G81" i="9"/>
  <c r="F81" i="9"/>
  <c r="G50" i="9"/>
  <c r="F50" i="9"/>
  <c r="E50" i="9"/>
  <c r="G26" i="9"/>
  <c r="F26" i="9"/>
  <c r="J90" i="10" l="1"/>
  <c r="J49" i="10"/>
  <c r="J11" i="10"/>
  <c r="E35" i="11"/>
  <c r="E34" i="11" s="1"/>
  <c r="E483" i="11"/>
  <c r="E482" i="11" s="1"/>
  <c r="F481" i="11" s="1"/>
  <c r="E355" i="11"/>
  <c r="E354" i="11" s="1"/>
  <c r="F353" i="11" s="1"/>
  <c r="E291" i="11"/>
  <c r="E290" i="11" s="1"/>
  <c r="F289" i="11" s="1"/>
  <c r="E131" i="11"/>
  <c r="E130" i="11" s="1"/>
  <c r="F129" i="11" s="1"/>
  <c r="E707" i="11"/>
  <c r="E706" i="11" s="1"/>
  <c r="E99" i="11"/>
  <c r="E98" i="11" s="1"/>
  <c r="F97" i="11" s="1"/>
  <c r="E163" i="11"/>
  <c r="E162" i="11" s="1"/>
  <c r="F161" i="11" s="1"/>
  <c r="E227" i="11"/>
  <c r="E226" i="11" s="1"/>
  <c r="F225" i="11" s="1"/>
  <c r="F609" i="11"/>
  <c r="E723" i="11"/>
  <c r="E451" i="11"/>
  <c r="E450" i="11" s="1"/>
  <c r="F449" i="11" s="1"/>
  <c r="E323" i="11"/>
  <c r="E322" i="11" s="1"/>
  <c r="F321" i="11" s="1"/>
  <c r="E387" i="11"/>
  <c r="E386" i="11" s="1"/>
  <c r="F385" i="11" s="1"/>
  <c r="E675" i="11"/>
  <c r="E674" i="11" s="1"/>
  <c r="F673" i="11" s="1"/>
  <c r="E579" i="11"/>
  <c r="E578" i="11" s="1"/>
  <c r="F577" i="11" s="1"/>
  <c r="E51" i="11"/>
  <c r="E722" i="11"/>
  <c r="F641" i="11"/>
  <c r="E259" i="11"/>
  <c r="E258" i="11" s="1"/>
  <c r="F257" i="11" s="1"/>
  <c r="E195" i="11"/>
  <c r="E194" i="11" s="1"/>
  <c r="F193" i="11" s="1"/>
  <c r="E7" i="11"/>
  <c r="F6" i="11" s="1"/>
  <c r="E515" i="11"/>
  <c r="E514" i="11" s="1"/>
  <c r="F513" i="11" s="1"/>
  <c r="F33" i="11" l="1"/>
  <c r="F705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829F7A-51AC-4362-86FD-A9427B301ED0}" keepAlive="1" name="คิวรี - Table1" description="การเชื่อมต่อกับแบบสอบถาม 'Table1' ในสมุดงาน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<sst xmlns="http://schemas.openxmlformats.org/spreadsheetml/2006/main" count="2992" uniqueCount="1283">
  <si>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</si>
  <si>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</si>
  <si>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</si>
  <si>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</si>
  <si>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</si>
  <si>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</si>
  <si>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</si>
  <si>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</si>
  <si>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</si>
  <si>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</si>
  <si>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</si>
  <si>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</si>
  <si>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</si>
  <si>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</si>
  <si>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</si>
  <si>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</si>
  <si>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</si>
  <si>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</si>
  <si>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</si>
  <si>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</si>
  <si>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</si>
  <si>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</si>
  <si>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</si>
  <si>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</si>
  <si>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</si>
  <si>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</si>
  <si>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</si>
  <si>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</si>
  <si>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</si>
  <si>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</si>
  <si>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</si>
  <si>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</si>
  <si>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</si>
  <si>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</si>
  <si>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</si>
  <si>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</si>
  <si>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</si>
  <si>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</si>
  <si>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</si>
  <si>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</si>
  <si>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</si>
  <si>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</si>
  <si>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</si>
  <si>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</si>
  <si>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</si>
  <si>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</si>
  <si>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</si>
  <si>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</si>
  <si>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</si>
  <si>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</si>
  <si>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</si>
  <si>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</si>
  <si>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</si>
  <si>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</si>
  <si>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</si>
  <si>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</si>
  <si>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</si>
  <si>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</si>
  <si>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</si>
  <si>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</si>
  <si>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</si>
  <si>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</si>
  <si>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</si>
  <si>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</si>
  <si>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</si>
  <si>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</si>
  <si>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</si>
  <si>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</si>
  <si>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</si>
  <si>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</si>
  <si>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</si>
  <si>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</si>
  <si>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</si>
  <si>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</si>
  <si>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</si>
  <si>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</si>
  <si>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</si>
  <si>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</si>
  <si>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</si>
  <si>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</si>
  <si>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</si>
  <si>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</si>
  <si>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</si>
  <si>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</si>
  <si>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</si>
  <si>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</si>
  <si>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</si>
  <si>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</si>
  <si>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</si>
  <si>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</si>
  <si>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</si>
  <si>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</si>
  <si>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</si>
  <si>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</si>
  <si>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</si>
  <si>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</si>
  <si>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</si>
  <si>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</si>
  <si>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</si>
  <si>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</si>
  <si>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</si>
  <si>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</si>
  <si>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</si>
  <si>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</si>
  <si>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</si>
  <si>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</si>
  <si>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</si>
  <si>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</si>
  <si>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</si>
  <si>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</si>
  <si>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</si>
  <si>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</si>
  <si>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</si>
  <si>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</si>
  <si>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</si>
  <si>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</si>
  <si>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</si>
  <si>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</si>
  <si>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</si>
  <si>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</si>
  <si>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</si>
  <si>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</si>
  <si>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</si>
  <si>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</si>
  <si>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</si>
  <si>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</si>
  <si>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</si>
  <si>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</si>
  <si>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</si>
  <si>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</si>
  <si>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</si>
  <si>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</si>
  <si>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</si>
  <si>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</si>
  <si>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</si>
  <si>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</si>
  <si>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</si>
  <si>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</si>
  <si>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</si>
  <si>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</si>
  <si>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</si>
  <si>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</si>
  <si>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</si>
  <si>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</si>
  <si>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</si>
  <si>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</si>
  <si>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</si>
  <si>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</si>
  <si>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</si>
  <si>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</si>
  <si>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</si>
  <si>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</si>
  <si>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</si>
  <si>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</si>
  <si>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</si>
  <si>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</si>
  <si>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</si>
  <si>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</si>
  <si>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</si>
  <si>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</si>
  <si>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</si>
  <si>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</si>
  <si>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</si>
  <si>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</si>
  <si>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</si>
  <si>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</si>
  <si>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</si>
  <si>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</si>
  <si>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</si>
  <si>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</si>
  <si>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</si>
  <si>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</si>
  <si>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</si>
  <si>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</si>
  <si>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</si>
  <si>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</si>
  <si>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</si>
  <si>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</si>
  <si>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</si>
  <si>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</si>
  <si>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</si>
  <si>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</si>
  <si>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</si>
  <si>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</si>
  <si>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</si>
  <si>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</si>
  <si>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</si>
  <si>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</si>
  <si>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</si>
  <si>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</si>
  <si>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</si>
  <si>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</si>
  <si>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</si>
  <si>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</si>
  <si>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</si>
  <si>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</si>
  <si>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</si>
  <si>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</si>
  <si>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</si>
  <si>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</si>
  <si>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</si>
  <si>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</si>
  <si>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</si>
  <si>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</si>
  <si>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</si>
  <si>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</si>
  <si>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</si>
  <si>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</si>
  <si>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</si>
  <si>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</si>
  <si>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</si>
  <si>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</si>
  <si>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</si>
  <si>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</si>
  <si>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</si>
  <si>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</si>
  <si>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</si>
  <si>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</si>
  <si>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</si>
  <si>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</si>
  <si>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</si>
  <si>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</si>
  <si>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</si>
  <si>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</si>
  <si>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</si>
  <si>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</si>
  <si>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</si>
  <si>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</si>
  <si>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</si>
  <si>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</si>
  <si>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</si>
  <si>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</si>
  <si>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</si>
  <si>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</si>
  <si>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</si>
  <si>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</si>
  <si>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</si>
  <si>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</si>
  <si>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</si>
  <si>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</si>
  <si>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</si>
  <si>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</si>
  <si>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</si>
  <si>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</si>
  <si>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</si>
  <si>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</si>
  <si>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</si>
  <si>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</si>
  <si>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</si>
  <si>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</si>
  <si>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</si>
  <si>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</si>
  <si>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</si>
  <si>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</si>
  <si>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</si>
  <si>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</si>
  <si>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</si>
  <si>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</si>
  <si>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</si>
  <si>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</si>
  <si>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</si>
  <si>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</si>
  <si>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</si>
  <si>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</si>
  <si>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</si>
  <si>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</si>
  <si>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</si>
  <si>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</si>
  <si>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</si>
  <si>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</si>
  <si>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</si>
  <si>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</si>
  <si>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</si>
  <si>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</si>
  <si>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</si>
  <si>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</si>
  <si>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</si>
  <si>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</si>
  <si>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</si>
  <si>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</si>
  <si>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</si>
  <si>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</si>
  <si>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</si>
  <si>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</si>
  <si>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</si>
  <si>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</si>
  <si>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</si>
  <si>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</si>
  <si>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</si>
  <si>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</si>
  <si>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</si>
  <si>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</si>
  <si>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</si>
  <si>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</si>
  <si>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</si>
  <si>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</si>
  <si>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</si>
  <si>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</si>
  <si>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</si>
  <si>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</si>
  <si>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</si>
  <si>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</si>
  <si>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</si>
  <si>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</si>
  <si>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</si>
  <si>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</si>
  <si>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</si>
  <si>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</si>
  <si>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</si>
  <si>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</si>
  <si>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</si>
  <si>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</si>
  <si>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</si>
  <si>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</si>
  <si>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</si>
  <si>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</si>
  <si>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</si>
  <si>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</si>
  <si>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</si>
  <si>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</si>
  <si>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</si>
  <si>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</si>
  <si>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</si>
  <si>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</si>
  <si>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</si>
  <si>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</si>
  <si>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</si>
  <si>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</si>
  <si>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</si>
  <si>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</si>
  <si>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</si>
  <si>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</si>
  <si>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</si>
  <si>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</si>
  <si>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</si>
  <si>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</si>
  <si>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</si>
  <si>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</si>
  <si>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</si>
  <si>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</si>
  <si>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</si>
  <si>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</si>
  <si>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</si>
  <si>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</si>
  <si>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</si>
  <si>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</si>
  <si>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</si>
  <si>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</si>
  <si>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</si>
  <si>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</si>
  <si>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</si>
  <si>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</si>
  <si>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</si>
  <si>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</si>
  <si>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</si>
  <si>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</si>
  <si>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</si>
  <si>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</si>
  <si>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</si>
  <si>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</si>
  <si>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</si>
  <si>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</si>
  <si>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</si>
  <si>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</si>
  <si>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</si>
  <si>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</si>
  <si>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</si>
  <si>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</si>
  <si>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</si>
  <si>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</si>
  <si>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</si>
  <si>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</si>
  <si>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</si>
  <si>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</si>
  <si>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</si>
  <si>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</si>
  <si>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</si>
  <si>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</si>
  <si>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</si>
  <si>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</si>
  <si>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</si>
  <si>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</si>
  <si>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</si>
  <si>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</si>
  <si>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</si>
  <si>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</si>
  <si>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</si>
  <si>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</si>
  <si>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</si>
  <si>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</si>
  <si>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</si>
  <si>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</si>
  <si>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</si>
  <si>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</si>
  <si>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</si>
  <si>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</si>
  <si>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</si>
  <si>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</si>
  <si>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</si>
  <si>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</si>
  <si>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</si>
  <si>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</si>
  <si>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</si>
  <si>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</si>
  <si>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</si>
  <si>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</si>
  <si>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</si>
  <si>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</si>
  <si>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</si>
  <si>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</si>
  <si>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</si>
  <si>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</si>
  <si>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</si>
  <si>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</si>
  <si>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</si>
  <si>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</si>
  <si>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</si>
  <si>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</si>
  <si>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</si>
  <si>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</si>
  <si>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</si>
  <si>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</si>
  <si>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</si>
  <si>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</si>
  <si>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</si>
  <si>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</si>
  <si>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</si>
  <si>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</si>
  <si>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</si>
  <si>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</si>
  <si>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</si>
  <si>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</si>
  <si>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</si>
  <si>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</si>
  <si>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</si>
  <si>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</si>
  <si>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</si>
  <si>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</si>
  <si>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</si>
  <si>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</si>
  <si>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</si>
  <si>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</si>
  <si>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</si>
  <si>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</si>
  <si>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</si>
  <si>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</si>
  <si>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</si>
  <si>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</si>
  <si>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</si>
  <si>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</si>
  <si>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</si>
  <si>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</si>
  <si>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</si>
  <si>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</si>
  <si>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</si>
  <si>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</si>
  <si>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</si>
  <si>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</si>
  <si>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</si>
  <si>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</si>
  <si>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สำนักงานเขตธนบุรี</t>
  </si>
  <si>
    <t>งบประมาณรายจ่ายประจำปีงบประมาณ พ.ศ. 2566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</si>
  <si>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</si>
  <si>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</si>
  <si>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</si>
  <si>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</si>
  <si>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</si>
  <si>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</si>
  <si>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</si>
  <si>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</si>
  <si>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</si>
  <si>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</si>
  <si>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</si>
  <si>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การปรับปรุง ซ่อมแซม ถนน ตรอก ซอย สะพานและสิ่งสาธารณประโยชน์ที่อยู่ในความรับผิดชอบของสำนักงานเขตเพื่อความปลอดภัยในชีวิตและทรัพย์สินของประชาชน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</si>
  <si>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</si>
  <si>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</si>
  <si>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</si>
  <si>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</si>
  <si>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</si>
  <si>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</si>
  <si>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</si>
  <si>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</si>
  <si>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</si>
  <si>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 xml:space="preserve"> หัวหน้าฝ่าย 1 (1)</t>
  </si>
  <si>
    <t>- ข้าราชการ (15)</t>
  </si>
  <si>
    <t>- ข้าราชการ (22)</t>
  </si>
  <si>
    <t>- ข้าราชการ (14)</t>
  </si>
  <si>
    <t>- ลูกจ้างประจำ (10)</t>
  </si>
  <si>
    <t>- ลูกจ้างประจำ (1)</t>
  </si>
  <si>
    <t>- ลูกจ้างชั่วคราว (8)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</si>
  <si>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</si>
  <si>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</si>
  <si>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</si>
  <si>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</si>
  <si>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</si>
  <si>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ข้าราชการ (13)</t>
  </si>
  <si>
    <t>- ลูกจ้างประจำ (2)</t>
  </si>
  <si>
    <t>- ลูกจ้างประจำ (494)</t>
  </si>
  <si>
    <t>- ลูกจ้างประจำ (49)</t>
  </si>
  <si>
    <t>- ลูกจ้างชั่วคราว (1)</t>
  </si>
  <si>
    <t>- ลูกจ้างชั่วคราว (7)</t>
  </si>
  <si>
    <t>ฝ่ายพัฒนาชุมชน</t>
  </si>
  <si>
    <t>และสวัสดิการสังคม</t>
  </si>
  <si>
    <t>- ข้าราชการ (17)</t>
  </si>
  <si>
    <t>- ข้าราชการ (12)</t>
  </si>
  <si>
    <t>- ลูกจ้างประจำ (37)</t>
  </si>
  <si>
    <t>- ลูกจ้างประจำ (4)</t>
  </si>
  <si>
    <t>- ลูกจ้างชั่วคราว (18)</t>
  </si>
  <si>
    <t>- ข้าราชการ (25)</t>
  </si>
  <si>
    <t>- ลูกจ้างประจำ (31)</t>
  </si>
  <si>
    <t>- ลูกจ้างชั่วคราว (26)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</si>
  <si>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</si>
  <si>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</si>
  <si>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</si>
  <si>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</si>
  <si>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</si>
  <si>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</si>
  <si>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</si>
  <si>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</si>
  <si>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</si>
  <si>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</si>
  <si>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</si>
  <si>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</si>
  <si>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</si>
  <si>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</si>
  <si>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</si>
  <si>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</si>
  <si>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</si>
  <si>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</si>
  <si>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</si>
  <si>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</si>
  <si>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</si>
  <si>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</si>
  <si>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</si>
  <si>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และการสอบสวนเปรียบเทียบแนวเขตที่มีปัญหาข้อขัดแย้งงานป้องกันและบรรเทาสาธารณภัย งานด้านยาเสพติด”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</si>
  <si>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</si>
  <si>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t>รับบริการทะเบียน มูลนิธิ สมาคม ศาลเจ้า</t>
  </si>
  <si>
    <t>รับบริการด้านทะเบียนพานิชย์</t>
  </si>
  <si>
    <t>ความพึงพอใจผู้รับบริการทะเบียนในระดับมาก-มากที่สุด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</si>
  <si>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</si>
  <si>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</si>
  <si>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</si>
  <si>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</si>
  <si>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ราย/ครั้ง</t>
  </si>
  <si>
    <t>100/2</t>
  </si>
  <si>
    <t>งานด้านยาเสพติด</t>
  </si>
  <si>
    <t>งานบริหารทั่วไปและบริการทะเบียน – รหัส 1300003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</si>
  <si>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ผู้ว่าราชการกรุงเทพมหานคร สมาชิกสภากรุงเทพมหานคร และกรรมการชุมชน”   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</si>
  <si>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</si>
  <si>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</si>
  <si>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</si>
  <si>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</si>
  <si>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
จุดเดียวเบ็ดเสร็จในระดับ
มาก-มากที่สุด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</si>
  <si>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</si>
  <si>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</si>
  <si>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</si>
  <si>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</si>
  <si>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</si>
  <si>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</si>
  <si>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</si>
  <si>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</si>
  <si>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</si>
  <si>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</si>
  <si>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</si>
  <si>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จัดทำรายงานงบเดือนส่ง สตง. และสำนักงานตรวจสอบภายใน</t>
  </si>
  <si>
    <t>เรื่อง/ฉบับ</t>
  </si>
  <si>
    <t>จัดทำรายงานการเงินเสร็จทันภายในกำหนดเวลา</t>
  </si>
  <si>
    <t>ให้คำปรึกษา แนะนำ เกี่ยวกับการเงิน การคลัง งบประมาณ</t>
  </si>
  <si>
    <t>งานบริหารทั่วไปและจัดเก็บรายได้ - รหัส 1300005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</si>
  <si>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   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ที่สาธารณะที่ไม่ถือเป็นรายได้ของแผนงานใดแผนงานหนึ่งโดยเฉพาะ”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</si>
  <si>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  </r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</si>
  <si>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</si>
  <si>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</si>
  <si>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</si>
  <si>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</si>
  <si>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
ภาษีป้าย</t>
  </si>
  <si>
    <t>ออกหนังสือเตือนผู้ค้างยื่น 
ภาษีบำรุงท้องที่/ภาษีโรงเรือนและที่ดิน</t>
  </si>
  <si>
    <t>ออกหนังสือเตือนผู้ค้างยื่นภาษีที่ดินและสิ่งปลูกสร้าง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</si>
  <si>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</si>
  <si>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</si>
  <si>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</si>
  <si>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ร้อยละ (จากจำนวนรายของปีที่ผ่านมา)</t>
  </si>
  <si>
    <t>งานบริหารทั่วไปฝ่ายรักษาความสะอาด – รหัส 1300006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</si>
  <si>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โดยจัดให้มีการอำนวยการ ประสานงาน สนับสนุนการบริหารงานทั่วไป”</t>
    </r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</si>
  <si>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ประสานงานร่วมกับหน่วยงานหรือส่วนราชการอื่น, จัดประชุม, ดูแลยานพาหนะ</t>
    </r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</si>
  <si>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</si>
  <si>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</si>
  <si>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</si>
  <si>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ประสานงานและร่วมปฏิบัติงานกับหน่วยงานหรือองค์กรอื่น</t>
  </si>
  <si>
    <t>การจัดเก็บค่าธรรมเนียมเก็บขนมูลฝอยและขนถ่ายปฏิกูล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</si>
  <si>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ส่วนราชการตามร้องขอ” </t>
    </r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</si>
  <si>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</si>
  <si>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</si>
  <si>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</si>
  <si>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</si>
  <si>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</si>
  <si>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</si>
  <si>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</si>
  <si>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ความพึงพอใจผู้สัญจรในพื้นที่ระดับมาก-มากที่สุด</t>
  </si>
  <si>
    <t>งานเก็บขยะขนมูลฝอยและขนถ่ายสิ่งปฏิกูล – รหัส 1300008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</si>
  <si>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     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โดยจัดเก็บค่าธรรมเนียม”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</si>
  <si>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</si>
  <si>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</si>
  <si>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</si>
  <si>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</si>
  <si>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</si>
  <si>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 xml:space="preserve">จำนวนรถสูบสิ่งปฏิกูล และดูดไขมัน </t>
  </si>
  <si>
    <t>คัน/คัน</t>
  </si>
  <si>
    <t>ความพึงพอใจผู้รับบริการขนถ่ายสิ่งปฏิกูล ในระดับมาก-มากที่สุด</t>
  </si>
  <si>
    <t>ความพึงพอใจผู้ใช้บริการ ดูดไขมัน ในระดับมาก-มากที่สุด</t>
  </si>
  <si>
    <t>งานดูแลสวนและพื้นที่สีเขียว – รหัส 1300009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</si>
  <si>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</si>
  <si>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</si>
  <si>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</si>
  <si>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</si>
  <si>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</si>
  <si>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</si>
  <si>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</si>
  <si>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</si>
  <si>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</si>
  <si>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 ผู้กระทำผิด”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</si>
  <si>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</si>
  <si>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</si>
  <si>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</si>
  <si>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</si>
  <si>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</si>
  <si>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6/365</t>
  </si>
  <si>
    <t>ควบคุมการใช้ยานพาหนะ (จักรยานยนต์)</t>
  </si>
  <si>
    <t>5/365</t>
  </si>
  <si>
    <t>งานตรวจและบังคับใช้กฎหมาย – รหัส 1300011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</si>
  <si>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จับกุมในกรณีที่พบผู้กระทำความผิด 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</si>
  <si>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</si>
  <si>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t xml:space="preserve">ตรวจและปฏิบัติการ </t>
  </si>
  <si>
    <t>ชั่วโมง/คน</t>
  </si>
  <si>
    <t>ดูแลพื้นที่ผ่อนผันเพื่อทำการค้าในที่สาธารณะ</t>
  </si>
  <si>
    <t>จุด/ราย</t>
  </si>
  <si>
    <t>ตรวจสอบ/ดำเนินการแก้ไข
ข้อร้องเรียน/ร้องทุกข์</t>
  </si>
  <si>
    <t xml:space="preserve">เรื่อง
</t>
  </si>
  <si>
    <t>ตรวจความปลอดภัยของชุมชน/จุดเสี่ยง</t>
  </si>
  <si>
    <t>สนับสนุนด้านการจราจร</t>
  </si>
  <si>
    <t>ปฏิบัติตามนโยบาย</t>
  </si>
  <si>
    <t>งานบริหารทั่วไปฝ่ายโยธา – รหัส 1300012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</si>
  <si>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 ด้านธุรการ”                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</si>
  <si>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</si>
  <si>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</si>
  <si>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</si>
  <si>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</si>
  <si>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</si>
  <si>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</si>
  <si>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เพื่อให้อาคารสาธารณะที่เข้าเกณฑ์ควบคุมมีมาตรฐานและความปลอดภัยตามที่กฎหมายกำหนด ดูแลที่สาธารณประโยชน์มิให้ถูกรุกล้ำหรือเปลี่ยนแปลงสภาพ”       </t>
    </r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</si>
  <si>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ตรวจสอบที่สาธารณะ</t>
    </r>
  </si>
  <si>
    <t>พิจารณาอนุญาตก่อสร้างอาคาร
ดัดแปลง รื้อถอนอาคาร</t>
  </si>
  <si>
    <t>ตรวจสอบอาคารด้าน
ความปลอดภัยอาคาร 9 ประเภท</t>
  </si>
  <si>
    <t>อาคาร</t>
  </si>
  <si>
    <t>พิจารณาอนุญาตดัดแปลงรื้อถอนอาคาร</t>
  </si>
  <si>
    <t>พิจารณาอนุญาตตัดคันหิน
ทางเท้า เชื่อมท่อเชื่อมทาง/
ถมดิน/ขุดดิน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</si>
  <si>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</si>
  <si>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</si>
  <si>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</si>
  <si>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ดูแลซ่อมแซมบำรุงรักษาป้ายชื่อถนน ซอยและคลองให้อยู่ในสภาพที่ดี ใช้การได้ ”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</si>
  <si>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ซ่อมแซมผิวจราจรด้วยแอลฟัลด์,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</si>
  <si>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</si>
  <si>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</si>
  <si>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</si>
  <si>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
บอกชื่อซอย คลอง ถนน และกระจกโค้ง และสัญญาณจราจร</t>
  </si>
  <si>
    <t>ซ่อมแซม บำรุงรักษา
เครื่องจักรกล เครื่องสูบน้ำ
ยานพาหนะ</t>
  </si>
  <si>
    <t>ดำเนินตรวจสอบ/แก้ไขข้อ
ร้องทุกข์ ,ร้องเรียน</t>
  </si>
  <si>
    <t>งานระบายน้ำและแก้ไขปัญหาน้ำท่วม – รหัส 1300015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</si>
  <si>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โดยจัดให้มีการระบายน้ำจากแหล่งกำเนิด ไปสู่โรงบำบัดหรือสู่แหล่งน้ำผิวดินผ่านระบบท่อระบายน้ำ ระบบรวบรวมน้ำเสีย คลอง  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ป้องกันน้ำท่วมและบำรุงรักษาระบบท่อระบายน้ำ”       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</si>
  <si>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</si>
  <si>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</si>
  <si>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</si>
  <si>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</si>
  <si>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</si>
  <si>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</si>
  <si>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</si>
  <si>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</si>
  <si>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</si>
  <si>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</si>
  <si>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</si>
  <si>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ประสานงานและให้คำปรึกษา, สำรวจและเยี่ยมชุมชน</t>
    </r>
  </si>
  <si>
    <t>คุมทะเบียนทรัพย์สิน (ชุมชน)</t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</si>
  <si>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</si>
  <si>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</si>
  <si>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</si>
  <si>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</si>
  <si>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</si>
  <si>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>จ่ายโครงการเงินอุดหนุนเพื่อการเลี้ยงดูเด็กแรกเกิด</t>
  </si>
  <si>
    <t>จัดประชุมคณะกรรมการสภาเยาวชนเขต</t>
  </si>
  <si>
    <t>จัดประชุมแผนพัฒนาคุณภาพชีวิตผ้สูงอายุ</t>
  </si>
  <si>
    <t>งานพัฒนาชุมชนและบริการสังคม – รหัส 1300017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</si>
  <si>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เล่นกีฬาและแหล่งค้นหาความรู้”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</si>
  <si>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พิพิธภัณฑ์ท้องถิ่น, บ้านหนังสือ, กิจกรรมลานกีฬา, สอนแอโรบิค</t>
    </r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</si>
  <si>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</si>
  <si>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</si>
  <si>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</si>
  <si>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</si>
  <si>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</si>
  <si>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</si>
  <si>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</si>
  <si>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</si>
  <si>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</si>
  <si>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</si>
  <si>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</si>
  <si>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</si>
  <si>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</si>
  <si>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</si>
  <si>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</si>
  <si>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</si>
  <si>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ดำเนินการขับเคลื่อน
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</si>
  <si>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</si>
  <si>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</si>
  <si>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</si>
  <si>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     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รวมถึงการจดทะเบียนสุนัขและออกบัตรประจำตัวสัตว์เลี้ยง”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</si>
  <si>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</si>
  <si>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</si>
  <si>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</si>
  <si>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
หนังสือรับรองการแจ้งตาม พรบ.
การสาธารณสุขและกฎหมายที่
เกี่ยวข้อง รวมถึงการจดทะเบียน
สุนัขและออกบัตรปรจำตัว
สัตว์เลี้ยง</t>
  </si>
  <si>
    <t>งานสุขาภิบาลอาหารและอนามัยสิ่งแวดล้อม – รหัส 1300019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</si>
  <si>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ปรุงและและจำหน่ายอาหารที่ถูกสุขลักษณะ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  </r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</si>
  <si>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ดำเนินการบังคับใช้กฎหมายสาธารณสุขและสิ่งแวดล้อม</t>
    </r>
  </si>
  <si>
    <t>การตรวจสุขลักษณะสถานที่
จำหน่ายอาหาร สถานที่สะสม
อาหาร ตลาด แผงลอยจำหน่าย
อาหาร</t>
  </si>
  <si>
    <t>การตรวจสอบความปลอดภัย
ด้านอาหาร (ตรวจคุณภาพ
อาหาร+เก็บตัวอย่างอาหารส่ง
ห้องแลป+ตรวจรับรองมาตรฐาน
อาหารปลอดภัยของกรุงเทพ
มหานคร)</t>
  </si>
  <si>
    <t>การตรวจสุขลักษณะสถาน
ประกอบการที่เป็นอันตรายต่อ
สุขภาพใน 13 กลุ่ม กิจการ 146
ประเภท</t>
  </si>
  <si>
    <t>การตรวจสอบเฝ้าระวังด้าน
สิ่งแวดล้อมทั้งในภาวะปกติและ
ภาวะฉุกเฉิน เช่น สารเคมีรั่ว 
การทำงานผิดกฎหมาย</t>
  </si>
  <si>
    <t>การส่งเสริมความรู้ด้านอาชีว
อนามัยและความปลอดภัยแก่ผู้
ประกอบการ พนักงาน คนงาน</t>
  </si>
  <si>
    <t>ตรวจสอบ/ดำเนินการแก้ไข
ข้อร้องเรียน/เหตุรำคาญ</t>
  </si>
  <si>
    <t>พิจารณาออก/ต่ออายุ ใบอนุญาตจัดตั้งสถานที่จำหน่ายอาหาร สะสมอาหาร (พื้นที่เกิน 200 ตร.ม.)</t>
  </si>
  <si>
    <t>พิจารณาออก/ต่ออายุ
ใบอนุญาตสถานประกอบกิจการที่เป็นอันตรายต่อสุขภาพ</t>
  </si>
  <si>
    <t>ตรวจคุณภาพน้ำในแหล่งน้ำสาธารณะ</t>
  </si>
  <si>
    <t>งานป้องกันและควบคุมโรค – รหัส 1300020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</si>
  <si>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แมลงและสัตว์นำโรครวมทั้งให้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และส่งต่อผู้ติดเชื้อหรือผู้ป่วยเข้าสู่รระบบการรักษา” 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</si>
  <si>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ควบคุมการใช้ยานพาหนะ</t>
    </r>
  </si>
  <si>
    <t>การตรวจสุขลักษณะสุสาน
ฌาปนสถาน</t>
  </si>
  <si>
    <t>การตรวจสอบสถานที่เลี้ยงสัตว์
และปล่อยสัตว์</t>
  </si>
  <si>
    <t>รณรงค์ กำจัดและทำลายแหล่ง
ลูกน้ำยุงลาย</t>
  </si>
  <si>
    <t>ลงพื้นที่ฉีดพ่นหมอกควันกำจัดยุง</t>
  </si>
  <si>
    <t>ลงพื้นที่ฉีดวัคซีน 
ทำหมัน จับสุนัข</t>
  </si>
  <si>
    <t>รณรงค์
ป้องกันการติดเชื้อเอดส์และโรคติดต่อทางเพศสัมพันธ์</t>
  </si>
  <si>
    <t>ตรวจสอบ แนะนำ และ
ประชาสัมพันธ์ เพื่อควบคุม
โรคติดต่อตามสถานการณ์
และโรคอุบัติใหม่ และแก้ไขเรื่องร้องเรียน</t>
  </si>
  <si>
    <t>งานบริหารทั่วไปฝ่ายการศึกษา – รหัส 1300021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</si>
  <si>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ตลอดจนเพื่อให้การดำเนินงานของสถานศึกษา มีคุณภาพได้มาตรฐานสอดคล้องกับนโยบายผู้บริหาร และเด็กที่มีอายุครบเกณฑ์ทุกคนเข้ารับการศึกษาตามที่กฎหมายกำหนด”</t>
    </r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</si>
  <si>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 ดำเนินการเรื่องร้องทุกข์ </t>
    </r>
  </si>
  <si>
    <t>จัดประชุมภายในฝ่ายการศึกษาและโรงเรียนในสังกัด ตรวจเยี่ยม
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</si>
  <si>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</si>
  <si>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</si>
  <si>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</si>
  <si>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</si>
  <si>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</si>
  <si>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</si>
  <si>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</si>
  <si>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</si>
  <si>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</si>
  <si>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</si>
  <si>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
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</si>
  <si>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</si>
  <si>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</si>
  <si>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</si>
  <si>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</si>
  <si>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</si>
  <si>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</si>
  <si>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ลูกจ้างชั่วคราว (224)</t>
  </si>
  <si>
    <t>- ลูกจ้างประจำ (3)</t>
  </si>
  <si>
    <t>- ลูกจ้างโครงการ (1)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</si>
  <si>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</si>
  <si>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</si>
  <si>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</si>
  <si>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 2566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</si>
  <si>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</si>
  <si>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</si>
  <si>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</si>
  <si>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</si>
  <si>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</si>
  <si>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</si>
  <si>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</si>
  <si>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</si>
  <si>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</si>
  <si>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</si>
  <si>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</si>
  <si>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</si>
  <si>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</si>
  <si>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</si>
  <si>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</si>
  <si>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</si>
  <si>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</si>
  <si>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</si>
  <si>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</si>
  <si>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</si>
  <si>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</si>
  <si>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</si>
  <si>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</si>
  <si>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</si>
  <si>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</si>
  <si>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</si>
  <si>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</si>
  <si>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 xml:space="preserve">งานบริหารทั่วไปฝ่ายโยธา 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</si>
  <si>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</si>
  <si>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</si>
  <si>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</si>
  <si>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</si>
  <si>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</si>
  <si>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</si>
  <si>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ค่าใช้จ่ายโครงการกรุงเทพฯ เมืองอาหารปลอดภัย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</si>
  <si>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</si>
  <si>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</si>
  <si>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</si>
  <si>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</si>
  <si>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</si>
  <si>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</si>
  <si>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</si>
  <si>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</si>
  <si>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</si>
  <si>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</si>
  <si>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</si>
  <si>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</si>
  <si>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</si>
  <si>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</si>
  <si>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</si>
  <si>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</si>
  <si>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</si>
  <si>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</si>
  <si>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</si>
  <si>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</si>
  <si>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</si>
  <si>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</si>
  <si>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</si>
  <si>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</si>
  <si>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</si>
  <si>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</si>
  <si>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</si>
  <si>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</si>
  <si>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</si>
  <si>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</si>
  <si>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</si>
  <si>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</si>
  <si>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</si>
  <si>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</si>
  <si>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</si>
  <si>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</si>
  <si>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</si>
  <si>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</si>
  <si>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</si>
  <si>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</si>
  <si>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</si>
  <si>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</si>
  <si>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</si>
  <si>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</si>
  <si>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</si>
  <si>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</si>
  <si>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</si>
  <si>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</si>
  <si>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</si>
  <si>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</si>
  <si>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</si>
  <si>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</si>
  <si>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</si>
  <si>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</si>
  <si>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</si>
  <si>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</si>
  <si>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</si>
  <si>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</si>
  <si>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</si>
  <si>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</si>
  <si>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</si>
  <si>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</si>
  <si>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</si>
  <si>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</si>
  <si>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1.1.1 ค่าตอบแทน </t>
  </si>
  <si>
    <t>ค่าอาหารทำการนอกเวลา</t>
  </si>
  <si>
    <t>1.1.2 ค่าใช้สอย</t>
  </si>
  <si>
    <t>ค่าซ่อมแซมยานพาหนะ</t>
  </si>
  <si>
    <t>ค่าซ่อมแซมครุภัณฑ์</t>
  </si>
  <si>
    <t>ค่าจ้างเหมาบริการเป็นรายบุคคล</t>
  </si>
  <si>
    <t>ค่าวัสดุน้ำมันเชื้อเพลิงและน้ำมันหล่อลื่น</t>
  </si>
  <si>
    <t>ค่าวัสดุสำนักงานประเภทเครื่องเขียน แบบพิมพ์</t>
  </si>
  <si>
    <t>ค่าวัสดุอุปกรณ์คอมพิวเตอร์</t>
  </si>
  <si>
    <t>ค่าวัสดุยานพาหนะ</t>
  </si>
  <si>
    <t>ค่าเครื่องแต่งกาย</t>
  </si>
  <si>
    <t xml:space="preserve">1.2 ค่าสาธารณูปโภค		</t>
  </si>
  <si>
    <t>ค่าไฟฟ้าสำนักงาน</t>
  </si>
  <si>
    <t>ค่าน้ำประปา</t>
  </si>
  <si>
    <t>ค่าโทรศัพท์เคลื่อนที่</t>
  </si>
  <si>
    <t>2. งบลงทุน</t>
  </si>
  <si>
    <t>2.1 ค่าครุภัณฑ์ ที่ดินและสิ่งก่อสร้าง</t>
  </si>
  <si>
    <t>2.1.1 ค่าครุภัณฑ์</t>
  </si>
  <si>
    <t>05148-5</t>
  </si>
  <si>
    <t>2.1.2 ค่าที่ดินและสิ่งก่อสร้าง</t>
  </si>
  <si>
    <t>05308-6</t>
  </si>
  <si>
    <t>ปรับปรุงอาคารสำนักงานเขตธนบุรี</t>
  </si>
  <si>
    <t>4. งบรายจ่ายอื่น</t>
  </si>
  <si>
    <t>07110-1</t>
  </si>
  <si>
    <t>07199-1</t>
  </si>
  <si>
    <t>ค่าโทรศัพท์สำนักงาน</t>
  </si>
  <si>
    <t>ค่าไปรษณีย์</t>
  </si>
  <si>
    <t>05144-4</t>
  </si>
  <si>
    <t>โต๊ะทำงาน ระดับชำนาญการพิเศษ, อำนวยการต้น 1 ตัว</t>
  </si>
  <si>
    <t>05199-3</t>
  </si>
  <si>
    <t>ค่าวัสดุในการรักษาความสะอาด</t>
  </si>
  <si>
    <t>ค่าเครื่องแบบชุดปฏิบัติงาน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</si>
  <si>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</si>
  <si>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</si>
  <si>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ค่าซ่อมแซมเครื่องจักรกลและเครื่องทุ่นแรง</t>
  </si>
  <si>
    <t>ค่าวัสดุเครื่องจักรกลและเครื่องทุ่นแรง</t>
  </si>
  <si>
    <t>ค่าวัสดุอุปกรณ์ในการขนถ่ายสิ่งปฏิกูล</t>
  </si>
  <si>
    <t>07199-2</t>
  </si>
  <si>
    <t>ค่าวัสดุอุปกรณ์ในการปลูกและบำรุงรักษาต้นไม้</t>
  </si>
  <si>
    <t>ค่าใช้จ่ายในการบำรุงรักษา ปรับปรุงและเพิ่มพื้นที่สีเขียว</t>
  </si>
  <si>
    <t>ค่าเบี้ยประชุม</t>
  </si>
  <si>
    <t>ค่ารับรอง</t>
  </si>
  <si>
    <t>ค่าซ่อมแซมไฟฟ้าสาธารณะ</t>
  </si>
  <si>
    <t>ค่าวัสดุก่อสร้าง</t>
  </si>
  <si>
    <t>ค่าวัสดุสำหรับหน่วยบริการเร่งด่วนกรุงเทพมหานคร (Best)</t>
  </si>
  <si>
    <t>05313-4</t>
  </si>
  <si>
    <t>07123-1</t>
  </si>
  <si>
    <t>ค่าจ้างเหมาล้างทำความสะอาดท่อระบายน้ำ</t>
  </si>
  <si>
    <t>ค่าตอบแทนอาสาสมัครผู้ดูแลเด็ก</t>
  </si>
  <si>
    <t>ค่าตอบแทนกรรมการชุมชน</t>
  </si>
  <si>
    <t>ค่าวัสดุอุปกรณ์การเรียนการสอน</t>
  </si>
  <si>
    <t>ค่าอาหารกลางวันและอาหารเสริม (ศูนย์เด็กเล็ก)</t>
  </si>
  <si>
    <t>07199-12</t>
  </si>
  <si>
    <t>07199-3</t>
  </si>
  <si>
    <t>07199-4</t>
  </si>
  <si>
    <t>07199-5</t>
  </si>
  <si>
    <t>07199-6</t>
  </si>
  <si>
    <t>07199-7</t>
  </si>
  <si>
    <t>07199-8</t>
  </si>
  <si>
    <t>07199-9</t>
  </si>
  <si>
    <t>07199-11</t>
  </si>
  <si>
    <t>07199-10</t>
  </si>
  <si>
    <t>05105-1</t>
  </si>
  <si>
    <t>05123-3</t>
  </si>
  <si>
    <t>เครื่องพ่นเคมีชนิดหมอกควัน 1 เครื่อง</t>
  </si>
  <si>
    <t>ค่าใช้จ่ายโครงการกรุงเทพมหานครเขตปลอดบุหรี่</t>
  </si>
  <si>
    <t>ค่านิตยภัต</t>
  </si>
  <si>
    <t>05101-17</t>
  </si>
  <si>
    <t>05101-23</t>
  </si>
  <si>
    <t>05101-25</t>
  </si>
  <si>
    <t>05101-26</t>
  </si>
  <si>
    <t>05101-37</t>
  </si>
  <si>
    <t>05101-52</t>
  </si>
  <si>
    <t>05101-9</t>
  </si>
  <si>
    <t>05105-50</t>
  </si>
  <si>
    <t>05113-6</t>
  </si>
  <si>
    <t>05199-19</t>
  </si>
  <si>
    <t>05199-20</t>
  </si>
  <si>
    <t>05199-22</t>
  </si>
  <si>
    <t>05199-24</t>
  </si>
  <si>
    <t>05199-27</t>
  </si>
  <si>
    <t>05199-32</t>
  </si>
  <si>
    <t>05199-49</t>
  </si>
  <si>
    <t>05199-51</t>
  </si>
  <si>
    <t>05203-31</t>
  </si>
  <si>
    <t>05304-54</t>
  </si>
  <si>
    <t>ปรับปรุงโรงเรียนกันตทาราราม</t>
  </si>
  <si>
    <t>3. งบเงินอุดหนุน</t>
  </si>
  <si>
    <t>06104-2</t>
  </si>
  <si>
    <t>06199-2</t>
  </si>
  <si>
    <t>07103-1</t>
  </si>
  <si>
    <t>07103-2</t>
  </si>
  <si>
    <t>07109-1</t>
  </si>
  <si>
    <t>07124-1</t>
  </si>
  <si>
    <t>07125-1</t>
  </si>
  <si>
    <t>07126-1</t>
  </si>
  <si>
    <t>07101-1</t>
  </si>
  <si>
    <t>07101-2</t>
  </si>
  <si>
    <t>output/proj</t>
  </si>
  <si>
    <t>1300023</t>
  </si>
  <si>
    <t>งาน</t>
  </si>
  <si>
    <t>ชื่องาน</t>
  </si>
  <si>
    <t>จำนวนเงิน</t>
  </si>
  <si>
    <t>รายจ่ายบุคลากร</t>
  </si>
  <si>
    <t>งานปกครอง</t>
  </si>
  <si>
    <t>อัตราเดิม 19 อัตรา</t>
  </si>
  <si>
    <t>เงินเลื่อนขั้น</t>
  </si>
  <si>
    <t>เงินประจำตำแหน่ง</t>
  </si>
  <si>
    <t>เงินค่าตอบแทนรายเดือนของข้าราชการ</t>
  </si>
  <si>
    <t>อัตราเดิม 13 อัตรา</t>
  </si>
  <si>
    <t>ค่าจ้างชั่วคราว 5 อัตรา</t>
  </si>
  <si>
    <t>งานทะเบียน</t>
  </si>
  <si>
    <t>อัตราเดิม 23 อัตรา</t>
  </si>
  <si>
    <t>อัตราเดิม 1 อัตรา</t>
  </si>
  <si>
    <t>งานบริหารการคลัง</t>
  </si>
  <si>
    <t>อัตราเดิม 15 อัตรา</t>
  </si>
  <si>
    <t>เงินสมทบเข้ากองทุนเงินทดแทน</t>
  </si>
  <si>
    <t>งานบริหารการจัดเก็บรายได้</t>
  </si>
  <si>
    <t>อัตราเดิม 12 อัตรา</t>
  </si>
  <si>
    <t>อัตราเดิม 2 อัตรา</t>
  </si>
  <si>
    <t>ค่าจ้างชั่วคราว 1 อัตรา</t>
  </si>
  <si>
    <t>0207027</t>
  </si>
  <si>
    <t>งานรักษาความสะอาด</t>
  </si>
  <si>
    <t>อัตราเดิม 418 อัตรา</t>
  </si>
  <si>
    <t>ค่าจ้างชั่วคราว 194 อัตรา</t>
  </si>
  <si>
    <t xml:space="preserve">เงินตอบแทนพิเศษของลูกจ้างประจำ </t>
  </si>
  <si>
    <t>0208031</t>
  </si>
  <si>
    <t>งานบริหารและบังคับการเทศกิจ</t>
  </si>
  <si>
    <t>อัตราเดิม 49 อัตรา</t>
  </si>
  <si>
    <t>ค่าจ้างชั่วคราว 7 อัตรา</t>
  </si>
  <si>
    <t>0310037</t>
  </si>
  <si>
    <t>งานการโยธา</t>
  </si>
  <si>
    <t>อัตราเดิม 17 อัตรา</t>
  </si>
  <si>
    <t>ค่าจ้างชั่วคราว 12 อัตรา</t>
  </si>
  <si>
    <t>0413045</t>
  </si>
  <si>
    <t>งานการระบายน้ำและแก้ไขปัญหาน้ำท่วม</t>
  </si>
  <si>
    <t>อัตราเดิม 14 อัตรา</t>
  </si>
  <si>
    <t>ค่าจ้างชั่วคราว 10 อัตรา</t>
  </si>
  <si>
    <t>0515050</t>
  </si>
  <si>
    <t>งานปลูกและบำรุงรักษาต้นไม้</t>
  </si>
  <si>
    <t>อัตราเดิม 51 อัตรา</t>
  </si>
  <si>
    <t>ค่าจ้างชั่วคราว 28 อัตรา</t>
  </si>
  <si>
    <t>0517057</t>
  </si>
  <si>
    <t>งานพัฒนาชุมชน</t>
  </si>
  <si>
    <t>0622079</t>
  </si>
  <si>
    <t>งานควบคุมอนามัย</t>
  </si>
  <si>
    <t>อัตราเดิม 2 อัครา</t>
  </si>
  <si>
    <t>0725094</t>
  </si>
  <si>
    <t>งานบริหารการศึกษา</t>
  </si>
  <si>
    <t>อัตราเดิม 26 อัตรา</t>
  </si>
  <si>
    <t>อัตราเดิม 34 อัตรา</t>
  </si>
  <si>
    <t>ค่าจ้างชั่วคราว 23 อัตรา</t>
  </si>
  <si>
    <t>Grand Total</t>
  </si>
  <si>
    <t>งานกวาดทำความสะอาดที่และทางสาธารณะ - รหัส 1300007</t>
  </si>
  <si>
    <t>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</t>
  </si>
  <si>
    <t>ส่วนใหญ่เป็นค่าจ้างเหมาดูแลทรัพย์สินและ</t>
  </si>
  <si>
    <t>รักษาความปลอดภัย ค่าจ้างเหมาบริการเป็น</t>
  </si>
  <si>
    <t>รายบุคคล และค่าบำรุงรักษาซ่อมแซม</t>
  </si>
  <si>
    <t>เครื่องปรับอากาศ ฯลฯ</t>
  </si>
  <si>
    <t>ส่วนใหญ่เป็นค่าวัสดุน้ำมันเชื้อเพลิงและน้ำมันหล่อลื่น</t>
  </si>
  <si>
    <t xml:space="preserve">และค่าวัสดุไฟฟ้า ประปา งานบ้าน งานครัว </t>
  </si>
  <si>
    <t>และงานสวน ฯลฯ</t>
  </si>
  <si>
    <t>ค่าไฟฟ้าสำนักงาน ค่าน้ำประปา</t>
  </si>
  <si>
    <t xml:space="preserve">เก้าอี้ทำงาน ระดับปฏิบัติงาน,ปฏิบัติการ,ชำนาญงาน, </t>
  </si>
  <si>
    <t>อาวุโส,ชำนาญการ 1 ตัว</t>
  </si>
  <si>
    <t>ค่าใช้จ่ายเกี่ยวกับการสนับสนุนกิจการอาสาสมัคร</t>
  </si>
  <si>
    <t>ป้องกันภัยฝ่ายพลเรือน</t>
  </si>
  <si>
    <t>โครงการอาสาสมัครกรุงเทพมหานครด้านการป้องกันและแก้ไขปัญหา</t>
  </si>
  <si>
    <t>ยาและสารเสพติด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</si>
  <si>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</si>
  <si>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</si>
  <si>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ส่วนใหญ่เป็นค่าวัสดุป้องกันอุบัติภัย</t>
  </si>
  <si>
    <t>และค่าเครื่องแต่งกาย ฯลฯ</t>
  </si>
  <si>
    <t xml:space="preserve">เครื่องพิมพ์แบบฉีดหมึกพร้อมติดตั้งถังหมึกพิมพ์ 
</t>
  </si>
  <si>
    <t>(Ink Tank Printer) 1 เครื่อง</t>
  </si>
  <si>
    <t>1.1.1 ค่าใช้สอย</t>
  </si>
  <si>
    <t>2. งบรายจ่ายอื่น</t>
  </si>
  <si>
    <t xml:space="preserve">ค่าจ้างเหมาบริการเป็นรายบุคคล </t>
  </si>
  <si>
    <t>และค่าวัสดุยานพาหนะ ฯลฯ</t>
  </si>
  <si>
    <t>ค่าเครื่องแต่งกาย และค่าเครื่องแบบชุดปฏิบัติงาน ฯลฯ</t>
  </si>
  <si>
    <t>ปรับปรุงซอยสมเด็จพระเจ้าตากสิน 40 เริ่มจาก</t>
  </si>
  <si>
    <t xml:space="preserve">ค่าใช้จ่ายในการซ่อมแซมบำรุงรักษาถนน ตรอก ซอย </t>
  </si>
  <si>
    <t>และสิ่งสาธารณประโยชน์ เพื่อแก้ปัญหาความเดือดร้อน</t>
  </si>
  <si>
    <t>ของประชาชน</t>
  </si>
  <si>
    <t>ส่วนใหญ่เป็นค่าวัสดุยานพาหนะ</t>
  </si>
  <si>
    <t>ค่าวัสดุน้ำมันเชื้อเพลิงและน้ำมันหล่อลื่น และ</t>
  </si>
  <si>
    <t>ค่าวัสดุอุปกรณ์ทำความสะอาดท่อระบายน้ำ ฯลฯ</t>
  </si>
  <si>
    <t>กรุงเทพมหานคร</t>
  </si>
  <si>
    <t>ค่าใช้จ่ายในการจัดสวัสดิการ การสงเคราะห์ช่วยเหลือ</t>
  </si>
  <si>
    <t>เด็ก สตรี ครอบครัว ผู้ด้อยโอกาส ผู้สูงอายุและคนพิการ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</si>
  <si>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</si>
  <si>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 xml:space="preserve">เครื่องคอมพิวเตอร์ All In One สำหรับงานสำนักงาน </t>
  </si>
  <si>
    <t xml:space="preserve">พร้อมโปรแกรมระบบปฏิบัติการ (OS) แบบ GGWA </t>
  </si>
  <si>
    <t>ที่มีลิขสิทธิ์ถูกต้องตามกฎหมาย 1 เครื่อง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</si>
  <si>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</si>
  <si>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</si>
  <si>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โครงการกรุงเทพฯ เมืองอาหารปลอดภัย </t>
  </si>
  <si>
    <t>3. งบรายจ่ายอื่น</t>
  </si>
  <si>
    <t>ค่าใช้จ่ายในการบูรณาการความร่วมมือในการพัฒนา</t>
  </si>
  <si>
    <t>ประสิทธิภาพการแก้ไขปัญหาโรคไข้เลือดออกในพื้นที่</t>
  </si>
  <si>
    <t xml:space="preserve">โครงการกรุงเทพมหานครเขตปลอดบุหรี่ </t>
  </si>
  <si>
    <t>รักษาความปลอดภัย  ค่าซ่อมแซมโรงเรียน</t>
  </si>
  <si>
    <t>และค่าจ้างทำความสะอาดอาคาร ฯลฯ</t>
  </si>
  <si>
    <t xml:space="preserve">ส่วนใหญ่เป็นค่าวัสดุ อุปกรณ์ เครื่องใช้ส่วนตัว </t>
  </si>
  <si>
    <t>ของเด็กอนุบาล  ค่าสารกรองเครื่องกรองน้ำ</t>
  </si>
  <si>
    <t>และค่าวัสดุในการผลิตสื่อการเรียนการสอนตาม</t>
  </si>
  <si>
    <t>โครงการศูนย์วิชาการเขต ฯลฯ</t>
  </si>
  <si>
    <t>ค่าไฟฟ้าโรงเรียน  ค่าน้ำประปาโรงเรียน</t>
  </si>
  <si>
    <t>ค่าโทรศัพท์เคลื่อนที่  ค่าโทรศัพท์โรงเรียน</t>
  </si>
  <si>
    <t xml:space="preserve">ชดใช้เงินยืมเงินสะสม ปี 2564 </t>
  </si>
  <si>
    <t>(1) ค่าใช้จ่ายโครงการอาสาสมัครชักลากมูลฝอยในชุมชน</t>
  </si>
  <si>
    <t>(2) ค่าใช้จ่ายในการส่งเสริมการแปรรูปมูลฝอยอินทรีย์</t>
  </si>
  <si>
    <t xml:space="preserve"> </t>
  </si>
  <si>
    <t xml:space="preserve">    เพื่อนำมาใช้ประโยชน์</t>
  </si>
  <si>
    <t>ค่าซ่อมแซมถนน ตรอก ซอย สะพานและ</t>
  </si>
  <si>
    <t>สิ่งสาธารณประโยชน์</t>
  </si>
  <si>
    <t>(1) ค่าใช้จ่ายในการสนับสนุนการดำเนินงานของ</t>
  </si>
  <si>
    <t xml:space="preserve">    คณะกรรมการชุมชน</t>
  </si>
  <si>
    <t>(2) ค่าใช้จ่ายในการจ้างงานคนพิการเพื่อปฏิบัติงาน</t>
  </si>
  <si>
    <t>(3) ค่าใช้จ่ายในการส่งเสริมกิจกรรมสโมสรกีฬาและลานกีฬา</t>
  </si>
  <si>
    <t>(4) ค่าใช้จ่ายศูนย์ประสานงานธนาคารสมองของกรุงเทพมหานคร</t>
  </si>
  <si>
    <t>(5) ค่าใช้จ่ายในการจ้างอาสาสมัครเจ้าหน้าที่ปฏิบัติงาน</t>
  </si>
  <si>
    <t xml:space="preserve">    ด้านพัฒนาสังคม</t>
  </si>
  <si>
    <t>(6) ค่าใช้จ่ายในการบริหารจัดการพิพิธภัณฑ์ท้องถิ่น</t>
  </si>
  <si>
    <t xml:space="preserve">    กรุงเทพมหานคร</t>
  </si>
  <si>
    <t>(7) ค่าใช้จ่ายในการสนับสนุนเจ้าหน้าที่เพื่อปฏิบัติงานด้าน</t>
  </si>
  <si>
    <t xml:space="preserve">    เด็ก สตรี ผู้สูงอายุ คนพิการ และผู้ด้อยโอกาส</t>
  </si>
  <si>
    <t>(8) ค่าใช้จ่ายโครงการรู้ใช้ รู้เก็บ คนกรุงเทพฯ ชีวิตมั่นคง</t>
  </si>
  <si>
    <t>(9) ค่าใช้จ่ายในการส่งเสริมกิจการสภาเด็กและเยาวชน</t>
  </si>
  <si>
    <t>(10) ค่าใช้จ่ายในการจัดกิจกรรมการออกกำลังกาย</t>
  </si>
  <si>
    <t>(11) ค่าใช้จ่ายในการส่งเสริมพัฒนาการเด็กก่อนวัยเรียน</t>
  </si>
  <si>
    <t xml:space="preserve">      ในศูนย์พัฒนาเด็กก่อนวัยเรียนกรุงเทพมหานคร</t>
  </si>
  <si>
    <t xml:space="preserve">(1) เครื่องปรับอากาศ แบบแยกส่วน (ราคารวมค่าติดตั้ง) </t>
  </si>
  <si>
    <t xml:space="preserve">    36,000 บีทียู 4 เครื่อง (โรงเรียนวัดดาวคนอง)</t>
  </si>
  <si>
    <t xml:space="preserve">    แบบตั้งพื้นหรือแบบแขวน (ระบบ Inverter) ขนาด </t>
  </si>
  <si>
    <t xml:space="preserve">(2) เครื่องปรับอากาศ แบบแยกส่วน (ราคารวมค่าติดตั้ง) </t>
  </si>
  <si>
    <t xml:space="preserve">    (โรงเรียนวัดบางน้ำชน)</t>
  </si>
  <si>
    <t xml:space="preserve">(3) เครื่องปรับอากาศ แบบแยกส่วน (ราคารวมค่าติดตั้ง) </t>
  </si>
  <si>
    <t xml:space="preserve">    แบบตั้งพื้นหรือแบบแขวน ขนาด 32,000 บีทียู 2 เครื่อง </t>
  </si>
  <si>
    <t xml:space="preserve">    (โรงเรียนวัดบางสะแกนอก)</t>
  </si>
  <si>
    <t xml:space="preserve">(4) เครื่องปรับอากาศ แบบแยกส่วน (ราคารวมค่าติดตั้ง) </t>
  </si>
  <si>
    <t xml:space="preserve">    แบบตั้งพื้นหรือแบบแขวน ขนาด 36,000 บีทียู 5 เครื่อง </t>
  </si>
  <si>
    <t xml:space="preserve">    (โรงเรียนวัดบุคคโล)</t>
  </si>
  <si>
    <t xml:space="preserve">(5) เครื่องปรับอากาศ แบบแยกส่วน (ราคารวมค่าติดตั้ง) </t>
  </si>
  <si>
    <t xml:space="preserve">    (โรงเรียนวัดราชคฤห์)</t>
  </si>
  <si>
    <t xml:space="preserve">(6) เครื่องปรับอากาศ แบบแยกส่วน (ราคารวมค่าติดตั้ง) </t>
  </si>
  <si>
    <t xml:space="preserve">(7) เครื่องปรับอากาศ แบบแยกส่วน (ราคารวมค่าติดตั้ง) </t>
  </si>
  <si>
    <t xml:space="preserve">    30,000 บีทียู 2 เครื่อง (โรงเรียนวัดกระจับพินิจ)</t>
  </si>
  <si>
    <t xml:space="preserve">(8) เครื่องคอมพิวเตอร์โน้ตบุ๊ก สำหรับงานประมวลผล </t>
  </si>
  <si>
    <t xml:space="preserve">(9) โต๊ะทำงาน ระดับปฏิบัติงาน, ปฏิบัติการ, ชำนาญงาน, </t>
  </si>
  <si>
    <t xml:space="preserve">    อาวุโส, ชำนาญการ 6 ชุด (โรงเรียนกันตทาราราม)</t>
  </si>
  <si>
    <t xml:space="preserve">(11) เครื่องพิมพ์แบบฉีดหมึกพร้อมติดตั้งถังหมึกพิมพ์ </t>
  </si>
  <si>
    <t xml:space="preserve">      (Ink Tank Printer) 2 เครื่อง (โรงเรียนวัดดาวคนอง)</t>
  </si>
  <si>
    <t xml:space="preserve">(10) โทรทัศน์ แอล อี ดี (LED TV) แบบ Smart TV </t>
  </si>
  <si>
    <t xml:space="preserve">      ระดับความละเอียดจอภาพ 3840X2160 พิกเซล </t>
  </si>
  <si>
    <t xml:space="preserve">      ขนาด 50 นิ้ว 1 เครื่อง (โรงเรียนวัดดาวคนอง)</t>
  </si>
  <si>
    <t xml:space="preserve">(12) โทรทัศน์ แอล อี ดี (LED TV) แบบ Smart TV </t>
  </si>
  <si>
    <t xml:space="preserve">      ระดับความละเอียดจอภาพ 3840 X 2160 พิกเซล </t>
  </si>
  <si>
    <t xml:space="preserve">      ขนาด 50 นิ้ว 5 เครื่อง (โรงเรียนกันตทาราราม)</t>
  </si>
  <si>
    <t>(13) เครื่องพิมพ์ Multifunction แบบฉีดหมึกพร้อมติดตั้ง</t>
  </si>
  <si>
    <t xml:space="preserve">      ถังหมึกพิมพ์ (Ink Tank Printer) 1 เครื่อง </t>
  </si>
  <si>
    <t xml:space="preserve">      (โรงเรียนวัดบางน้ำชน)</t>
  </si>
  <si>
    <t xml:space="preserve">(14) โทรทัศน์ แอล อี ดี (LED TV) แบบ Smart TV </t>
  </si>
  <si>
    <t xml:space="preserve">      ขนาด 50 นิ้ว 6 เครื่อง (โรงเรียนวัดบุคคโล)</t>
  </si>
  <si>
    <t xml:space="preserve">(15) โทรทัศน์ แอล อี ดี (LED TV) แบบ Smart TV </t>
  </si>
  <si>
    <t xml:space="preserve">      ขนาด 50 นิ้ว 6 เครื่อง (โรงเรียนวัดโพธินิมิตร)</t>
  </si>
  <si>
    <t xml:space="preserve">(16) โทรทัศน์ แอล อี ดี (LED TV) แบบ Smart TV </t>
  </si>
  <si>
    <t xml:space="preserve">      ขนาด 50 นิ้ว 5 เครื่อง (โรงเรียนวัดราชวรินทร์)</t>
  </si>
  <si>
    <t>(17) เครื่องพิมพ์ Multifunction แบบฉีดหมึกพร้อมติดตั้ง</t>
  </si>
  <si>
    <t xml:space="preserve">      (โรงเรียนวัดเวฬุราชิณ)</t>
  </si>
  <si>
    <t>(18) เครื่องถ่ายเอกสาร ระบบดิจิตอล (ขาว - ดำ) ความเร็ว</t>
  </si>
  <si>
    <t xml:space="preserve">      20 แผ่นต่อนาที 1 เครื่อง (โรงเรียนวัดโพธินิมิตร)</t>
  </si>
  <si>
    <t>(1) ทุนอาหารกลางวันนักเรียน</t>
  </si>
  <si>
    <t>(2) ค่าอาหารเช้าของนักเรียนในโรงเรียนสังกัด</t>
  </si>
  <si>
    <t>(1) ค่าใช้จ่ายในการประชุมครู</t>
  </si>
  <si>
    <t xml:space="preserve">(2) ค่าใช้จ่ายในการฝึกอบรมนายหมู่ลูกเสือสามัญ สามัญรุ่นใหญ่ </t>
  </si>
  <si>
    <t xml:space="preserve">    และหัวหน้าหน่วยยุวกาชาด</t>
  </si>
  <si>
    <t>(3) ค่าใช้จ่ายในการพัฒนาคุณภาพการดำเนินงานศูนย์วิชาการเขต</t>
  </si>
  <si>
    <t>(4) ค่าใช้จ่ายในการจัดประชุมสัมมนาคณะกรรมการสถานศึกษา</t>
  </si>
  <si>
    <t xml:space="preserve">    ขั้นพื้นฐานโรงเรียนสังกัดกรุงเทพมหานคร</t>
  </si>
  <si>
    <t>(5) ค่าใช้จ่ายในการสัมมนาประธานกรรมการเครือข่ายผู้ปกครอง</t>
  </si>
  <si>
    <t xml:space="preserve">    เพื่อพัฒนาโรงเรียนสังกัดกรุงเทพมหานคร</t>
  </si>
  <si>
    <t>(6) ค่าใช้จ่ายในการส่งเสริมสนับสนุนให้นักเรียนสร้างสรรค์</t>
  </si>
  <si>
    <t xml:space="preserve">    ผลงานเพื่อการเรียนรู้</t>
  </si>
  <si>
    <t xml:space="preserve">(7) ค่าใช้จ่ายตามโครงการเรียนฟรี เรียนดีอย่างมีคุณภาพ </t>
  </si>
  <si>
    <t xml:space="preserve">    โรงเรียนสังกัดกรุงเทพมหานคร</t>
  </si>
  <si>
    <t>(8) ค่าใช้จ่ายโครงการเกษตรปลอดสารพิษ</t>
  </si>
  <si>
    <t>(9) ค่าใช้จ่ายในการสอนภาษาจีน</t>
  </si>
  <si>
    <t>(10) ค่าใช้จ่ายในการพัฒนาคุณภาพเครือข่ายโรงเรียน</t>
  </si>
  <si>
    <t xml:space="preserve">      สังกัดกรุงเทพมหานคร</t>
  </si>
  <si>
    <t>(11) ค่าใช้จ่ายโครงการว่ายน้ำเป็น เล่นน้ำได้ปลอดภัย</t>
  </si>
  <si>
    <t>(12) ค่าใช้จ่ายในการส่งเสริมกีฬานักเรียนสังกัดกรุงเทพมหานคร</t>
  </si>
  <si>
    <t>(13) ค่าใช้จ่ายในพิธีปฏิญาณตนและสวนสนามยุวกาชาด</t>
  </si>
  <si>
    <t xml:space="preserve">      กรุงเทพมหานคร</t>
  </si>
  <si>
    <t>(14) ค่าใช้จ่ายในพิธีทบทวนคำปฏิญาณและสวนสนามลูกเสือ</t>
  </si>
  <si>
    <t>(15) ค่าใช้จ่ายโครงการภาษาอังกฤษเพื่อทักษะชีวิต</t>
  </si>
  <si>
    <t>โครงการตามแผนยุทธศาสตร์</t>
  </si>
  <si>
    <t>โครงการตามแผนยุทธศาสตร์บูรณาการ</t>
  </si>
  <si>
    <t>โครงการกรุงเทพฯ เมืองอาหารปลอดภัย</t>
  </si>
  <si>
    <r>
      <t xml:space="preserve">วัตถุประสงค์ : </t>
    </r>
    <r>
      <rPr>
        <sz val="16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ซึ่งเบิกจ่ายในลักษณะงบดังกล่าว"</t>
    </r>
  </si>
  <si>
    <t>แผนงานบูรณาการพัฒนาคุณภาพชีวิตกลุ่มเปราะบางในพื้นที่กรุงเทพมหานคร</t>
  </si>
  <si>
    <t xml:space="preserve"> - งานปรับปรุงพื้นทางเดินและฝ้าเพดาน 1 รายการ</t>
  </si>
  <si>
    <t xml:space="preserve"> - งานปรับปรุงกันสาด ค.ส.ล.ชั้นหลังคา 1 รายการ</t>
  </si>
  <si>
    <t xml:space="preserve"> - งานปรับปรุงห้องน้ำชายและหญิง ชั้น 1 - 4 (14 ห้อง) </t>
  </si>
  <si>
    <t xml:space="preserve">   และห้องน้ำผู้บริหาร (3 ห้อง) 1 รายการ</t>
  </si>
  <si>
    <t>1. ก่อสร้างหลังคาคลุมทางเดินเข้าห้องน้ำนักเรียน</t>
  </si>
  <si>
    <t xml:space="preserve"> - ทุบรื้อบ่อพักเดิมพร้อมขนทิ้ง จำนวน 5 บ่อ</t>
  </si>
  <si>
    <t xml:space="preserve"> - ทุบรื้อท่อระบายน้ำพร้อมขนทิ้ง ยาวประมาณ 60 ม.</t>
  </si>
  <si>
    <t xml:space="preserve"> - สร้างท่อระบายน้ำในผิวจราจรขนาดเส้นผ่าศูนย์กลาง 1 ม. </t>
  </si>
  <si>
    <t xml:space="preserve">   ตามแบบ มน.-05 ยาวประมาณ 108 ม.</t>
  </si>
  <si>
    <t xml:space="preserve"> - สร้างบ่อพักท่อระบายน้ำในผิวจราจรขนาดเส้นผ่าศูนย์กลาง 1 ม. </t>
  </si>
  <si>
    <t xml:space="preserve">   ตามแบบ มน.-05 พร้อมฝาตามแบบ ท03/41 จำนวน 6 บ่อ</t>
  </si>
  <si>
    <t xml:space="preserve">   ตามแบบ มน.-01 ยาวประมาณ 30 ม.</t>
  </si>
  <si>
    <t xml:space="preserve"> - สร้างบ่อพักท่อลอด ค.ส.ล.ขนาดเส้นผ่าศูนย์กลาง 0.30 ม. </t>
  </si>
  <si>
    <t xml:space="preserve">   ตามแบบ มน.-01 พร้อมฝาตามแบบ ท 03/41 จำนวน 6 บ่อ</t>
  </si>
  <si>
    <t xml:space="preserve"> - สร้างชั้นพื้นทางหินคลุกบดอัดแน่นหนาเฉลี่ย 0.15 ม.</t>
  </si>
  <si>
    <t xml:space="preserve">   ตามแบบ มท.-04 พื้นที่ประมาณ 270 ตร.ม.</t>
  </si>
  <si>
    <t xml:space="preserve">   พร้อม PRIME COAT และ TACK COAT ตามแบบ มท.-04 </t>
  </si>
  <si>
    <t xml:space="preserve">   พื้นที่ประมาณ 270 ตร.ม.</t>
  </si>
  <si>
    <t xml:space="preserve">   ตามแบบ มท.-04 พื้นที่ประมาณ 60 ตร.ม.</t>
  </si>
  <si>
    <t xml:space="preserve">   พื้นที่ประมาณ 60 ตร.ม.</t>
  </si>
  <si>
    <t xml:space="preserve"> - สร้างรางวี ค.ส.ล.หนาเฉลี่ย 0.15 ม. ตามแบบ มน.-01 </t>
  </si>
  <si>
    <t xml:space="preserve">   ยาวประมาณ 108 ม.</t>
  </si>
  <si>
    <t xml:space="preserve"> - สร้างเชิงลาดหินคลุกพร้อมบดอัดแน่น หนาเฉลี่ย 0.15 ม. </t>
  </si>
  <si>
    <t xml:space="preserve">   ตามแบบ มท.-04 พื้นที่ประมาณ 65 ตร.ม.</t>
  </si>
  <si>
    <t xml:space="preserve">   พื้นที่ประมาณ 65 ตร.ม.</t>
  </si>
  <si>
    <t xml:space="preserve">   1.1 งานโครงสร้างวิศวกรรม</t>
  </si>
  <si>
    <t xml:space="preserve">        - เหล็กตัวซี ขนาด 100x50x20x2.3 มม. จำนวน 33 ท่อน</t>
  </si>
  <si>
    <t xml:space="preserve">        - เหล็กตัวซี ขนาด 75x45x15x2.3 มม. จำนวน 24 ท่อน</t>
  </si>
  <si>
    <t xml:space="preserve">        - เหล็กแผ่นเรียบ หนา 6 มม. ขนาด 12.5x12.5 ซม. </t>
  </si>
  <si>
    <t xml:space="preserve">          จำนวน 98 แผ่น</t>
  </si>
  <si>
    <t xml:space="preserve">        - พุกเหล็ก 1/2 นิ้ว จำนวน 392 ตัว</t>
  </si>
  <si>
    <t xml:space="preserve">        - ค่าแรงประกอบโครงหลังคาเหล็ก จำนวน 1,280 กก.</t>
  </si>
  <si>
    <t xml:space="preserve">   1.2 งานสถาปัตยกรรม</t>
  </si>
  <si>
    <t xml:space="preserve">        - หลังคาเมทัลชีทหนา 0.47 มม. พร้อมฉนวนกันความร้อน </t>
  </si>
  <si>
    <t xml:space="preserve">          PU หนา 25 มม. (แบบแซนวิช) พร้อมสกลู </t>
  </si>
  <si>
    <t xml:space="preserve">          จำนวน 82 ตร.ม.</t>
  </si>
  <si>
    <t xml:space="preserve">        - ครอบหลังคาแผ่นเหล็กรีดลอน จำนวน 48 ม.</t>
  </si>
  <si>
    <t xml:space="preserve">        - เชิงชายไม้สำเร็จรูป ขนาด 17x200x3050 มม. </t>
  </si>
  <si>
    <t xml:space="preserve">          จำนวน 48 ม.</t>
  </si>
  <si>
    <t xml:space="preserve">        - รางน้ำสแตนเลส หนา 1 มม. กว้าง 5 นิ้ว พร้อม</t>
  </si>
  <si>
    <t xml:space="preserve">          ขอรัดราง จำนวน 48 ม. </t>
  </si>
  <si>
    <t xml:space="preserve">        - ทาสีน้ำมัน จำนวน 154 ตร.ม.</t>
  </si>
  <si>
    <t>งานรายจ่ายบุคลากร - รหัส 1300023</t>
  </si>
  <si>
    <t xml:space="preserve">                    สำนักงานเขตธนบุรีมีพันธกิจหลักในการพัฒนาปรับปรุงการให้บริการของหน่วยงานให้ตรงตามความต้องการของ</t>
  </si>
  <si>
    <t>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ส่งเสริมให้เกิดการคัดแยกขยะมูลฝอย</t>
  </si>
  <si>
    <t>แหล่งท่องเที่ยวในพื้นที่เขต และจัดกิจกรรมส่งเสริมการท่องเที่ยว</t>
  </si>
  <si>
    <t xml:space="preserve">                    สำนักงานเขตมีอำนาจหน้าที่เกี่ยวกับการปกครอง การทะเบียน การจัดให้มีและบำรุงรักษาทางบก ทางน้ำ</t>
  </si>
  <si>
    <t>และทางระบายน้ำ การจัดให้มีและควบคุมตลาด ท่าเทียบเรือ ท่าข้าม และที่จอดรถ การสาธารณูปโภค และการก่อสร้างอื่น ๆ</t>
  </si>
  <si>
    <t xml:space="preserve">การสาธารณูปการ การส่งเสริม และการประกอบอาชีพ การส่งเสริมการลงทุน การส่งเสริมการท่องเที่ยว การจัดการศึกษา </t>
  </si>
  <si>
    <t xml:space="preserve">การพัฒนาคุณภาพชีวิต การบำรุงรักษาศิลปะ จารีตประเพณี ภูมิปัญญาท้องถิ่น และวัฒนธรรมอันดีของท้องถิ่น การจัดให้มีพิพิธภัณฑ์ </t>
  </si>
  <si>
    <t>การปรับปรุงแหล่งชุมชนแออัดและการจัดการเกี่ยวกับที่อยู่อาศัย การจัดให้มีและบำรุงรักษาสถานที่พักผ่อนหย่อนใจ</t>
  </si>
  <si>
    <t xml:space="preserve">การส่งเสริมกีฬา การออกกำลังกายเพื่อสุขภาพ การส่งเสริมประชาธิปไตย ความเสมอภาค และสิทธิเสรีภาพของประชาชน </t>
  </si>
  <si>
    <t xml:space="preserve">การส่งเสริมการมีส่วนร่วมของราษฎร การรักษาความสะอาดและความเป็นระเบียบเรียบร้อย และการอนามัย โรงมหรสพ </t>
  </si>
  <si>
    <t xml:space="preserve">ข้อบัญญัติกรุงเทพมหานครหรือกฎหมายอื่นที่กำหนดให้เป็นอำนาจหน้าที่ของกรุงเทพมหานคร </t>
  </si>
  <si>
    <t>และสาธารณสถานอื่น ๆ การคุ้มครอง ดูแลบำรุงรักษา และการใช้ประโยชน์ที่ดิน การจัดเก็บรายได้ การบังคับการให้เป็นไปตาม</t>
  </si>
  <si>
    <r>
      <rPr>
        <b/>
        <sz val="16"/>
        <rFont val="TH SarabunPSK"/>
        <family val="2"/>
      </rPr>
      <t xml:space="preserve"> ผลสัมฤทธิ์ </t>
    </r>
    <r>
      <rPr>
        <sz val="16"/>
        <rFont val="TH SarabunPSK"/>
        <family val="2"/>
      </rPr>
      <t xml:space="preserve">: ประชาชนในพื้นที่มีคุณภาพชีวิตที่ดี ได้รับบริการอย่างทั่วถึง เป็นธรรม มีความสะดวก และปลอดภัยในชีวิต  </t>
    </r>
  </si>
  <si>
    <t>ฝ่ายการคลัง</t>
  </si>
  <si>
    <t>- ลูกจ้างโครงการ (2)</t>
  </si>
  <si>
    <t>งานอนุญาตก่อสร้าง ควบคุมอาคารและผังเมือง</t>
  </si>
  <si>
    <t>งานตรวจและบังคับใช้กฎหมาย</t>
  </si>
  <si>
    <t xml:space="preserve">    โครงการอาสาสมัครกรุงเทพมหานครด้านการป้องกันและแก้ไขปัญหายาและสารเสพติด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</si>
  <si>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</si>
  <si>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รหัส 1300002-07199-2</t>
  </si>
  <si>
    <r>
      <rPr>
        <b/>
        <sz val="16"/>
        <color indexed="8"/>
        <rFont val="TH SarabunPSK"/>
        <family val="2"/>
      </rPr>
      <t>วัตถุประสงค์</t>
    </r>
    <r>
      <rPr>
        <sz val="16"/>
        <color indexed="8"/>
        <rFont val="TH SarabunPSK"/>
        <family val="2"/>
      </rPr>
      <t xml:space="preserve"> 
    </t>
    </r>
  </si>
  <si>
    <t>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  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</si>
  <si>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r>
      <rPr>
        <b/>
        <sz val="16"/>
        <color indexed="8"/>
        <rFont val="TH SarabunPSK"/>
        <family val="2"/>
      </rPr>
      <t>กิจกรรมหลัก</t>
    </r>
    <r>
      <rPr>
        <sz val="16"/>
        <color indexed="8"/>
        <rFont val="TH SarabunPSK"/>
        <family val="2"/>
      </rPr>
      <t xml:space="preserve">
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</t>
    </r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</si>
  <si>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</si>
  <si>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t>ระยะเวลาดำเนินการ 1 ปี (2566)</t>
  </si>
  <si>
    <t xml:space="preserve">งบประมาณทั้งสิ้น </t>
  </si>
  <si>
    <t>ร้อยละของชุมชนที่มีอาสาสมัครดำเนินการป้องกันและแก้ไขปัญหายาเสพติด</t>
  </si>
  <si>
    <t>งานป้องกันและบรรเทาสาธารณภัย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</si>
  <si>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 ”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</si>
  <si>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ส่วนราชการที่ร้องขอโดยจัดเก็บค่าบริการ”</t>
    </r>
  </si>
  <si>
    <t xml:space="preserve">โครงการจัดสวัสดิการ การสงเคราะห์ช่วยเหลือเด็ก สตรี ครอบครัว ผู้ด้อยโอกาส </t>
  </si>
  <si>
    <t>รหัส 1300017-07199-15</t>
  </si>
  <si>
    <t>ผู้สูงอายุและคนพิการ</t>
  </si>
  <si>
    <r>
      <rPr>
        <b/>
        <sz val="16"/>
        <color indexed="8"/>
        <rFont val="TH SarabunPSK"/>
        <family val="2"/>
      </rPr>
      <t>วัตถุประสงค์</t>
    </r>
    <r>
      <rPr>
        <sz val="16"/>
        <color indexed="8"/>
        <rFont val="TH SarabunPSK"/>
        <family val="2"/>
      </rPr>
      <t xml:space="preserve"> 
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ผู้สูงอายุ ผู้พิการ และผู้ด้วยโอกาสได้รับการดูแลอย่างครบวงจร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 และผู้ด้วยโอกาส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  </r>
  </si>
  <si>
    <r>
      <rPr>
        <b/>
        <sz val="16"/>
        <color indexed="8"/>
        <rFont val="TH SarabunPSK"/>
        <family val="2"/>
      </rPr>
      <t>กิจกรรมหลัก</t>
    </r>
    <r>
      <rPr>
        <sz val="16"/>
        <color indexed="8"/>
        <rFont val="TH SarabunPSK"/>
        <family val="2"/>
      </rPr>
      <t xml:space="preserve">
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ตามระเบียบกรุงเทพมหานครว่าด้วยค่าใช้จ่ายในการจัดสวัสดิการและการสงเคราะห์ 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  </r>
  </si>
  <si>
    <t>ร้อยละของผู้สูงอายุ คนพิการ และผู้ด้อยโอกาสที่ได้รับสวัสดิการและการสงเคราะห์เพิ่มขึ้น เมื่อเทียบกับปีที่ผ่านมา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</si>
  <si>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 เพื่อบำรุงรักษาสถานศึกษาให้อยู่ในสภาพที่ปลอดภัยและใช้งานได้อย่างเต็มประสิทธิภาพ”</t>
    </r>
  </si>
  <si>
    <t>รหัส 1300019-07199-2</t>
  </si>
  <si>
    <t xml:space="preserve">สอดคล้องกับประเด็นยุทธศาสตร์ที่ 1 การเมืองปลอดภัยและหยุ่นตัวต่อวิกฤตการณ์ ยุทธศาสตร์ย่อยที่ 1.5 เมืองสุขภาพดี 
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
กลยุทธ์ที่ 1.5.11.1 ส่งเสริมการตรวจเฝ้าระวังคุณภาพอาหาร (ตามแผนฯ กทม. หน้า 72)  (Healthy City) </t>
  </si>
  <si>
    <r>
      <rPr>
        <b/>
        <sz val="16"/>
        <color indexed="8"/>
        <rFont val="TH SarabunPSK"/>
        <family val="2"/>
      </rPr>
      <t>กิจกรรมหลัก</t>
    </r>
    <r>
      <rPr>
        <sz val="16"/>
        <color indexed="8"/>
        <rFont val="TH SarabunPSK"/>
        <family val="2"/>
      </rPr>
      <t xml:space="preserve">
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และดำเนินกิจกรรมพัฒนาตลาดสะอาดได้มาตรฐานอาหารปลอดภัย</t>
    </r>
  </si>
  <si>
    <t>ร้อยละของตัวอย่างอาหารที่ได้รับการสุ่มตรวจไม่พบการปนเปื้อนเชื้อโรค</t>
  </si>
  <si>
    <t>ร้อยละของตัวอย่างอาหารที่ได้รับการสุ่มตรวจไม่พบการปนเปื้อนสารพิษ</t>
  </si>
  <si>
    <t>โครงการกรุงเทพมหานครเขตปลอดบุหรี่</t>
  </si>
  <si>
    <t>รหัส 1300020-07199-3</t>
  </si>
  <si>
    <t>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 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</si>
  <si>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rPr>
        <b/>
        <sz val="16"/>
        <color indexed="8"/>
        <rFont val="TH SarabunPSK"/>
        <family val="2"/>
      </rPr>
      <t>กิจกรรมหลัก</t>
    </r>
    <r>
      <rPr>
        <sz val="16"/>
        <color indexed="8"/>
        <rFont val="TH SarabunPSK"/>
        <family val="2"/>
      </rPr>
      <t xml:space="preserve">
จัดกิจกรรมรณรงค์ป้องกันการสูบบุหรี่</t>
    </r>
  </si>
  <si>
    <t>ร้อยละของนักเรียนมีภูมิคุ้มกันยาเสพติด</t>
  </si>
  <si>
    <t>ถนนสมเด็จพระเจ้าตากสิน ถึงบ้านเลขที่ 1290/11</t>
  </si>
  <si>
    <t xml:space="preserve"> - สร้างท่อลอด ค.ส.ล. ขนาดเส้นผ่าศูนย์กลาง 0.30 ม. </t>
  </si>
  <si>
    <t xml:space="preserve"> - สร้างผิวทางแอสฟัลต์คอนกรีต หนาเฉลี่ย 0.10 ม.</t>
  </si>
  <si>
    <t xml:space="preserve"> - สร้างชั้นไหล่ทางหินคลุกบดอัดแน่น หนาเฉลี่ย 0.15 ม. </t>
  </si>
  <si>
    <t xml:space="preserve"> - สร้างไหล่ทางผิวทางแอสฟัลต์คอนกรีต หนาเฉลี่ย 0.10 ม. </t>
  </si>
  <si>
    <t xml:space="preserve"> - สร้างเชิงลาดแอสฟัลต์คอนกรีต หนาเฉลี่ย 0.10 ม. </t>
  </si>
  <si>
    <t xml:space="preserve">    แบบตั้งพื้นหรือแบบแขวน ขนาด 26,000 บีทียู 2 เครื่อง </t>
  </si>
  <si>
    <t xml:space="preserve">    แบบติดผนัง ขนาด 18,000 บีทียู 2 เครื่อง </t>
  </si>
  <si>
    <t xml:space="preserve">    30,000 บีทียู 2 เครื่อง (โรงเรียนวัดใหม่ยายนุ้ย)</t>
  </si>
  <si>
    <t xml:space="preserve">    พร้อมโปรแกรมระบบปฏิบัติการ (OS) แบบ GGWA </t>
  </si>
  <si>
    <t xml:space="preserve">    ที่มีลิขสิทธิ์ถูกต้องตามกฎหมาย 1 เครื่อง </t>
  </si>
  <si>
    <t xml:space="preserve">    (โรงเรียนวัดเวฬุราชิณ)</t>
  </si>
  <si>
    <t>1.1.3 ค่าวัสดุ</t>
  </si>
  <si>
    <t xml:space="preserve">     ค่าครุภัณฑ์</t>
  </si>
  <si>
    <t>1.1.2 ค่าวัสดุ</t>
  </si>
  <si>
    <t xml:space="preserve">     ค่าที่ดินและสิ่งก่อสร้าง</t>
  </si>
  <si>
    <t xml:space="preserve">     ค่าใช้สอย</t>
  </si>
  <si>
    <t xml:space="preserve">เพื่อทดรองจ่ายเป็นเงินเดือนและค่าจ้างประจำ </t>
  </si>
  <si>
    <t xml:space="preserve">ค่าจ้างชั่วคราว และเงินอื่นที่เบิกจ่ายในลักษณะเดียวกัน </t>
  </si>
  <si>
    <t>สำหรับงวดเดือนกรกฎาคม 2564</t>
  </si>
  <si>
    <t>สำหรับงวดเดือนสิงหาคม 2564</t>
  </si>
  <si>
    <t>ค่าไฟฟ้าสวนสาธารณะ</t>
  </si>
  <si>
    <t xml:space="preserve">1.4 ค่าตอบแทน ใช้สอยและวัสดุ	</t>
  </si>
  <si>
    <t>1.1 ค่าตอบแทน ใช้สอยและวัสดุ</t>
  </si>
  <si>
    <t xml:space="preserve">     ผู้สูงอายุและคนพิการ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</si>
</sst>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trike/>
      <sz val="16"/>
      <name val="TH SarabunPSK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b/>
      <sz val="11"/>
      <name val="Calibri"/>
      <family val="2"/>
      <scheme val="minor"/>
    </font>
    <font>
      <sz val="1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dashed">
        <color rgb="FF0070C0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8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6" xfId="0" applyNumberFormat="1" applyFont="1" applyFill="1" applyBorder="1" applyAlignment="1">
      <alignment horizontal="left" vertical="top"/>
    </xf>
    <xf numFmtId="49" fontId="7" fillId="4" borderId="9" xfId="0" applyNumberFormat="1" applyFont="1" applyFill="1" applyBorder="1" applyAlignment="1">
      <alignment horizontal="left" vertical="top"/>
    </xf>
    <xf numFmtId="49" fontId="7" fillId="5" borderId="6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49" fontId="7" fillId="5" borderId="9" xfId="0" applyNumberFormat="1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 wrapText="1"/>
    </xf>
    <xf numFmtId="49" fontId="6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/>
    </xf>
    <xf numFmtId="49" fontId="7" fillId="3" borderId="6" xfId="0" applyNumberFormat="1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6" borderId="9" xfId="0" applyNumberFormat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49" fontId="5" fillId="7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8" borderId="1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11" xfId="0" quotePrefix="1" applyFont="1" applyBorder="1" applyAlignment="1">
      <alignment horizontal="left" vertical="center" indent="1"/>
    </xf>
    <xf numFmtId="0" fontId="9" fillId="0" borderId="8" xfId="0" quotePrefix="1" applyFont="1" applyBorder="1" applyAlignment="1">
      <alignment horizontal="left" vertical="center" indent="1"/>
    </xf>
    <xf numFmtId="0" fontId="9" fillId="0" borderId="14" xfId="0" quotePrefix="1" applyFont="1" applyBorder="1" applyAlignment="1">
      <alignment horizontal="left" vertical="center" indent="1"/>
    </xf>
    <xf numFmtId="0" fontId="10" fillId="8" borderId="8" xfId="0" applyFont="1" applyFill="1" applyBorder="1" applyAlignment="1">
      <alignment horizontal="center"/>
    </xf>
    <xf numFmtId="0" fontId="9" fillId="0" borderId="0" xfId="0" quotePrefix="1" applyFont="1" applyAlignment="1">
      <alignment horizontal="left" vertical="center" inden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3" applyFont="1" applyAlignment="1">
      <alignment horizontal="left" vertical="center"/>
    </xf>
    <xf numFmtId="0" fontId="9" fillId="0" borderId="18" xfId="3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21" xfId="0" applyFont="1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1" applyNumberFormat="1" applyFont="1" applyBorder="1" applyAlignment="1">
      <alignment vertical="top" wrapText="1"/>
    </xf>
    <xf numFmtId="165" fontId="7" fillId="0" borderId="4" xfId="1" applyNumberFormat="1" applyFont="1" applyBorder="1" applyAlignment="1">
      <alignment vertical="top" wrapText="1"/>
    </xf>
    <xf numFmtId="43" fontId="7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vertical="top" wrapText="1"/>
    </xf>
    <xf numFmtId="165" fontId="8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vertical="top" wrapText="1"/>
    </xf>
    <xf numFmtId="165" fontId="7" fillId="0" borderId="1" xfId="1" applyNumberFormat="1" applyFont="1" applyBorder="1" applyAlignment="1">
      <alignment horizontal="center" vertical="top" wrapText="1"/>
    </xf>
    <xf numFmtId="0" fontId="7" fillId="4" borderId="0" xfId="0" applyFont="1" applyFill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165" fontId="7" fillId="4" borderId="1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7" fillId="0" borderId="1" xfId="1" applyNumberFormat="1" applyFont="1" applyFill="1" applyBorder="1" applyAlignment="1">
      <alignment vertical="top" wrapText="1"/>
    </xf>
    <xf numFmtId="43" fontId="7" fillId="0" borderId="4" xfId="1" applyFont="1" applyBorder="1" applyAlignment="1">
      <alignment vertical="top" wrapText="1"/>
    </xf>
    <xf numFmtId="166" fontId="7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43" fontId="7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13" fillId="0" borderId="1" xfId="0" applyFont="1" applyBorder="1" applyAlignment="1">
      <alignment vertical="top" wrapText="1"/>
    </xf>
    <xf numFmtId="165" fontId="7" fillId="0" borderId="4" xfId="1" applyNumberFormat="1" applyFont="1" applyFill="1" applyBorder="1" applyAlignment="1">
      <alignment vertical="top" wrapText="1"/>
    </xf>
    <xf numFmtId="43" fontId="7" fillId="0" borderId="4" xfId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/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indent="2"/>
    </xf>
    <xf numFmtId="165" fontId="5" fillId="0" borderId="0" xfId="0" applyNumberFormat="1" applyFont="1" applyAlignment="1">
      <alignment horizontal="left" indent="2"/>
    </xf>
    <xf numFmtId="165" fontId="5" fillId="0" borderId="0" xfId="1" applyNumberFormat="1" applyFont="1" applyAlignment="1">
      <alignment horizontal="right"/>
    </xf>
    <xf numFmtId="0" fontId="8" fillId="0" borderId="0" xfId="0" applyFont="1" applyAlignment="1">
      <alignment horizontal="left" indent="2"/>
    </xf>
    <xf numFmtId="165" fontId="8" fillId="0" borderId="0" xfId="1" applyNumberFormat="1" applyFont="1" applyAlignment="1">
      <alignment horizontal="right"/>
    </xf>
    <xf numFmtId="0" fontId="12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8" fillId="0" borderId="0" xfId="0" applyFont="1"/>
    <xf numFmtId="0" fontId="6" fillId="0" borderId="0" xfId="0" applyFont="1" applyAlignment="1">
      <alignment vertical="top"/>
    </xf>
    <xf numFmtId="165" fontId="9" fillId="0" borderId="0" xfId="1" applyNumberFormat="1" applyFont="1" applyFill="1" applyAlignment="1">
      <alignment vertical="top"/>
    </xf>
    <xf numFmtId="165" fontId="16" fillId="0" borderId="0" xfId="1" applyNumberFormat="1" applyFont="1" applyFill="1" applyAlignment="1">
      <alignment vertical="top"/>
    </xf>
    <xf numFmtId="165" fontId="9" fillId="0" borderId="0" xfId="1" applyNumberFormat="1" applyFont="1" applyFill="1" applyAlignment="1">
      <alignment vertical="center"/>
    </xf>
    <xf numFmtId="43" fontId="0" fillId="0" borderId="0" xfId="1" applyFont="1"/>
    <xf numFmtId="0" fontId="14" fillId="9" borderId="1" xfId="0" applyFont="1" applyFill="1" applyBorder="1" applyAlignment="1">
      <alignment horizontal="center"/>
    </xf>
    <xf numFmtId="43" fontId="14" fillId="9" borderId="1" xfId="1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/>
    <xf numFmtId="164" fontId="0" fillId="10" borderId="0" xfId="0" applyNumberFormat="1" applyFill="1"/>
    <xf numFmtId="0" fontId="15" fillId="0" borderId="0" xfId="0" applyFont="1" applyAlignment="1">
      <alignment horizontal="left" indent="1"/>
    </xf>
    <xf numFmtId="0" fontId="15" fillId="11" borderId="0" xfId="0" applyFont="1" applyFill="1" applyAlignment="1">
      <alignment horizontal="left"/>
    </xf>
    <xf numFmtId="0" fontId="15" fillId="11" borderId="0" xfId="0" applyFont="1" applyFill="1"/>
    <xf numFmtId="164" fontId="15" fillId="11" borderId="0" xfId="0" applyNumberFormat="1" applyFont="1" applyFill="1"/>
    <xf numFmtId="0" fontId="15" fillId="0" borderId="0" xfId="0" applyFont="1"/>
    <xf numFmtId="0" fontId="0" fillId="12" borderId="0" xfId="0" applyFill="1" applyAlignment="1">
      <alignment horizontal="left" indent="1"/>
    </xf>
    <xf numFmtId="0" fontId="0" fillId="12" borderId="0" xfId="0" applyFill="1"/>
    <xf numFmtId="164" fontId="0" fillId="12" borderId="0" xfId="0" applyNumberFormat="1" applyFill="1"/>
    <xf numFmtId="0" fontId="15" fillId="0" borderId="0" xfId="0" applyFont="1" applyAlignment="1">
      <alignment horizontal="left" indent="2"/>
    </xf>
    <xf numFmtId="164" fontId="15" fillId="0" borderId="0" xfId="0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64" fontId="0" fillId="0" borderId="0" xfId="0" applyNumberFormat="1"/>
    <xf numFmtId="0" fontId="22" fillId="11" borderId="0" xfId="0" applyFont="1" applyFill="1" applyAlignment="1">
      <alignment horizontal="left"/>
    </xf>
    <xf numFmtId="0" fontId="22" fillId="11" borderId="0" xfId="0" applyFont="1" applyFill="1"/>
    <xf numFmtId="164" fontId="22" fillId="11" borderId="0" xfId="0" applyNumberFormat="1" applyFont="1" applyFill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0" fontId="20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165" fontId="5" fillId="0" borderId="0" xfId="0" applyNumberFormat="1" applyFont="1" applyFill="1"/>
    <xf numFmtId="0" fontId="2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top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 wrapText="1"/>
    </xf>
    <xf numFmtId="165" fontId="7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165" fontId="6" fillId="0" borderId="0" xfId="1" applyNumberFormat="1" applyFont="1" applyFill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165" fontId="17" fillId="0" borderId="1" xfId="1" applyNumberFormat="1" applyFont="1" applyBorder="1"/>
    <xf numFmtId="0" fontId="7" fillId="0" borderId="0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9" fillId="0" borderId="26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17" fontId="6" fillId="0" borderId="0" xfId="0" quotePrefix="1" applyNumberFormat="1" applyFont="1" applyFill="1" applyAlignment="1">
      <alignment horizontal="left" vertical="top" wrapText="1"/>
    </xf>
    <xf numFmtId="0" fontId="6" fillId="0" borderId="0" xfId="0" quotePrefix="1" applyFont="1" applyFill="1"/>
    <xf numFmtId="0" fontId="7" fillId="0" borderId="2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right" vertical="top" wrapText="1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vertical="top"/>
    </xf>
    <xf numFmtId="0" fontId="6" fillId="0" borderId="19" xfId="3" applyFont="1" applyBorder="1" applyAlignment="1">
      <alignment horizontal="center" vertical="top" wrapText="1"/>
    </xf>
    <xf numFmtId="0" fontId="6" fillId="0" borderId="18" xfId="3" applyFont="1" applyBorder="1" applyAlignment="1">
      <alignment horizontal="center" vertical="top" wrapText="1"/>
    </xf>
    <xf numFmtId="165" fontId="25" fillId="0" borderId="1" xfId="1" applyNumberFormat="1" applyFont="1" applyBorder="1" applyAlignment="1">
      <alignment horizontal="center" vertical="top" wrapText="1"/>
    </xf>
    <xf numFmtId="0" fontId="25" fillId="0" borderId="1" xfId="0" applyFont="1" applyBorder="1"/>
    <xf numFmtId="165" fontId="25" fillId="0" borderId="1" xfId="1" applyNumberFormat="1" applyFont="1" applyFill="1" applyBorder="1" applyAlignment="1">
      <alignment horizontal="center" vertical="top" wrapText="1"/>
    </xf>
    <xf numFmtId="0" fontId="5" fillId="0" borderId="2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center" vertical="top" wrapText="1"/>
    </xf>
    <xf numFmtId="165" fontId="8" fillId="0" borderId="27" xfId="1" applyNumberFormat="1" applyFont="1" applyBorder="1"/>
    <xf numFmtId="165" fontId="8" fillId="0" borderId="0" xfId="1" applyNumberFormat="1" applyFont="1"/>
    <xf numFmtId="165" fontId="8" fillId="0" borderId="1" xfId="1" applyNumberFormat="1" applyFont="1" applyBorder="1"/>
    <xf numFmtId="165" fontId="26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165" fontId="8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27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49" fontId="6" fillId="0" borderId="0" xfId="0" quotePrefix="1" applyNumberFormat="1" applyFont="1" applyAlignment="1">
      <alignment wrapText="1"/>
    </xf>
    <xf numFmtId="165" fontId="6" fillId="0" borderId="0" xfId="1" applyNumberFormat="1" applyFont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49" fontId="6" fillId="0" borderId="0" xfId="0" applyNumberFormat="1" applyFont="1" applyAlignment="1">
      <alignment wrapText="1"/>
    </xf>
    <xf numFmtId="49" fontId="28" fillId="0" borderId="0" xfId="0" applyNumberFormat="1" applyFont="1" applyAlignment="1">
      <alignment wrapText="1"/>
    </xf>
    <xf numFmtId="0" fontId="28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165" fontId="6" fillId="0" borderId="24" xfId="1" applyNumberFormat="1" applyFont="1" applyBorder="1" applyAlignment="1">
      <alignment horizontal="center" vertical="center"/>
    </xf>
    <xf numFmtId="43" fontId="6" fillId="0" borderId="24" xfId="1" applyFont="1" applyBorder="1" applyAlignment="1">
      <alignment vertical="center"/>
    </xf>
    <xf numFmtId="43" fontId="6" fillId="0" borderId="0" xfId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5" fillId="0" borderId="23" xfId="0" applyNumberFormat="1" applyFont="1" applyBorder="1" applyAlignment="1">
      <alignment horizontal="center" wrapText="1"/>
    </xf>
    <xf numFmtId="165" fontId="5" fillId="0" borderId="23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5"/>
    </xf>
    <xf numFmtId="165" fontId="7" fillId="0" borderId="0" xfId="1" applyNumberFormat="1" applyFont="1" applyAlignment="1"/>
    <xf numFmtId="165" fontId="7" fillId="0" borderId="0" xfId="1" applyNumberFormat="1" applyFont="1"/>
    <xf numFmtId="0" fontId="29" fillId="0" borderId="0" xfId="0" applyFont="1" applyAlignment="1">
      <alignment vertical="top"/>
    </xf>
    <xf numFmtId="165" fontId="29" fillId="0" borderId="0" xfId="1" applyNumberFormat="1" applyFont="1" applyAlignment="1">
      <alignment vertical="top"/>
    </xf>
    <xf numFmtId="0" fontId="29" fillId="0" borderId="0" xfId="0" applyFont="1" applyAlignment="1">
      <alignment horizontal="center" vertical="top"/>
    </xf>
    <xf numFmtId="165" fontId="7" fillId="0" borderId="0" xfId="1" applyNumberFormat="1" applyFont="1" applyAlignment="1">
      <alignment vertical="top"/>
    </xf>
    <xf numFmtId="0" fontId="30" fillId="0" borderId="0" xfId="0" applyFont="1" applyAlignment="1">
      <alignment vertical="top"/>
    </xf>
    <xf numFmtId="165" fontId="30" fillId="0" borderId="0" xfId="1" applyNumberFormat="1" applyFont="1" applyAlignment="1">
      <alignment vertical="top"/>
    </xf>
    <xf numFmtId="0" fontId="5" fillId="0" borderId="23" xfId="0" applyFont="1" applyBorder="1" applyAlignment="1">
      <alignment horizontal="left" wrapText="1"/>
    </xf>
    <xf numFmtId="165" fontId="5" fillId="0" borderId="23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43" fontId="6" fillId="0" borderId="0" xfId="1" applyFont="1" applyAlignment="1">
      <alignment vertical="top"/>
    </xf>
    <xf numFmtId="43" fontId="5" fillId="0" borderId="0" xfId="1" applyFont="1" applyAlignment="1">
      <alignment vertical="top"/>
    </xf>
    <xf numFmtId="165" fontId="6" fillId="0" borderId="0" xfId="1" applyNumberFormat="1" applyFont="1" applyAlignment="1">
      <alignment vertical="top"/>
    </xf>
    <xf numFmtId="3" fontId="5" fillId="0" borderId="0" xfId="1" applyNumberFormat="1" applyFont="1" applyAlignment="1">
      <alignment vertical="top"/>
    </xf>
    <xf numFmtId="0" fontId="5" fillId="0" borderId="23" xfId="0" applyFont="1" applyBorder="1" applyAlignment="1">
      <alignment horizontal="left"/>
    </xf>
    <xf numFmtId="165" fontId="5" fillId="0" borderId="2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top"/>
    </xf>
    <xf numFmtId="165" fontId="6" fillId="0" borderId="0" xfId="1" applyNumberFormat="1" applyFont="1"/>
    <xf numFmtId="165" fontId="6" fillId="0" borderId="24" xfId="1" applyNumberFormat="1" applyFont="1" applyBorder="1" applyAlignment="1">
      <alignment horizontal="center"/>
    </xf>
    <xf numFmtId="165" fontId="5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5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vertical="top" wrapText="1"/>
    </xf>
    <xf numFmtId="0" fontId="5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6" fillId="4" borderId="21" xfId="0" applyFont="1" applyFill="1" applyBorder="1" applyAlignment="1">
      <alignment vertical="top"/>
    </xf>
    <xf numFmtId="0" fontId="6" fillId="4" borderId="0" xfId="0" applyFont="1" applyFill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18" xfId="3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43" fontId="5" fillId="4" borderId="1" xfId="6" applyFont="1" applyFill="1" applyBorder="1" applyAlignment="1">
      <alignment vertical="center" wrapText="1"/>
    </xf>
    <xf numFmtId="1" fontId="6" fillId="4" borderId="1" xfId="6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43" fontId="5" fillId="4" borderId="1" xfId="6" applyFont="1" applyFill="1" applyBorder="1" applyAlignment="1">
      <alignment vertical="top" wrapText="1"/>
    </xf>
    <xf numFmtId="165" fontId="5" fillId="4" borderId="1" xfId="6" applyNumberFormat="1" applyFont="1" applyFill="1" applyBorder="1" applyAlignment="1">
      <alignment vertical="top" wrapText="1"/>
    </xf>
    <xf numFmtId="1" fontId="6" fillId="4" borderId="1" xfId="6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6" fillId="0" borderId="21" xfId="0" applyFont="1" applyBorder="1" applyAlignment="1">
      <alignment vertical="top"/>
    </xf>
    <xf numFmtId="165" fontId="6" fillId="4" borderId="1" xfId="6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3" applyFont="1" applyBorder="1" applyAlignment="1">
      <alignment horizontal="right" vertical="center" wrapText="1"/>
    </xf>
    <xf numFmtId="165" fontId="6" fillId="4" borderId="1" xfId="6" applyNumberFormat="1" applyFont="1" applyFill="1" applyBorder="1" applyAlignment="1">
      <alignment horizontal="right" vertical="center" wrapText="1"/>
    </xf>
    <xf numFmtId="0" fontId="6" fillId="0" borderId="1" xfId="3" applyFont="1" applyBorder="1" applyAlignment="1">
      <alignment horizontal="right" vertical="top" wrapText="1"/>
    </xf>
    <xf numFmtId="165" fontId="6" fillId="4" borderId="1" xfId="6" applyNumberFormat="1" applyFont="1" applyFill="1" applyBorder="1" applyAlignment="1">
      <alignment horizontal="right" vertical="top" wrapText="1"/>
    </xf>
    <xf numFmtId="0" fontId="30" fillId="0" borderId="0" xfId="0" applyFont="1" applyAlignment="1">
      <alignment horizontal="left" vertical="top" wrapText="1" indent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11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indent="2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1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5" fillId="0" borderId="16" xfId="3" applyFont="1" applyBorder="1" applyAlignment="1">
      <alignment horizontal="left" vertical="top" wrapText="1"/>
    </xf>
    <xf numFmtId="0" fontId="7" fillId="0" borderId="17" xfId="3" applyFont="1" applyBorder="1" applyAlignment="1">
      <alignment horizontal="center" vertical="top" wrapText="1"/>
    </xf>
    <xf numFmtId="0" fontId="7" fillId="0" borderId="18" xfId="3" applyFont="1" applyBorder="1"/>
    <xf numFmtId="0" fontId="6" fillId="0" borderId="1" xfId="3" applyFont="1" applyBorder="1" applyAlignment="1">
      <alignment horizontal="center" vertical="top"/>
    </xf>
    <xf numFmtId="0" fontId="7" fillId="0" borderId="1" xfId="3" applyFont="1" applyBorder="1"/>
    <xf numFmtId="0" fontId="7" fillId="0" borderId="0" xfId="0" applyFont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/>
    </xf>
    <xf numFmtId="165" fontId="7" fillId="4" borderId="28" xfId="6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8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32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5" fontId="6" fillId="0" borderId="28" xfId="6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/>
    </xf>
    <xf numFmtId="0" fontId="6" fillId="0" borderId="0" xfId="0" applyFont="1" applyFill="1" applyAlignment="1">
      <alignment horizontal="left" vertical="top" wrapText="1"/>
    </xf>
    <xf numFmtId="165" fontId="8" fillId="0" borderId="0" xfId="1" applyNumberFormat="1" applyFont="1" applyFill="1" applyAlignment="1">
      <alignment horizontal="left"/>
    </xf>
    <xf numFmtId="165" fontId="8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3" fontId="5" fillId="0" borderId="0" xfId="1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165" fontId="8" fillId="0" borderId="0" xfId="1" applyNumberFormat="1" applyFont="1" applyFill="1" applyAlignment="1">
      <alignment horizontal="right" vertical="top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</cellXfs>
  <cellStyles count="7">
    <cellStyle name="Comma 2" xfId="5" xr:uid="{BAF8BCB7-41B1-4D21-AD4F-04E891B72C18}"/>
    <cellStyle name="Normal 2" xfId="3" xr:uid="{7E6DC810-5BA0-4BCE-8D2D-16F01701C81C}"/>
    <cellStyle name="Normal 3" xfId="2" xr:uid="{5F2B0A09-E727-47CD-B322-0DB39F313A75}"/>
    <cellStyle name="Percent 2" xfId="4" xr:uid="{CDB8FF77-4ED2-40BE-8708-82A3966B21AC}"/>
    <cellStyle name="จุลภาค" xfId="1" builtinId="3"/>
    <cellStyle name="จุลภาค 2" xfId="6" xr:uid="{5435DEFE-1FC7-4FC0-B8C9-7F1EF20904B8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3A6-ACCD-4F91-957E-D3B7C503982E}">
  <dimension ref="A1:D51"/>
  <sheetViews>
    <sheetView showGridLines="0" view="pageLayout" topLeftCell="A25" zoomScaleNormal="100" zoomScaleSheetLayoutView="100" workbookViewId="0">
      <selection activeCell="D27" sqref="D27"/>
    </sheetView>
  </sheetViews>
  <sheetFormatPr defaultRowHeight="15"/>
  <cols>
    <col min="1" max="1" width="65.5703125" customWidth="1"/>
    <col min="2" max="2" width="11.7109375" bestFit="1" customWidth="1"/>
    <col min="4" max="4" width="10.5703125" customWidth="1"/>
  </cols>
  <sheetData>
    <row r="1" spans="1:4" s="148" customFormat="1" ht="24">
      <c r="B1" s="149"/>
      <c r="C1" s="150"/>
    </row>
    <row r="2" spans="1:4" s="148" customFormat="1" ht="75.599999999999994" customHeight="1">
      <c r="B2" s="149"/>
      <c r="C2" s="150"/>
    </row>
    <row r="3" spans="1:4" s="154" customFormat="1" ht="24">
      <c r="A3" s="151"/>
      <c r="B3" s="152"/>
      <c r="C3" s="153"/>
    </row>
    <row r="4" spans="1:4" s="148" customFormat="1" ht="24">
      <c r="A4" s="360" t="s">
        <v>764</v>
      </c>
      <c r="B4" s="360"/>
      <c r="C4" s="360"/>
    </row>
    <row r="5" spans="1:4" s="154" customFormat="1" ht="26.45" customHeight="1">
      <c r="A5" s="360" t="s">
        <v>765</v>
      </c>
      <c r="B5" s="361"/>
      <c r="C5" s="361"/>
      <c r="D5" s="151"/>
    </row>
    <row r="6" spans="1:4" s="148" customFormat="1" ht="24">
      <c r="B6" s="149"/>
      <c r="C6" s="150"/>
    </row>
    <row r="7" spans="1:4" s="148" customFormat="1" ht="104.1" customHeight="1">
      <c r="B7" s="149"/>
      <c r="C7" s="150"/>
    </row>
    <row r="8" spans="1:4" s="154" customFormat="1" ht="24">
      <c r="A8" s="360" t="s">
        <v>766</v>
      </c>
      <c r="B8" s="361"/>
      <c r="C8" s="361"/>
      <c r="D8" s="151"/>
    </row>
    <row r="9" spans="1:4" s="171" customFormat="1" ht="24">
      <c r="A9" s="362" t="s">
        <v>767</v>
      </c>
      <c r="B9" s="363"/>
      <c r="C9" s="363"/>
      <c r="D9" s="156"/>
    </row>
    <row r="10" spans="1:4" s="154" customFormat="1" ht="24">
      <c r="A10" s="362" t="s">
        <v>460</v>
      </c>
      <c r="B10" s="361"/>
      <c r="C10" s="361"/>
      <c r="D10" s="155"/>
    </row>
    <row r="11" spans="1:4" s="154" customFormat="1" ht="24">
      <c r="A11" s="155"/>
      <c r="B11" s="155"/>
      <c r="C11" s="155"/>
      <c r="D11" s="155"/>
    </row>
    <row r="12" spans="1:4" s="154" customFormat="1" ht="24">
      <c r="A12" s="155"/>
      <c r="B12" s="155"/>
      <c r="C12" s="155"/>
      <c r="D12" s="155"/>
    </row>
    <row r="13" spans="1:4" s="154" customFormat="1" ht="24">
      <c r="A13" s="155"/>
      <c r="B13" s="155"/>
      <c r="C13" s="155"/>
      <c r="D13" s="155"/>
    </row>
    <row r="14" spans="1:4" s="154" customFormat="1" ht="24">
      <c r="A14" s="155"/>
      <c r="B14" s="155"/>
      <c r="C14" s="155"/>
      <c r="D14" s="155"/>
    </row>
    <row r="15" spans="1:4" s="154" customFormat="1" ht="24">
      <c r="A15" s="155"/>
      <c r="B15" s="155"/>
      <c r="C15" s="155"/>
      <c r="D15" s="155"/>
    </row>
    <row r="16" spans="1:4" s="154" customFormat="1" ht="24">
      <c r="A16" s="155"/>
      <c r="B16" s="155"/>
      <c r="C16" s="155"/>
      <c r="D16" s="155"/>
    </row>
    <row r="17" spans="1:4" s="154" customFormat="1" ht="24">
      <c r="A17" s="155"/>
      <c r="B17" s="155"/>
      <c r="C17" s="155"/>
      <c r="D17" s="155"/>
    </row>
    <row r="18" spans="1:4" s="154" customFormat="1" ht="24">
      <c r="A18" s="155"/>
      <c r="B18" s="155"/>
      <c r="C18" s="155"/>
      <c r="D18" s="155"/>
    </row>
    <row r="19" spans="1:4" s="154" customFormat="1" ht="24">
      <c r="A19" s="155"/>
      <c r="B19" s="155"/>
      <c r="C19" s="155"/>
      <c r="D19" s="155"/>
    </row>
    <row r="20" spans="1:4" s="154" customFormat="1" ht="24">
      <c r="A20" s="155"/>
      <c r="B20" s="155"/>
      <c r="C20" s="155"/>
      <c r="D20" s="155"/>
    </row>
    <row r="21" spans="1:4" s="154" customFormat="1" ht="24">
      <c r="A21" s="155"/>
      <c r="B21" s="155"/>
      <c r="C21" s="155"/>
      <c r="D21" s="155"/>
    </row>
    <row r="22" spans="1:4" s="154" customFormat="1" ht="24">
      <c r="A22" s="155"/>
      <c r="B22" s="155"/>
      <c r="C22" s="155"/>
      <c r="D22" s="155"/>
    </row>
    <row r="23" spans="1:4" s="154" customFormat="1" ht="24">
      <c r="A23" s="155"/>
      <c r="B23" s="155"/>
      <c r="C23" s="155"/>
      <c r="D23" s="155"/>
    </row>
    <row r="24" spans="1:4" s="148" customFormat="1" ht="24">
      <c r="B24" s="149"/>
      <c r="C24" s="150"/>
    </row>
    <row r="25" spans="1:4" s="148" customFormat="1" ht="24">
      <c r="A25" s="360" t="s">
        <v>460</v>
      </c>
      <c r="B25" s="360"/>
      <c r="C25" s="360"/>
    </row>
    <row r="26" spans="1:4" ht="24">
      <c r="A26" s="172" t="s">
        <v>1211</v>
      </c>
      <c r="B26" s="279"/>
      <c r="C26" s="279"/>
    </row>
    <row r="27" spans="1:4" ht="24">
      <c r="A27" s="172" t="s">
        <v>1212</v>
      </c>
      <c r="B27" s="279"/>
      <c r="C27" s="279"/>
    </row>
    <row r="28" spans="1:4" ht="24">
      <c r="A28" s="172" t="s">
        <v>1021</v>
      </c>
      <c r="B28" s="279"/>
      <c r="C28" s="279"/>
    </row>
    <row r="29" spans="1:4" ht="24">
      <c r="A29" s="172" t="s">
        <v>1213</v>
      </c>
      <c r="B29" s="279"/>
      <c r="C29" s="279"/>
    </row>
    <row r="30" spans="1:4" ht="24">
      <c r="A30" s="172" t="s">
        <v>1214</v>
      </c>
      <c r="B30" s="279"/>
      <c r="C30" s="279"/>
    </row>
    <row r="31" spans="1:4" ht="24">
      <c r="A31" s="172" t="s">
        <v>1215</v>
      </c>
      <c r="B31" s="279"/>
      <c r="C31" s="279"/>
    </row>
    <row r="32" spans="1:4" ht="24">
      <c r="A32" s="172" t="s">
        <v>1216</v>
      </c>
      <c r="B32" s="279"/>
      <c r="C32" s="279"/>
    </row>
    <row r="33" spans="1:3" ht="24">
      <c r="A33" s="5" t="s">
        <v>1217</v>
      </c>
      <c r="B33" s="279"/>
      <c r="C33" s="279"/>
    </row>
    <row r="34" spans="1:3" ht="24">
      <c r="A34" s="172" t="s">
        <v>1218</v>
      </c>
      <c r="B34" s="279"/>
      <c r="C34" s="279"/>
    </row>
    <row r="35" spans="1:3" ht="24">
      <c r="A35" s="172" t="s">
        <v>1219</v>
      </c>
      <c r="B35" s="279"/>
      <c r="C35" s="279"/>
    </row>
    <row r="36" spans="1:3" ht="24">
      <c r="A36" s="172" t="s">
        <v>1220</v>
      </c>
      <c r="B36" s="279"/>
      <c r="C36" s="279"/>
    </row>
    <row r="37" spans="1:3" ht="24">
      <c r="A37" s="172" t="s">
        <v>1222</v>
      </c>
      <c r="B37" s="279"/>
      <c r="C37" s="279"/>
    </row>
    <row r="38" spans="1:3" ht="24">
      <c r="A38" s="172" t="s">
        <v>1221</v>
      </c>
      <c r="B38" s="279"/>
      <c r="C38" s="279"/>
    </row>
    <row r="39" spans="1:3" ht="21">
      <c r="A39" s="279"/>
      <c r="B39" s="279"/>
      <c r="C39" s="279"/>
    </row>
    <row r="40" spans="1:3" ht="24">
      <c r="A40" s="280" t="s">
        <v>462</v>
      </c>
      <c r="B40" s="280" t="s">
        <v>463</v>
      </c>
      <c r="C40" s="280" t="s">
        <v>464</v>
      </c>
    </row>
    <row r="41" spans="1:3" ht="48">
      <c r="A41" s="281" t="s">
        <v>1223</v>
      </c>
      <c r="B41" s="17"/>
      <c r="C41" s="17"/>
    </row>
    <row r="42" spans="1:3" ht="24">
      <c r="A42" s="282" t="s">
        <v>465</v>
      </c>
      <c r="B42" s="283">
        <v>100</v>
      </c>
      <c r="C42" s="3" t="s">
        <v>466</v>
      </c>
    </row>
    <row r="43" spans="1:3" ht="24">
      <c r="A43" s="282" t="s">
        <v>467</v>
      </c>
      <c r="B43" s="284" t="s">
        <v>468</v>
      </c>
      <c r="C43" s="3" t="s">
        <v>469</v>
      </c>
    </row>
    <row r="44" spans="1:3" ht="24">
      <c r="A44" s="285" t="s">
        <v>470</v>
      </c>
      <c r="B44" s="283">
        <v>545</v>
      </c>
      <c r="C44" s="3" t="s">
        <v>471</v>
      </c>
    </row>
    <row r="45" spans="1:3" ht="24">
      <c r="A45" s="285" t="s">
        <v>472</v>
      </c>
      <c r="B45" s="283">
        <v>100</v>
      </c>
      <c r="C45" s="3" t="s">
        <v>469</v>
      </c>
    </row>
    <row r="46" spans="1:3" ht="72">
      <c r="A46" s="285" t="s">
        <v>473</v>
      </c>
      <c r="B46" s="284">
        <v>6</v>
      </c>
      <c r="C46" s="3" t="s">
        <v>471</v>
      </c>
    </row>
    <row r="47" spans="1:3" ht="24">
      <c r="A47" s="285" t="s">
        <v>474</v>
      </c>
      <c r="B47" s="283">
        <v>46897</v>
      </c>
      <c r="C47" s="3" t="s">
        <v>475</v>
      </c>
    </row>
    <row r="48" spans="1:3" ht="48">
      <c r="A48" s="285" t="s">
        <v>476</v>
      </c>
      <c r="B48" s="283">
        <v>65</v>
      </c>
      <c r="C48" s="3" t="s">
        <v>477</v>
      </c>
    </row>
    <row r="49" spans="1:3" ht="48">
      <c r="A49" s="285" t="s">
        <v>478</v>
      </c>
      <c r="B49" s="283">
        <v>3111</v>
      </c>
      <c r="C49" s="3" t="s">
        <v>477</v>
      </c>
    </row>
    <row r="50" spans="1:3" ht="20.25">
      <c r="A50" s="286"/>
      <c r="B50" s="287"/>
      <c r="C50" s="287"/>
    </row>
    <row r="51" spans="1:3" ht="21">
      <c r="A51" s="279"/>
      <c r="B51" s="279"/>
      <c r="C51" s="279"/>
    </row>
  </sheetData>
  <mergeCells count="6">
    <mergeCell ref="A25:C25"/>
    <mergeCell ref="A4:C4"/>
    <mergeCell ref="A5:C5"/>
    <mergeCell ref="A8:C8"/>
    <mergeCell ref="A9:C9"/>
    <mergeCell ref="A10:C10"/>
  </mergeCells>
  <pageMargins left="1.1811023622047245" right="0.59055118110236227" top="0.98425196850393704" bottom="0.59055118110236227" header="0.31496062992125984" footer="0.31496062992125984"/>
  <pageSetup paperSize="9" scale="85" orientation="portrait" horizontalDpi="4294967295" verticalDpi="4294967295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CA03-E451-49FF-86E2-4EFCEED18C61}">
  <dimension ref="A1:G112"/>
  <sheetViews>
    <sheetView showGridLines="0" view="pageLayout" topLeftCell="A22" zoomScale="120" zoomScaleNormal="100" zoomScaleSheetLayoutView="100" zoomScalePageLayoutView="120" workbookViewId="0">
      <selection activeCell="D31" sqref="D31"/>
    </sheetView>
  </sheetViews>
  <sheetFormatPr defaultColWidth="6.140625" defaultRowHeight="21.75"/>
  <cols>
    <col min="1" max="1" width="3.42578125" style="84" customWidth="1"/>
    <col min="2" max="2" width="27.7109375" style="84" customWidth="1"/>
    <col min="3" max="3" width="2" style="84" customWidth="1"/>
    <col min="4" max="4" width="27.42578125" style="84" customWidth="1"/>
    <col min="5" max="5" width="2.140625" style="84" customWidth="1"/>
    <col min="6" max="6" width="28.42578125" style="84" customWidth="1"/>
    <col min="7" max="7" width="4.7109375" style="84" customWidth="1"/>
    <col min="8" max="16384" width="6.140625" style="84"/>
  </cols>
  <sheetData>
    <row r="1" spans="1:7">
      <c r="A1" s="364" t="s">
        <v>460</v>
      </c>
      <c r="B1" s="364"/>
      <c r="C1" s="364"/>
      <c r="D1" s="364"/>
      <c r="E1" s="364"/>
      <c r="F1" s="364"/>
      <c r="G1" s="364"/>
    </row>
    <row r="2" spans="1:7">
      <c r="A2" s="365" t="s">
        <v>479</v>
      </c>
      <c r="B2" s="365"/>
      <c r="C2" s="365"/>
      <c r="D2" s="365"/>
      <c r="E2" s="365"/>
      <c r="F2" s="365"/>
      <c r="G2" s="365"/>
    </row>
    <row r="3" spans="1:7" ht="26.1" customHeight="1"/>
    <row r="4" spans="1:7" ht="20.100000000000001" customHeight="1">
      <c r="D4" s="85" t="s">
        <v>480</v>
      </c>
    </row>
    <row r="5" spans="1:7" s="86" customFormat="1" ht="21.6" customHeight="1">
      <c r="D5" s="87" t="s">
        <v>481</v>
      </c>
    </row>
    <row r="6" spans="1:7" s="86" customFormat="1" ht="21.6" customHeight="1">
      <c r="D6" s="88" t="s">
        <v>482</v>
      </c>
    </row>
    <row r="7" spans="1:7" ht="6" customHeight="1"/>
    <row r="8" spans="1:7" ht="8.1" customHeight="1">
      <c r="D8" s="89"/>
    </row>
    <row r="9" spans="1:7" s="86" customFormat="1" ht="20.100000000000001" customHeight="1">
      <c r="B9" s="85" t="s">
        <v>107</v>
      </c>
      <c r="D9" s="85" t="s">
        <v>104</v>
      </c>
      <c r="F9" s="85" t="s">
        <v>1224</v>
      </c>
    </row>
    <row r="10" spans="1:7" ht="20.100000000000001" customHeight="1">
      <c r="B10" s="90" t="s">
        <v>483</v>
      </c>
      <c r="D10" s="90" t="s">
        <v>483</v>
      </c>
      <c r="F10" s="90" t="s">
        <v>483</v>
      </c>
    </row>
    <row r="11" spans="1:7" s="91" customFormat="1" ht="20.100000000000001" customHeight="1">
      <c r="B11" s="92" t="s">
        <v>484</v>
      </c>
      <c r="D11" s="92" t="s">
        <v>485</v>
      </c>
      <c r="F11" s="92" t="s">
        <v>486</v>
      </c>
    </row>
    <row r="12" spans="1:7" s="91" customFormat="1" ht="20.100000000000001" customHeight="1">
      <c r="B12" s="93" t="s">
        <v>487</v>
      </c>
      <c r="D12" s="93" t="s">
        <v>488</v>
      </c>
      <c r="F12" s="93" t="s">
        <v>488</v>
      </c>
    </row>
    <row r="13" spans="1:7" s="91" customFormat="1" ht="20.100000000000001" customHeight="1">
      <c r="B13" s="93" t="s">
        <v>489</v>
      </c>
      <c r="D13" s="93" t="s">
        <v>490</v>
      </c>
      <c r="F13" s="93" t="s">
        <v>490</v>
      </c>
    </row>
    <row r="14" spans="1:7" s="91" customFormat="1" ht="20.100000000000001" customHeight="1">
      <c r="B14" s="94" t="s">
        <v>1225</v>
      </c>
      <c r="D14" s="94" t="s">
        <v>1225</v>
      </c>
      <c r="F14" s="94" t="s">
        <v>763</v>
      </c>
    </row>
    <row r="15" spans="1:7" ht="12.75" customHeight="1"/>
    <row r="16" spans="1:7" s="86" customFormat="1" ht="19.5" customHeight="1">
      <c r="B16" s="366" t="s">
        <v>109</v>
      </c>
      <c r="D16" s="85" t="s">
        <v>492</v>
      </c>
      <c r="F16" s="366" t="s">
        <v>105</v>
      </c>
    </row>
    <row r="17" spans="2:6" ht="17.100000000000001" customHeight="1">
      <c r="B17" s="367"/>
      <c r="D17" s="95" t="s">
        <v>493</v>
      </c>
      <c r="F17" s="367"/>
    </row>
    <row r="18" spans="2:6" ht="20.100000000000001" customHeight="1">
      <c r="B18" s="90" t="s">
        <v>483</v>
      </c>
      <c r="D18" s="90" t="s">
        <v>483</v>
      </c>
      <c r="F18" s="90" t="s">
        <v>483</v>
      </c>
    </row>
    <row r="19" spans="2:6" s="91" customFormat="1" ht="20.100000000000001" customHeight="1">
      <c r="B19" s="92" t="s">
        <v>494</v>
      </c>
      <c r="D19" s="92" t="s">
        <v>486</v>
      </c>
      <c r="F19" s="92" t="s">
        <v>495</v>
      </c>
    </row>
    <row r="20" spans="2:6" s="91" customFormat="1" ht="20.100000000000001" customHeight="1">
      <c r="B20" s="93" t="s">
        <v>762</v>
      </c>
      <c r="D20" s="93" t="s">
        <v>497</v>
      </c>
      <c r="F20" s="93" t="s">
        <v>498</v>
      </c>
    </row>
    <row r="21" spans="2:6" s="91" customFormat="1" ht="20.100000000000001" customHeight="1">
      <c r="B21" s="93" t="s">
        <v>490</v>
      </c>
      <c r="D21" s="93" t="s">
        <v>761</v>
      </c>
      <c r="F21" s="93" t="s">
        <v>500</v>
      </c>
    </row>
    <row r="22" spans="2:6" s="91" customFormat="1" ht="20.100000000000001" customHeight="1">
      <c r="B22" s="94" t="s">
        <v>763</v>
      </c>
      <c r="D22" s="94" t="s">
        <v>491</v>
      </c>
      <c r="F22" s="94" t="s">
        <v>491</v>
      </c>
    </row>
    <row r="23" spans="2:6" ht="12.75" customHeight="1"/>
    <row r="24" spans="2:6" s="86" customFormat="1" ht="20.100000000000001" customHeight="1">
      <c r="B24" s="366" t="s">
        <v>108</v>
      </c>
      <c r="D24" s="85" t="s">
        <v>501</v>
      </c>
      <c r="F24" s="366" t="s">
        <v>110</v>
      </c>
    </row>
    <row r="25" spans="2:6" ht="20.100000000000001" customHeight="1">
      <c r="B25" s="367"/>
      <c r="D25" s="95" t="s">
        <v>502</v>
      </c>
      <c r="F25" s="367"/>
    </row>
    <row r="26" spans="2:6" ht="20.100000000000001" customHeight="1">
      <c r="B26" s="90" t="s">
        <v>483</v>
      </c>
      <c r="D26" s="90" t="s">
        <v>483</v>
      </c>
      <c r="F26" s="90" t="s">
        <v>483</v>
      </c>
    </row>
    <row r="27" spans="2:6" s="91" customFormat="1" ht="20.100000000000001" customHeight="1">
      <c r="B27" s="92" t="s">
        <v>503</v>
      </c>
      <c r="D27" s="92" t="s">
        <v>495</v>
      </c>
      <c r="F27" s="92" t="s">
        <v>504</v>
      </c>
    </row>
    <row r="28" spans="2:6" s="91" customFormat="1" ht="20.100000000000001" customHeight="1">
      <c r="B28" s="93" t="s">
        <v>505</v>
      </c>
      <c r="D28" s="93" t="s">
        <v>496</v>
      </c>
      <c r="F28" s="93" t="s">
        <v>506</v>
      </c>
    </row>
    <row r="29" spans="2:6" s="91" customFormat="1" ht="20.100000000000001" customHeight="1">
      <c r="B29" s="93" t="s">
        <v>507</v>
      </c>
      <c r="D29" s="93" t="s">
        <v>490</v>
      </c>
      <c r="F29" s="93" t="s">
        <v>499</v>
      </c>
    </row>
    <row r="30" spans="2:6" s="91" customFormat="1" ht="20.100000000000001" customHeight="1">
      <c r="B30" s="94" t="s">
        <v>491</v>
      </c>
      <c r="D30" s="94" t="s">
        <v>1225</v>
      </c>
      <c r="F30" s="94" t="s">
        <v>491</v>
      </c>
    </row>
    <row r="31" spans="2:6" ht="6" customHeight="1"/>
    <row r="32" spans="2:6" s="86" customFormat="1" ht="11.45" customHeight="1">
      <c r="B32" s="83"/>
    </row>
    <row r="33" spans="1:6" s="86" customFormat="1" ht="20.100000000000001" customHeight="1">
      <c r="B33" s="83"/>
      <c r="D33" s="85" t="s">
        <v>103</v>
      </c>
      <c r="F33" s="83"/>
    </row>
    <row r="34" spans="1:6" ht="20.100000000000001" customHeight="1">
      <c r="B34" s="83"/>
      <c r="D34" s="90" t="s">
        <v>483</v>
      </c>
      <c r="F34" s="83"/>
    </row>
    <row r="35" spans="1:6" s="91" customFormat="1" ht="20.100000000000001" customHeight="1">
      <c r="A35" s="84"/>
      <c r="B35" s="83"/>
      <c r="D35" s="92" t="s">
        <v>508</v>
      </c>
      <c r="E35" s="84"/>
      <c r="F35" s="86"/>
    </row>
    <row r="36" spans="1:6" s="91" customFormat="1" ht="20.100000000000001" customHeight="1">
      <c r="A36" s="84"/>
      <c r="B36" s="86"/>
      <c r="D36" s="93" t="s">
        <v>509</v>
      </c>
      <c r="E36" s="84"/>
      <c r="F36" s="86"/>
    </row>
    <row r="37" spans="1:6" s="91" customFormat="1" ht="20.100000000000001" customHeight="1">
      <c r="A37" s="84"/>
      <c r="B37" s="86"/>
      <c r="D37" s="93" t="s">
        <v>510</v>
      </c>
      <c r="E37" s="84"/>
      <c r="F37" s="86"/>
    </row>
    <row r="38" spans="1:6" s="91" customFormat="1" ht="20.100000000000001" customHeight="1">
      <c r="A38" s="84"/>
      <c r="B38" s="86"/>
      <c r="D38" s="94" t="s">
        <v>491</v>
      </c>
      <c r="E38" s="84"/>
      <c r="F38" s="86"/>
    </row>
    <row r="39" spans="1:6" ht="6" customHeight="1">
      <c r="B39" s="86"/>
      <c r="F39" s="86"/>
    </row>
    <row r="40" spans="1:6" s="86" customFormat="1" ht="20.100000000000001" customHeight="1">
      <c r="B40" s="83"/>
      <c r="D40" s="84"/>
    </row>
    <row r="41" spans="1:6" s="86" customFormat="1" ht="20.100000000000001" customHeight="1">
      <c r="B41" s="83"/>
      <c r="D41" s="84"/>
      <c r="F41" s="83"/>
    </row>
    <row r="42" spans="1:6" ht="20.100000000000001" customHeight="1">
      <c r="B42" s="86"/>
      <c r="F42" s="86"/>
    </row>
    <row r="43" spans="1:6" ht="6" customHeight="1"/>
    <row r="44" spans="1:6" s="91" customFormat="1" ht="14.1" customHeight="1">
      <c r="B44" s="96"/>
      <c r="D44" s="84"/>
      <c r="F44" s="96"/>
    </row>
    <row r="45" spans="1:6" s="91" customFormat="1" ht="14.1" customHeight="1">
      <c r="B45" s="96"/>
      <c r="D45" s="84"/>
      <c r="F45" s="96"/>
    </row>
    <row r="46" spans="1:6" s="91" customFormat="1" ht="14.1" customHeight="1">
      <c r="B46" s="96"/>
      <c r="D46" s="84"/>
      <c r="F46" s="96"/>
    </row>
    <row r="47" spans="1:6" s="91" customFormat="1" ht="14.1" customHeight="1">
      <c r="B47" s="96"/>
      <c r="D47" s="84"/>
      <c r="F47" s="96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1.1811023622047245" right="0.59055118110236227" top="0.98425196850393704" bottom="0.59055118110236227" header="0.31496062992125984" footer="0.31496062992125984"/>
  <pageSetup paperSize="9" scale="9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E893A-B710-45DC-A3C9-1CD4BAAE84F2}">
  <dimension ref="A1:K98"/>
  <sheetViews>
    <sheetView showGridLines="0" tabSelected="1" showWhiteSpace="0" view="pageLayout" topLeftCell="A37" zoomScale="90" zoomScaleNormal="100" zoomScalePageLayoutView="90" workbookViewId="0">
      <selection activeCell="C43" sqref="C43"/>
    </sheetView>
  </sheetViews>
  <sheetFormatPr defaultColWidth="8.7109375" defaultRowHeight="24"/>
  <cols>
    <col min="1" max="1" width="0.7109375" style="148" customWidth="1"/>
    <col min="2" max="2" width="12.7109375" style="148" customWidth="1"/>
    <col min="3" max="3" width="14" style="148" bestFit="1" customWidth="1"/>
    <col min="4" max="4" width="12.42578125" style="148" customWidth="1"/>
    <col min="5" max="5" width="13.5703125" style="148" bestFit="1" customWidth="1"/>
    <col min="6" max="6" width="11.5703125" style="148" customWidth="1"/>
    <col min="7" max="7" width="13.28515625" style="148" bestFit="1" customWidth="1"/>
    <col min="8" max="8" width="15.140625" style="148" bestFit="1" customWidth="1"/>
    <col min="9" max="9" width="16.140625" style="148" customWidth="1"/>
    <col min="10" max="10" width="15.140625" style="148" bestFit="1" customWidth="1"/>
    <col min="11" max="11" width="1" style="148" customWidth="1"/>
    <col min="12" max="12" width="23.140625" style="148" customWidth="1"/>
    <col min="13" max="16384" width="8.7109375" style="148"/>
  </cols>
  <sheetData>
    <row r="1" spans="1:11" s="157" customFormat="1">
      <c r="B1" s="362" t="s">
        <v>460</v>
      </c>
      <c r="C1" s="362"/>
      <c r="D1" s="362"/>
      <c r="E1" s="362"/>
      <c r="F1" s="362"/>
      <c r="G1" s="362"/>
      <c r="H1" s="362"/>
      <c r="I1" s="362"/>
      <c r="J1" s="362"/>
    </row>
    <row r="2" spans="1:11" s="157" customFormat="1" ht="34.5" customHeight="1">
      <c r="A2" s="369" t="s">
        <v>769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22.5" customHeight="1">
      <c r="B3" s="154" t="s">
        <v>770</v>
      </c>
      <c r="C3" s="154"/>
      <c r="D3" s="154"/>
      <c r="E3" s="154"/>
      <c r="F3" s="154"/>
      <c r="G3" s="154"/>
    </row>
    <row r="4" spans="1:11" ht="15.95" customHeight="1" thickBot="1">
      <c r="J4" s="158" t="s">
        <v>771</v>
      </c>
    </row>
    <row r="5" spans="1:11" s="159" customFormat="1" ht="25.5" thickTop="1" thickBot="1">
      <c r="A5" s="288"/>
      <c r="B5" s="370" t="s">
        <v>772</v>
      </c>
      <c r="C5" s="370"/>
      <c r="D5" s="370"/>
      <c r="E5" s="370"/>
      <c r="F5" s="370"/>
      <c r="G5" s="289"/>
      <c r="H5" s="290" t="s">
        <v>519</v>
      </c>
      <c r="I5" s="290" t="s">
        <v>520</v>
      </c>
      <c r="J5" s="291" t="s">
        <v>773</v>
      </c>
      <c r="K5" s="288"/>
    </row>
    <row r="6" spans="1:11" s="160" customFormat="1" ht="21" customHeight="1" thickTop="1">
      <c r="A6" s="148"/>
      <c r="B6" s="161" t="s">
        <v>774</v>
      </c>
      <c r="C6" s="161"/>
      <c r="D6" s="161"/>
      <c r="E6" s="161"/>
      <c r="F6" s="161"/>
      <c r="G6" s="148"/>
      <c r="H6" s="292">
        <v>368577900</v>
      </c>
      <c r="I6" s="293"/>
      <c r="J6" s="162">
        <f>SUM(H6:I6)</f>
        <v>368577900</v>
      </c>
      <c r="K6" s="148"/>
    </row>
    <row r="7" spans="1:11" s="160" customFormat="1" ht="21" customHeight="1">
      <c r="A7" s="148"/>
      <c r="B7" s="161" t="s">
        <v>775</v>
      </c>
      <c r="C7" s="161"/>
      <c r="D7" s="161"/>
      <c r="E7" s="161"/>
      <c r="F7" s="161"/>
      <c r="G7" s="161"/>
      <c r="H7" s="294">
        <v>0</v>
      </c>
      <c r="I7" s="294"/>
      <c r="J7" s="162">
        <f>SUM(G7:H7)</f>
        <v>0</v>
      </c>
      <c r="K7" s="148"/>
    </row>
    <row r="8" spans="1:11" s="160" customFormat="1" ht="21" customHeight="1">
      <c r="A8" s="148"/>
      <c r="B8" s="161" t="s">
        <v>776</v>
      </c>
      <c r="C8" s="161"/>
      <c r="D8" s="161"/>
      <c r="E8" s="161"/>
      <c r="F8" s="161"/>
      <c r="G8" s="161"/>
      <c r="H8" s="294">
        <v>0</v>
      </c>
      <c r="I8" s="294"/>
      <c r="J8" s="162">
        <f>SUM(G8:I8)</f>
        <v>0</v>
      </c>
      <c r="K8" s="148"/>
    </row>
    <row r="9" spans="1:11" s="160" customFormat="1" ht="21" customHeight="1">
      <c r="A9" s="148"/>
      <c r="B9" s="161" t="s">
        <v>777</v>
      </c>
      <c r="C9" s="161"/>
      <c r="D9" s="161"/>
      <c r="E9" s="161"/>
      <c r="F9" s="161"/>
      <c r="G9" s="148"/>
      <c r="H9" s="295">
        <v>34708300</v>
      </c>
      <c r="I9" s="294"/>
      <c r="J9" s="162">
        <f>SUM(H9:I9)</f>
        <v>34708300</v>
      </c>
      <c r="K9" s="148"/>
    </row>
    <row r="10" spans="1:11" ht="12.75" customHeight="1" thickBot="1">
      <c r="B10" s="161"/>
      <c r="C10" s="161"/>
      <c r="D10" s="161"/>
      <c r="E10" s="161"/>
      <c r="F10" s="161"/>
      <c r="G10" s="161"/>
      <c r="H10" s="161"/>
      <c r="I10" s="161"/>
      <c r="J10" s="162"/>
    </row>
    <row r="11" spans="1:11" s="160" customFormat="1" ht="25.5" thickTop="1" thickBot="1">
      <c r="A11" s="148"/>
      <c r="B11" s="371" t="s">
        <v>778</v>
      </c>
      <c r="C11" s="371"/>
      <c r="D11" s="371"/>
      <c r="E11" s="371"/>
      <c r="F11" s="371"/>
      <c r="G11" s="296"/>
      <c r="H11" s="297">
        <f>SUM(H6:H10)</f>
        <v>403286200</v>
      </c>
      <c r="I11" s="297">
        <f>SUM(I6:I10)</f>
        <v>0</v>
      </c>
      <c r="J11" s="297">
        <f>SUM(J6:J10)</f>
        <v>403286200</v>
      </c>
      <c r="K11" s="148"/>
    </row>
    <row r="12" spans="1:11" ht="16.5" customHeight="1" thickTop="1"/>
    <row r="13" spans="1:11">
      <c r="B13" s="154" t="s">
        <v>779</v>
      </c>
      <c r="C13" s="154"/>
      <c r="D13" s="154"/>
      <c r="E13" s="154"/>
      <c r="F13" s="152"/>
      <c r="G13" s="152"/>
    </row>
    <row r="14" spans="1:11" ht="21.95" customHeight="1">
      <c r="B14" s="163" t="s">
        <v>780</v>
      </c>
      <c r="C14" s="163"/>
      <c r="D14" s="163"/>
      <c r="E14" s="163"/>
      <c r="F14" s="164"/>
      <c r="G14" s="163"/>
      <c r="H14" s="165">
        <f>H6-H15</f>
        <v>368171300</v>
      </c>
      <c r="I14" s="272"/>
    </row>
    <row r="15" spans="1:11" s="157" customFormat="1" ht="21.95" customHeight="1">
      <c r="B15" s="166" t="s">
        <v>781</v>
      </c>
      <c r="C15" s="166"/>
      <c r="D15" s="166"/>
      <c r="E15" s="166"/>
      <c r="F15" s="166"/>
      <c r="G15" s="166"/>
      <c r="H15" s="167">
        <f>I16+I17</f>
        <v>406600</v>
      </c>
      <c r="I15" s="273"/>
    </row>
    <row r="16" spans="1:11" s="157" customFormat="1" ht="21.95" customHeight="1">
      <c r="B16" s="166"/>
      <c r="C16" s="166"/>
      <c r="D16" s="166" t="s">
        <v>782</v>
      </c>
      <c r="E16" s="166"/>
      <c r="F16" s="166"/>
      <c r="G16" s="166"/>
      <c r="H16" s="167"/>
      <c r="I16" s="167">
        <f>SUM(H23,H44,H46)</f>
        <v>276100</v>
      </c>
      <c r="J16" s="273"/>
    </row>
    <row r="17" spans="1:11" s="157" customFormat="1" ht="21.95" customHeight="1">
      <c r="B17" s="166"/>
      <c r="C17" s="166"/>
      <c r="D17" s="166" t="s">
        <v>783</v>
      </c>
      <c r="E17" s="166"/>
      <c r="F17" s="166"/>
      <c r="G17" s="166"/>
      <c r="H17" s="167"/>
      <c r="I17" s="167">
        <f>SUM(H40:H40)</f>
        <v>130500</v>
      </c>
      <c r="J17" s="273"/>
    </row>
    <row r="18" spans="1:11" ht="26.1" customHeight="1" thickBot="1">
      <c r="J18" s="158" t="s">
        <v>771</v>
      </c>
    </row>
    <row r="19" spans="1:11" s="160" customFormat="1" ht="25.5" thickTop="1" thickBot="1">
      <c r="A19" s="148"/>
      <c r="B19" s="372" t="s">
        <v>784</v>
      </c>
      <c r="C19" s="372"/>
      <c r="D19" s="372"/>
      <c r="E19" s="372"/>
      <c r="F19" s="372"/>
      <c r="G19" s="290"/>
      <c r="H19" s="290" t="s">
        <v>519</v>
      </c>
      <c r="I19" s="290" t="s">
        <v>520</v>
      </c>
      <c r="J19" s="290" t="s">
        <v>773</v>
      </c>
      <c r="K19" s="148"/>
    </row>
    <row r="20" spans="1:11" s="160" customFormat="1" ht="24.75" thickTop="1">
      <c r="A20" s="148"/>
      <c r="B20" s="368" t="s">
        <v>768</v>
      </c>
      <c r="C20" s="368"/>
      <c r="D20" s="368"/>
      <c r="E20" s="298"/>
      <c r="F20" s="299"/>
      <c r="G20" s="300"/>
      <c r="H20" s="272"/>
      <c r="I20" s="272"/>
      <c r="J20" s="272"/>
      <c r="K20" s="148"/>
    </row>
    <row r="21" spans="1:11" s="168" customFormat="1" ht="21.75" customHeight="1">
      <c r="A21" s="157"/>
      <c r="B21" s="301" t="s">
        <v>785</v>
      </c>
      <c r="C21" s="302"/>
      <c r="D21" s="302"/>
      <c r="E21" s="302"/>
      <c r="F21" s="303"/>
      <c r="G21" s="303"/>
      <c r="H21" s="304">
        <v>231393600</v>
      </c>
      <c r="I21" s="304"/>
      <c r="J21" s="304">
        <f>SUM(H21:I21)</f>
        <v>231393600</v>
      </c>
      <c r="K21" s="157"/>
    </row>
    <row r="22" spans="1:11" s="168" customFormat="1" ht="21.75" customHeight="1">
      <c r="A22" s="157"/>
      <c r="B22" s="301" t="s">
        <v>786</v>
      </c>
      <c r="C22" s="302"/>
      <c r="D22" s="302"/>
      <c r="E22" s="302"/>
      <c r="F22" s="303"/>
      <c r="G22" s="303"/>
      <c r="H22" s="304">
        <v>9669600</v>
      </c>
      <c r="I22" s="304"/>
      <c r="J22" s="304">
        <f t="shared" ref="J22:J48" si="0">SUM(H22:I22)</f>
        <v>9669600</v>
      </c>
      <c r="K22" s="157"/>
    </row>
    <row r="23" spans="1:11" s="169" customFormat="1" ht="21.75" customHeight="1">
      <c r="A23" s="305"/>
      <c r="B23" s="375" t="s">
        <v>1228</v>
      </c>
      <c r="C23" s="375"/>
      <c r="D23" s="375"/>
      <c r="E23" s="375"/>
      <c r="F23" s="375"/>
      <c r="G23" s="375"/>
      <c r="H23" s="306">
        <v>90200</v>
      </c>
      <c r="I23" s="306"/>
      <c r="J23" s="306">
        <f t="shared" si="0"/>
        <v>90200</v>
      </c>
      <c r="K23" s="305"/>
    </row>
    <row r="24" spans="1:11" s="169" customFormat="1" ht="21.75" customHeight="1">
      <c r="A24" s="305"/>
      <c r="B24" s="301" t="s">
        <v>971</v>
      </c>
      <c r="C24" s="307"/>
      <c r="D24" s="307"/>
      <c r="E24" s="307"/>
      <c r="F24" s="307"/>
      <c r="G24" s="307"/>
      <c r="H24" s="308">
        <v>0</v>
      </c>
      <c r="I24" s="308"/>
      <c r="J24" s="308">
        <v>0</v>
      </c>
      <c r="K24" s="305"/>
    </row>
    <row r="25" spans="1:11" s="168" customFormat="1" ht="21.75" customHeight="1">
      <c r="A25" s="157"/>
      <c r="B25" s="301" t="s">
        <v>787</v>
      </c>
      <c r="C25" s="302"/>
      <c r="D25" s="302"/>
      <c r="E25" s="302"/>
      <c r="F25" s="303"/>
      <c r="G25" s="303"/>
      <c r="H25" s="304">
        <v>1091700</v>
      </c>
      <c r="I25" s="304"/>
      <c r="J25" s="304">
        <f t="shared" si="0"/>
        <v>1091700</v>
      </c>
      <c r="K25" s="157"/>
    </row>
    <row r="26" spans="1:11" s="168" customFormat="1" ht="21.75" customHeight="1">
      <c r="A26" s="157"/>
      <c r="B26" s="301" t="s">
        <v>788</v>
      </c>
      <c r="C26" s="302"/>
      <c r="D26" s="302"/>
      <c r="E26" s="302"/>
      <c r="F26" s="303"/>
      <c r="G26" s="303"/>
      <c r="H26" s="304">
        <v>952500</v>
      </c>
      <c r="I26" s="304"/>
      <c r="J26" s="304">
        <f t="shared" si="0"/>
        <v>952500</v>
      </c>
      <c r="K26" s="157"/>
    </row>
    <row r="27" spans="1:11" s="168" customFormat="1" ht="21.75" customHeight="1">
      <c r="A27" s="157"/>
      <c r="B27" s="301" t="s">
        <v>789</v>
      </c>
      <c r="C27" s="302"/>
      <c r="D27" s="302"/>
      <c r="E27" s="302"/>
      <c r="F27" s="303"/>
      <c r="G27" s="303"/>
      <c r="H27" s="304">
        <v>2225700</v>
      </c>
      <c r="I27" s="304"/>
      <c r="J27" s="304">
        <f t="shared" si="0"/>
        <v>2225700</v>
      </c>
      <c r="K27" s="157"/>
    </row>
    <row r="28" spans="1:11" s="168" customFormat="1" ht="21.75" customHeight="1">
      <c r="A28" s="157"/>
      <c r="B28" s="301" t="s">
        <v>790</v>
      </c>
      <c r="C28" s="302"/>
      <c r="D28" s="302"/>
      <c r="E28" s="302"/>
      <c r="F28" s="303"/>
      <c r="G28" s="303"/>
      <c r="H28" s="304">
        <v>17333300</v>
      </c>
      <c r="I28" s="304"/>
      <c r="J28" s="304">
        <f t="shared" si="0"/>
        <v>17333300</v>
      </c>
      <c r="K28" s="157"/>
    </row>
    <row r="29" spans="1:11" s="168" customFormat="1" ht="21.75" customHeight="1">
      <c r="A29" s="157"/>
      <c r="B29" s="301" t="s">
        <v>791</v>
      </c>
      <c r="C29" s="302"/>
      <c r="D29" s="302"/>
      <c r="E29" s="302"/>
      <c r="F29" s="303"/>
      <c r="G29" s="303"/>
      <c r="H29" s="304">
        <v>2105700</v>
      </c>
      <c r="I29" s="304"/>
      <c r="J29" s="304">
        <f t="shared" si="0"/>
        <v>2105700</v>
      </c>
      <c r="K29" s="157"/>
    </row>
    <row r="30" spans="1:11" s="168" customFormat="1" ht="21.75" customHeight="1">
      <c r="A30" s="157"/>
      <c r="B30" s="301" t="s">
        <v>792</v>
      </c>
      <c r="C30" s="302"/>
      <c r="D30" s="302"/>
      <c r="E30" s="302"/>
      <c r="F30" s="303"/>
      <c r="G30" s="303"/>
      <c r="H30" s="304">
        <v>12540900</v>
      </c>
      <c r="I30" s="304"/>
      <c r="J30" s="304">
        <f t="shared" si="0"/>
        <v>12540900</v>
      </c>
      <c r="K30" s="157"/>
    </row>
    <row r="31" spans="1:11" s="168" customFormat="1" ht="21.75" customHeight="1">
      <c r="A31" s="157"/>
      <c r="B31" s="301" t="s">
        <v>793</v>
      </c>
      <c r="C31" s="302"/>
      <c r="D31" s="302"/>
      <c r="E31" s="302"/>
      <c r="F31" s="303"/>
      <c r="G31" s="303"/>
      <c r="H31" s="304">
        <v>6213400</v>
      </c>
      <c r="I31" s="304"/>
      <c r="J31" s="304">
        <f t="shared" si="0"/>
        <v>6213400</v>
      </c>
      <c r="K31" s="157"/>
    </row>
    <row r="32" spans="1:11" s="168" customFormat="1" ht="21.75" customHeight="1">
      <c r="A32" s="157"/>
      <c r="B32" s="301" t="s">
        <v>794</v>
      </c>
      <c r="C32" s="302"/>
      <c r="D32" s="302"/>
      <c r="E32" s="302"/>
      <c r="F32" s="303"/>
      <c r="G32" s="303"/>
      <c r="H32" s="304">
        <v>6103000</v>
      </c>
      <c r="I32" s="304"/>
      <c r="J32" s="304">
        <f t="shared" si="0"/>
        <v>6103000</v>
      </c>
      <c r="K32" s="157"/>
    </row>
    <row r="33" spans="1:11" s="168" customFormat="1" ht="21.75" customHeight="1">
      <c r="A33" s="157"/>
      <c r="B33" s="301" t="s">
        <v>1227</v>
      </c>
      <c r="C33" s="302"/>
      <c r="D33" s="302"/>
      <c r="E33" s="302"/>
      <c r="F33" s="303"/>
      <c r="G33" s="303"/>
      <c r="H33" s="304">
        <v>0</v>
      </c>
      <c r="I33" s="304"/>
      <c r="J33" s="304">
        <f t="shared" si="0"/>
        <v>0</v>
      </c>
      <c r="K33" s="157"/>
    </row>
    <row r="34" spans="1:11" s="168" customFormat="1" ht="21.75" customHeight="1">
      <c r="A34" s="157"/>
      <c r="B34" s="301" t="s">
        <v>795</v>
      </c>
      <c r="C34" s="302"/>
      <c r="D34" s="302"/>
      <c r="E34" s="302"/>
      <c r="F34" s="303"/>
      <c r="G34" s="303"/>
      <c r="H34" s="304">
        <v>1762800</v>
      </c>
      <c r="I34" s="304"/>
      <c r="J34" s="304">
        <f t="shared" si="0"/>
        <v>1762800</v>
      </c>
      <c r="K34" s="157"/>
    </row>
    <row r="35" spans="1:11" s="168" customFormat="1" ht="21.75" customHeight="1">
      <c r="A35" s="157"/>
      <c r="B35" s="301" t="s">
        <v>1226</v>
      </c>
      <c r="C35" s="302"/>
      <c r="D35" s="302"/>
      <c r="E35" s="302"/>
      <c r="F35" s="303"/>
      <c r="G35" s="303"/>
      <c r="H35" s="304">
        <v>0</v>
      </c>
      <c r="I35" s="304"/>
      <c r="J35" s="304">
        <v>0</v>
      </c>
      <c r="K35" s="157"/>
    </row>
    <row r="36" spans="1:11" s="168" customFormat="1" ht="21.75" customHeight="1">
      <c r="A36" s="157"/>
      <c r="B36" s="301" t="s">
        <v>796</v>
      </c>
      <c r="C36" s="302"/>
      <c r="D36" s="302"/>
      <c r="E36" s="302"/>
      <c r="F36" s="303"/>
      <c r="G36" s="303"/>
      <c r="H36" s="304">
        <v>5730000</v>
      </c>
      <c r="I36" s="304"/>
      <c r="J36" s="304">
        <f t="shared" si="0"/>
        <v>5730000</v>
      </c>
      <c r="K36" s="157"/>
    </row>
    <row r="37" spans="1:11" s="168" customFormat="1" ht="21.75" customHeight="1">
      <c r="A37" s="157"/>
      <c r="B37" s="301" t="s">
        <v>797</v>
      </c>
      <c r="C37" s="302"/>
      <c r="D37" s="302"/>
      <c r="E37" s="302"/>
      <c r="F37" s="303"/>
      <c r="G37" s="303"/>
      <c r="H37" s="304">
        <v>2771700</v>
      </c>
      <c r="I37" s="304"/>
      <c r="J37" s="304">
        <f t="shared" si="0"/>
        <v>2771700</v>
      </c>
      <c r="K37" s="157"/>
    </row>
    <row r="38" spans="1:11" s="168" customFormat="1" ht="21.75" customHeight="1">
      <c r="A38" s="157"/>
      <c r="B38" s="301" t="s">
        <v>798</v>
      </c>
      <c r="C38" s="302"/>
      <c r="D38" s="302"/>
      <c r="E38" s="302"/>
      <c r="F38" s="303"/>
      <c r="G38" s="303"/>
      <c r="H38" s="304">
        <v>1676800</v>
      </c>
      <c r="I38" s="304"/>
      <c r="J38" s="304">
        <f t="shared" si="0"/>
        <v>1676800</v>
      </c>
      <c r="K38" s="157"/>
    </row>
    <row r="39" spans="1:11" s="168" customFormat="1" ht="21.75" customHeight="1">
      <c r="A39" s="157"/>
      <c r="B39" s="301" t="s">
        <v>799</v>
      </c>
      <c r="C39" s="302"/>
      <c r="D39" s="302"/>
      <c r="E39" s="302"/>
      <c r="F39" s="303"/>
      <c r="G39" s="303"/>
      <c r="H39" s="304">
        <v>15444200</v>
      </c>
      <c r="I39" s="304"/>
      <c r="J39" s="304">
        <f t="shared" si="0"/>
        <v>15444200</v>
      </c>
      <c r="K39" s="157"/>
    </row>
    <row r="40" spans="1:11" s="170" customFormat="1" ht="21.75" customHeight="1">
      <c r="A40" s="309"/>
      <c r="B40" s="376" t="s">
        <v>1241</v>
      </c>
      <c r="C40" s="376"/>
      <c r="D40" s="376"/>
      <c r="E40" s="376"/>
      <c r="F40" s="376"/>
      <c r="G40" s="376"/>
      <c r="H40" s="310">
        <v>130500</v>
      </c>
      <c r="I40" s="310"/>
      <c r="J40" s="310">
        <f t="shared" si="0"/>
        <v>130500</v>
      </c>
      <c r="K40" s="309"/>
    </row>
    <row r="41" spans="1:11" s="170" customFormat="1" ht="21.75" customHeight="1">
      <c r="A41" s="309"/>
      <c r="B41" s="427" t="s">
        <v>1282</v>
      </c>
      <c r="C41" s="427"/>
      <c r="D41" s="427"/>
      <c r="E41" s="427"/>
      <c r="F41" s="427"/>
      <c r="G41" s="359"/>
      <c r="H41" s="310"/>
      <c r="I41" s="310"/>
      <c r="J41" s="310"/>
      <c r="K41" s="309"/>
    </row>
    <row r="42" spans="1:11" s="168" customFormat="1" ht="21.75" customHeight="1">
      <c r="A42" s="157"/>
      <c r="B42" s="301" t="s">
        <v>800</v>
      </c>
      <c r="C42" s="302"/>
      <c r="D42" s="302"/>
      <c r="E42" s="302"/>
      <c r="F42" s="303"/>
      <c r="G42" s="303"/>
      <c r="H42" s="304">
        <v>341000</v>
      </c>
      <c r="I42" s="304"/>
      <c r="J42" s="304">
        <f t="shared" si="0"/>
        <v>341000</v>
      </c>
      <c r="K42" s="157"/>
    </row>
    <row r="43" spans="1:11" s="168" customFormat="1" ht="21.75" customHeight="1">
      <c r="A43" s="157"/>
      <c r="B43" s="301" t="s">
        <v>801</v>
      </c>
      <c r="C43" s="302"/>
      <c r="D43" s="302"/>
      <c r="E43" s="302"/>
      <c r="F43" s="303"/>
      <c r="G43" s="303"/>
      <c r="H43" s="304">
        <v>985900</v>
      </c>
      <c r="I43" s="304"/>
      <c r="J43" s="304">
        <f t="shared" si="0"/>
        <v>985900</v>
      </c>
      <c r="K43" s="157"/>
    </row>
    <row r="44" spans="1:11" s="169" customFormat="1" ht="21.75" customHeight="1">
      <c r="A44" s="305"/>
      <c r="B44" s="377" t="s">
        <v>1165</v>
      </c>
      <c r="C44" s="377"/>
      <c r="D44" s="377"/>
      <c r="E44" s="377"/>
      <c r="F44" s="377"/>
      <c r="G44" s="377"/>
      <c r="H44" s="306">
        <v>85900</v>
      </c>
      <c r="I44" s="306"/>
      <c r="J44" s="306">
        <f t="shared" si="0"/>
        <v>85900</v>
      </c>
      <c r="K44" s="305"/>
    </row>
    <row r="45" spans="1:11" s="168" customFormat="1" ht="21.75" customHeight="1">
      <c r="A45" s="157"/>
      <c r="B45" s="301" t="s">
        <v>803</v>
      </c>
      <c r="C45" s="302"/>
      <c r="D45" s="302"/>
      <c r="E45" s="302"/>
      <c r="F45" s="303"/>
      <c r="G45" s="303"/>
      <c r="H45" s="304">
        <v>266200</v>
      </c>
      <c r="I45" s="304"/>
      <c r="J45" s="304">
        <f t="shared" si="0"/>
        <v>266200</v>
      </c>
      <c r="K45" s="157"/>
    </row>
    <row r="46" spans="1:11" s="169" customFormat="1" ht="21.75" customHeight="1">
      <c r="A46" s="305"/>
      <c r="B46" s="377" t="s">
        <v>1067</v>
      </c>
      <c r="C46" s="377"/>
      <c r="D46" s="377"/>
      <c r="E46" s="377"/>
      <c r="F46" s="377"/>
      <c r="G46" s="377"/>
      <c r="H46" s="306">
        <v>100000</v>
      </c>
      <c r="I46" s="306"/>
      <c r="J46" s="306">
        <f t="shared" si="0"/>
        <v>100000</v>
      </c>
      <c r="K46" s="305"/>
    </row>
    <row r="47" spans="1:11" s="168" customFormat="1" ht="21.75" customHeight="1">
      <c r="A47" s="157"/>
      <c r="B47" s="301" t="s">
        <v>804</v>
      </c>
      <c r="C47" s="302"/>
      <c r="D47" s="302"/>
      <c r="E47" s="302"/>
      <c r="F47" s="303"/>
      <c r="G47" s="303"/>
      <c r="H47" s="304">
        <v>482100</v>
      </c>
      <c r="I47" s="304"/>
      <c r="J47" s="304">
        <f t="shared" si="0"/>
        <v>482100</v>
      </c>
      <c r="K47" s="157"/>
    </row>
    <row r="48" spans="1:11" s="168" customFormat="1" ht="21.75" customHeight="1" thickBot="1">
      <c r="A48" s="157"/>
      <c r="B48" s="301" t="s">
        <v>805</v>
      </c>
      <c r="C48" s="302"/>
      <c r="D48" s="302"/>
      <c r="E48" s="302"/>
      <c r="F48" s="303"/>
      <c r="G48" s="303"/>
      <c r="H48" s="304">
        <v>49081200</v>
      </c>
      <c r="I48" s="304"/>
      <c r="J48" s="304">
        <f t="shared" si="0"/>
        <v>49081200</v>
      </c>
      <c r="K48" s="157"/>
    </row>
    <row r="49" spans="1:11" s="160" customFormat="1" ht="25.5" thickTop="1" thickBot="1">
      <c r="A49" s="148"/>
      <c r="B49" s="371" t="s">
        <v>806</v>
      </c>
      <c r="C49" s="371"/>
      <c r="D49" s="371"/>
      <c r="E49" s="371"/>
      <c r="F49" s="371"/>
      <c r="G49" s="311"/>
      <c r="H49" s="312">
        <f>SUM(H21:H48)</f>
        <v>368577900</v>
      </c>
      <c r="I49" s="312">
        <f>SUM(I21:I48)</f>
        <v>0</v>
      </c>
      <c r="J49" s="312">
        <f>SUM(J21:J48)</f>
        <v>368577900</v>
      </c>
      <c r="K49" s="148"/>
    </row>
    <row r="50" spans="1:11" ht="15.95" customHeight="1" thickTop="1"/>
    <row r="51" spans="1:11" ht="15.95" customHeight="1"/>
    <row r="52" spans="1:11" ht="15.95" customHeight="1"/>
    <row r="53" spans="1:11" ht="15.95" customHeight="1"/>
    <row r="54" spans="1:11" ht="15.95" customHeight="1"/>
    <row r="55" spans="1:11" ht="15.95" customHeight="1"/>
    <row r="56" spans="1:11" ht="22.5" customHeight="1">
      <c r="B56" s="154" t="s">
        <v>807</v>
      </c>
      <c r="C56" s="154"/>
      <c r="D56" s="154"/>
      <c r="E56" s="154"/>
      <c r="F56" s="154"/>
      <c r="G56" s="154"/>
    </row>
    <row r="57" spans="1:11" ht="15.95" customHeight="1" thickBot="1">
      <c r="J57" s="158" t="s">
        <v>771</v>
      </c>
    </row>
    <row r="58" spans="1:11" s="160" customFormat="1" ht="25.5" thickTop="1" thickBot="1">
      <c r="A58" s="148"/>
      <c r="B58" s="290" t="s">
        <v>95</v>
      </c>
      <c r="C58" s="290"/>
      <c r="D58" s="290"/>
      <c r="E58" s="290"/>
      <c r="F58" s="290"/>
      <c r="G58" s="290"/>
      <c r="H58" s="290" t="s">
        <v>519</v>
      </c>
      <c r="I58" s="290" t="s">
        <v>520</v>
      </c>
      <c r="J58" s="290" t="s">
        <v>773</v>
      </c>
      <c r="K58" s="148"/>
    </row>
    <row r="59" spans="1:11" s="160" customFormat="1" ht="24.75" thickTop="1">
      <c r="A59" s="148"/>
      <c r="B59" s="331"/>
      <c r="C59" s="331"/>
      <c r="D59" s="331"/>
      <c r="E59" s="331"/>
      <c r="F59" s="331"/>
      <c r="G59" s="331"/>
      <c r="H59" s="331"/>
      <c r="I59" s="331"/>
      <c r="J59" s="331"/>
      <c r="K59" s="148"/>
    </row>
    <row r="60" spans="1:11" s="160" customFormat="1" ht="21" customHeight="1">
      <c r="A60" s="148"/>
      <c r="B60" s="161"/>
      <c r="C60" s="161"/>
      <c r="D60" s="161"/>
      <c r="E60" s="161"/>
      <c r="F60" s="161"/>
      <c r="G60" s="161"/>
      <c r="H60" s="161"/>
      <c r="I60" s="161"/>
      <c r="J60" s="161"/>
      <c r="K60" s="148"/>
    </row>
    <row r="61" spans="1:11" s="160" customFormat="1" ht="8.1" customHeight="1" thickBot="1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</row>
    <row r="62" spans="1:11" s="160" customFormat="1" ht="25.5" thickTop="1" thickBot="1">
      <c r="A62" s="148"/>
      <c r="B62" s="371" t="s">
        <v>808</v>
      </c>
      <c r="C62" s="371"/>
      <c r="D62" s="371"/>
      <c r="E62" s="371"/>
      <c r="F62" s="371"/>
      <c r="G62" s="311"/>
      <c r="H62" s="290"/>
      <c r="I62" s="290"/>
      <c r="J62" s="290"/>
      <c r="K62" s="148"/>
    </row>
    <row r="63" spans="1:11" s="160" customFormat="1" ht="24.75" thickTop="1">
      <c r="A63" s="148"/>
      <c r="B63" s="313"/>
      <c r="C63" s="313"/>
      <c r="D63" s="313"/>
      <c r="E63" s="313"/>
      <c r="F63" s="313"/>
      <c r="G63" s="313"/>
      <c r="H63" s="272"/>
      <c r="I63" s="272"/>
      <c r="J63" s="272"/>
      <c r="K63" s="148"/>
    </row>
    <row r="64" spans="1:11" ht="22.5" customHeight="1">
      <c r="B64" s="154" t="s">
        <v>809</v>
      </c>
      <c r="C64" s="154"/>
      <c r="D64" s="154"/>
      <c r="E64" s="154"/>
      <c r="F64" s="154"/>
      <c r="G64" s="154"/>
    </row>
    <row r="65" spans="1:11" ht="15.95" customHeight="1" thickBot="1">
      <c r="J65" s="158" t="s">
        <v>771</v>
      </c>
    </row>
    <row r="66" spans="1:11" s="160" customFormat="1" ht="25.5" thickTop="1" thickBot="1">
      <c r="A66" s="148"/>
      <c r="B66" s="290" t="s">
        <v>95</v>
      </c>
      <c r="C66" s="290"/>
      <c r="D66" s="290"/>
      <c r="E66" s="290"/>
      <c r="F66" s="290"/>
      <c r="G66" s="290"/>
      <c r="H66" s="290" t="s">
        <v>519</v>
      </c>
      <c r="I66" s="290" t="s">
        <v>520</v>
      </c>
      <c r="J66" s="290" t="s">
        <v>773</v>
      </c>
      <c r="K66" s="148"/>
    </row>
    <row r="67" spans="1:11" s="160" customFormat="1" ht="21" customHeight="1" thickTop="1">
      <c r="A67" s="148"/>
      <c r="B67" s="148"/>
      <c r="C67" s="148"/>
      <c r="D67" s="148"/>
      <c r="E67" s="148"/>
      <c r="F67" s="148"/>
      <c r="G67" s="148"/>
      <c r="H67" s="161"/>
      <c r="I67" s="161"/>
      <c r="J67" s="161"/>
      <c r="K67" s="148"/>
    </row>
    <row r="68" spans="1:11" s="160" customFormat="1" ht="21" customHeight="1">
      <c r="A68" s="148"/>
      <c r="B68" s="148"/>
      <c r="C68" s="148"/>
      <c r="D68" s="148"/>
      <c r="E68" s="148"/>
      <c r="F68" s="148"/>
      <c r="G68" s="148"/>
      <c r="H68" s="161"/>
      <c r="I68" s="161"/>
      <c r="J68" s="161"/>
      <c r="K68" s="148"/>
    </row>
    <row r="69" spans="1:11" s="160" customFormat="1" ht="8.1" customHeight="1" thickBot="1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</row>
    <row r="70" spans="1:11" s="160" customFormat="1" ht="25.5" thickTop="1" thickBot="1">
      <c r="A70" s="148"/>
      <c r="B70" s="371" t="s">
        <v>810</v>
      </c>
      <c r="C70" s="371"/>
      <c r="D70" s="371"/>
      <c r="E70" s="371"/>
      <c r="F70" s="371"/>
      <c r="G70" s="311"/>
      <c r="H70" s="290"/>
      <c r="I70" s="290"/>
      <c r="J70" s="290"/>
      <c r="K70" s="148"/>
    </row>
    <row r="71" spans="1:11" ht="20.100000000000001" customHeight="1" thickTop="1"/>
    <row r="72" spans="1:11" ht="20.100000000000001" customHeight="1"/>
    <row r="73" spans="1:11" ht="22.5" customHeight="1">
      <c r="B73" s="154" t="s">
        <v>811</v>
      </c>
      <c r="C73" s="154"/>
      <c r="D73" s="154"/>
      <c r="E73" s="154"/>
      <c r="F73" s="154"/>
      <c r="G73" s="154"/>
    </row>
    <row r="74" spans="1:11" ht="15.95" customHeight="1" thickBot="1">
      <c r="J74" s="158" t="s">
        <v>771</v>
      </c>
    </row>
    <row r="75" spans="1:11" s="160" customFormat="1" ht="25.5" thickTop="1" thickBot="1">
      <c r="A75" s="148"/>
      <c r="B75" s="290" t="s">
        <v>95</v>
      </c>
      <c r="C75" s="290"/>
      <c r="D75" s="290"/>
      <c r="E75" s="290"/>
      <c r="F75" s="290"/>
      <c r="G75" s="290"/>
      <c r="H75" s="290" t="s">
        <v>519</v>
      </c>
      <c r="I75" s="290" t="s">
        <v>520</v>
      </c>
      <c r="J75" s="290" t="s">
        <v>773</v>
      </c>
      <c r="K75" s="148"/>
    </row>
    <row r="76" spans="1:11" s="160" customFormat="1" ht="24.75" thickTop="1">
      <c r="A76" s="148"/>
      <c r="B76" s="373"/>
      <c r="C76" s="373"/>
      <c r="D76" s="373"/>
      <c r="E76" s="373"/>
      <c r="F76" s="373"/>
      <c r="G76" s="373"/>
      <c r="H76" s="314"/>
      <c r="I76" s="161"/>
      <c r="J76" s="315"/>
      <c r="K76" s="148"/>
    </row>
    <row r="77" spans="1:11" s="160" customFormat="1">
      <c r="A77" s="148"/>
      <c r="B77" s="374" t="s">
        <v>777</v>
      </c>
      <c r="C77" s="374"/>
      <c r="D77" s="374"/>
      <c r="E77" s="374"/>
      <c r="F77" s="374"/>
      <c r="G77" s="374"/>
      <c r="H77" s="316">
        <v>34708300</v>
      </c>
      <c r="I77" s="161"/>
      <c r="J77" s="317">
        <f>SUM(H77:I77)</f>
        <v>34708300</v>
      </c>
      <c r="K77" s="148"/>
    </row>
    <row r="78" spans="1:11" s="160" customFormat="1" ht="24.75" thickBot="1">
      <c r="A78" s="148"/>
      <c r="B78" s="274"/>
      <c r="C78" s="274"/>
      <c r="D78" s="274"/>
      <c r="E78" s="274"/>
      <c r="F78" s="274"/>
      <c r="G78" s="274"/>
      <c r="H78" s="314"/>
      <c r="I78" s="161"/>
      <c r="J78" s="315"/>
      <c r="K78" s="148"/>
    </row>
    <row r="79" spans="1:11" s="160" customFormat="1" ht="25.5" thickTop="1" thickBot="1">
      <c r="A79" s="148"/>
      <c r="B79" s="318" t="s">
        <v>812</v>
      </c>
      <c r="C79" s="311"/>
      <c r="D79" s="311"/>
      <c r="E79" s="311"/>
      <c r="F79" s="311"/>
      <c r="G79" s="311"/>
      <c r="H79" s="319">
        <f>SUM(H76:H77)</f>
        <v>34708300</v>
      </c>
      <c r="I79" s="319">
        <f t="shared" ref="I79:J79" si="1">SUM(I76:I77)</f>
        <v>0</v>
      </c>
      <c r="J79" s="319">
        <f t="shared" si="1"/>
        <v>34708300</v>
      </c>
      <c r="K79" s="148"/>
    </row>
    <row r="80" spans="1:11" s="160" customFormat="1" ht="24.75" thickTop="1">
      <c r="A80" s="148"/>
      <c r="B80" s="153"/>
      <c r="C80" s="313"/>
      <c r="D80" s="313"/>
      <c r="E80" s="313"/>
      <c r="F80" s="313"/>
      <c r="G80" s="313"/>
      <c r="H80" s="320"/>
      <c r="I80" s="320"/>
      <c r="J80" s="320"/>
      <c r="K80" s="148"/>
    </row>
    <row r="81" spans="1:11" s="160" customFormat="1">
      <c r="A81" s="148"/>
      <c r="B81" s="171" t="s">
        <v>813</v>
      </c>
      <c r="C81" s="154"/>
      <c r="D81" s="154"/>
      <c r="E81" s="154"/>
      <c r="F81" s="154"/>
      <c r="G81" s="154"/>
      <c r="H81" s="148"/>
      <c r="I81" s="148"/>
      <c r="J81" s="148"/>
      <c r="K81" s="148"/>
    </row>
    <row r="82" spans="1:11" ht="15.95" customHeight="1" thickBot="1">
      <c r="J82" s="158" t="s">
        <v>771</v>
      </c>
    </row>
    <row r="83" spans="1:11" s="172" customFormat="1" ht="63.95" customHeight="1" thickTop="1" thickBot="1">
      <c r="B83" s="321" t="s">
        <v>814</v>
      </c>
      <c r="C83" s="321" t="s">
        <v>815</v>
      </c>
      <c r="D83" s="322" t="s">
        <v>816</v>
      </c>
      <c r="E83" s="321" t="s">
        <v>817</v>
      </c>
      <c r="F83" s="322" t="s">
        <v>818</v>
      </c>
      <c r="G83" s="321" t="s">
        <v>819</v>
      </c>
      <c r="H83" s="322" t="s">
        <v>820</v>
      </c>
      <c r="I83" s="322" t="s">
        <v>821</v>
      </c>
      <c r="J83" s="323" t="s">
        <v>773</v>
      </c>
    </row>
    <row r="84" spans="1:11" ht="21" customHeight="1" thickTop="1">
      <c r="A84" s="154"/>
      <c r="B84" s="171" t="s">
        <v>822</v>
      </c>
      <c r="C84" s="324">
        <v>187815500</v>
      </c>
      <c r="D84" s="324">
        <v>39750400</v>
      </c>
      <c r="E84" s="324">
        <v>3827700</v>
      </c>
      <c r="F84" s="324"/>
      <c r="G84" s="325"/>
      <c r="H84" s="324"/>
      <c r="I84" s="324"/>
      <c r="J84" s="326">
        <f>SUM(C84:I84)</f>
        <v>231393600</v>
      </c>
    </row>
    <row r="85" spans="1:11" ht="21" customHeight="1">
      <c r="A85" s="154"/>
      <c r="B85" s="327" t="s">
        <v>823</v>
      </c>
      <c r="C85" s="324"/>
      <c r="D85" s="324"/>
      <c r="E85" s="328">
        <v>89621800</v>
      </c>
      <c r="F85" s="328">
        <v>8655100</v>
      </c>
      <c r="G85" s="329"/>
      <c r="H85" s="324"/>
      <c r="I85" s="324"/>
      <c r="J85" s="326">
        <f t="shared" ref="J85:J88" si="2">SUM(C85:I85)</f>
        <v>98276900</v>
      </c>
    </row>
    <row r="86" spans="1:11" ht="21" customHeight="1">
      <c r="A86" s="154"/>
      <c r="B86" s="327" t="s">
        <v>824</v>
      </c>
      <c r="C86" s="324"/>
      <c r="D86" s="324"/>
      <c r="E86" s="324"/>
      <c r="F86" s="324"/>
      <c r="G86" s="295">
        <v>5071500</v>
      </c>
      <c r="H86" s="324"/>
      <c r="I86" s="324"/>
      <c r="J86" s="326">
        <f t="shared" si="2"/>
        <v>5071500</v>
      </c>
    </row>
    <row r="87" spans="1:11" ht="21" customHeight="1">
      <c r="A87" s="154"/>
      <c r="B87" s="327" t="s">
        <v>825</v>
      </c>
      <c r="C87" s="324"/>
      <c r="D87" s="324"/>
      <c r="E87" s="324"/>
      <c r="F87" s="324"/>
      <c r="G87" s="329"/>
      <c r="H87" s="328">
        <v>11821800</v>
      </c>
      <c r="I87" s="324"/>
      <c r="J87" s="326">
        <f t="shared" si="2"/>
        <v>11821800</v>
      </c>
    </row>
    <row r="88" spans="1:11" ht="21" customHeight="1">
      <c r="A88" s="154"/>
      <c r="B88" s="327" t="s">
        <v>826</v>
      </c>
      <c r="C88" s="324"/>
      <c r="D88" s="324"/>
      <c r="E88" s="324"/>
      <c r="F88" s="324"/>
      <c r="G88" s="329"/>
      <c r="H88" s="324"/>
      <c r="I88" s="295">
        <v>56722400</v>
      </c>
      <c r="J88" s="326">
        <f t="shared" si="2"/>
        <v>56722400</v>
      </c>
    </row>
    <row r="89" spans="1:11" ht="8.1" customHeight="1" thickBot="1"/>
    <row r="90" spans="1:11" ht="49.5" thickTop="1" thickBot="1">
      <c r="B90" s="311" t="s">
        <v>827</v>
      </c>
      <c r="C90" s="330">
        <f>SUM(C84:C89)</f>
        <v>187815500</v>
      </c>
      <c r="D90" s="330">
        <f t="shared" ref="D90:J90" si="3">SUM(D84:D89)</f>
        <v>39750400</v>
      </c>
      <c r="E90" s="330">
        <f t="shared" si="3"/>
        <v>93449500</v>
      </c>
      <c r="F90" s="330">
        <f t="shared" si="3"/>
        <v>8655100</v>
      </c>
      <c r="G90" s="330">
        <f t="shared" si="3"/>
        <v>5071500</v>
      </c>
      <c r="H90" s="330">
        <f t="shared" si="3"/>
        <v>11821800</v>
      </c>
      <c r="I90" s="330">
        <f t="shared" si="3"/>
        <v>56722400</v>
      </c>
      <c r="J90" s="330">
        <f t="shared" si="3"/>
        <v>403286200</v>
      </c>
    </row>
    <row r="91" spans="1:11" ht="16.5" customHeight="1" thickTop="1"/>
    <row r="93" spans="1:11" s="160" customFormat="1">
      <c r="A93" s="148"/>
      <c r="B93" s="153"/>
      <c r="C93" s="313"/>
      <c r="D93" s="313"/>
      <c r="E93" s="313"/>
      <c r="F93" s="313"/>
      <c r="G93" s="313"/>
      <c r="H93" s="320"/>
      <c r="I93" s="320"/>
      <c r="J93" s="320"/>
      <c r="K93" s="148"/>
    </row>
    <row r="94" spans="1:11" s="160" customFormat="1">
      <c r="A94" s="148"/>
      <c r="B94" s="153"/>
      <c r="C94" s="313"/>
      <c r="D94" s="313"/>
      <c r="E94" s="313"/>
      <c r="F94" s="313"/>
      <c r="G94" s="313"/>
      <c r="H94" s="320"/>
      <c r="I94" s="320"/>
      <c r="J94" s="320"/>
      <c r="K94" s="148"/>
    </row>
    <row r="95" spans="1:11" s="160" customFormat="1">
      <c r="A95" s="148"/>
      <c r="B95" s="153"/>
      <c r="C95" s="313"/>
      <c r="D95" s="313"/>
      <c r="E95" s="313"/>
      <c r="F95" s="313"/>
      <c r="G95" s="313"/>
      <c r="H95" s="320"/>
      <c r="I95" s="320"/>
      <c r="J95" s="320"/>
      <c r="K95" s="148"/>
    </row>
    <row r="96" spans="1:11" s="160" customFormat="1">
      <c r="A96" s="148"/>
      <c r="B96" s="153"/>
      <c r="C96" s="313"/>
      <c r="D96" s="313"/>
      <c r="E96" s="313"/>
      <c r="F96" s="313"/>
      <c r="G96" s="313"/>
      <c r="H96" s="320"/>
      <c r="I96" s="320"/>
      <c r="J96" s="320"/>
      <c r="K96" s="148"/>
    </row>
    <row r="97" spans="1:11" s="160" customFormat="1">
      <c r="A97" s="148"/>
      <c r="B97" s="153"/>
      <c r="C97" s="313"/>
      <c r="D97" s="313"/>
      <c r="E97" s="313"/>
      <c r="F97" s="313"/>
      <c r="G97" s="313"/>
      <c r="H97" s="320"/>
      <c r="I97" s="320"/>
      <c r="J97" s="320"/>
      <c r="K97" s="148"/>
    </row>
    <row r="98" spans="1:11" s="160" customFormat="1">
      <c r="A98" s="148"/>
      <c r="B98" s="153"/>
      <c r="C98" s="313"/>
      <c r="D98" s="313"/>
      <c r="E98" s="313"/>
      <c r="F98" s="313"/>
      <c r="G98" s="313"/>
      <c r="H98" s="320"/>
      <c r="I98" s="320"/>
      <c r="J98" s="320"/>
      <c r="K98" s="148"/>
    </row>
  </sheetData>
  <mergeCells count="16">
    <mergeCell ref="B62:F62"/>
    <mergeCell ref="B70:F70"/>
    <mergeCell ref="B76:G76"/>
    <mergeCell ref="B77:G77"/>
    <mergeCell ref="B23:G23"/>
    <mergeCell ref="B40:G40"/>
    <mergeCell ref="B44:G44"/>
    <mergeCell ref="B46:G46"/>
    <mergeCell ref="B49:F49"/>
    <mergeCell ref="B41:F41"/>
    <mergeCell ref="B20:D20"/>
    <mergeCell ref="B1:J1"/>
    <mergeCell ref="A2:K2"/>
    <mergeCell ref="B5:F5"/>
    <mergeCell ref="B11:F11"/>
    <mergeCell ref="B19:F19"/>
  </mergeCells>
  <printOptions horizontalCentered="1"/>
  <pageMargins left="1.1811023622047245" right="0.59055118110236227" top="0.98425196850393704" bottom="0.59055118110236227" header="0.61" footer="0.31496062992125984"/>
  <pageSetup paperSize="9" scale="65" orientation="portrait" horizontalDpi="4294967295" verticalDpi="4294967295" r:id="rId1"/>
  <headerFooter>
    <oddHeader>&amp;C&amp;"TH SarabunPSK,ตัวหนา"&amp;16&amp;P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6100-9772-4C7B-BD93-736A22AD8F4D}">
  <dimension ref="A1:K540"/>
  <sheetViews>
    <sheetView showGridLines="0" showWhiteSpace="0" view="pageBreakPreview" topLeftCell="A516" zoomScale="90" zoomScaleNormal="90" zoomScaleSheetLayoutView="90" workbookViewId="0">
      <selection activeCell="A2" sqref="A2:H2"/>
    </sheetView>
  </sheetViews>
  <sheetFormatPr defaultColWidth="8.7109375" defaultRowHeight="24"/>
  <cols>
    <col min="1" max="1" width="0.42578125" style="98" customWidth="1"/>
    <col min="2" max="2" width="30.7109375" style="98" customWidth="1"/>
    <col min="3" max="3" width="8.7109375" style="106" customWidth="1"/>
    <col min="4" max="4" width="13.7109375" style="98" bestFit="1" customWidth="1"/>
    <col min="5" max="8" width="13.42578125" style="98" customWidth="1"/>
    <col min="9" max="9" width="2.140625" style="98" customWidth="1"/>
    <col min="10" max="16384" width="8.7109375" style="98"/>
  </cols>
  <sheetData>
    <row r="1" spans="1:9">
      <c r="A1" s="384" t="s">
        <v>460</v>
      </c>
      <c r="B1" s="384"/>
      <c r="C1" s="384"/>
      <c r="D1" s="384"/>
      <c r="E1" s="384"/>
      <c r="F1" s="384"/>
      <c r="G1" s="384"/>
      <c r="H1" s="384"/>
      <c r="I1" s="97"/>
    </row>
    <row r="2" spans="1:9">
      <c r="A2" s="384" t="s">
        <v>461</v>
      </c>
      <c r="B2" s="384"/>
      <c r="C2" s="384"/>
      <c r="D2" s="384"/>
      <c r="E2" s="384"/>
      <c r="F2" s="384"/>
      <c r="G2" s="384"/>
      <c r="H2" s="384"/>
      <c r="I2" s="97"/>
    </row>
    <row r="4" spans="1:9">
      <c r="B4" s="99" t="s">
        <v>768</v>
      </c>
      <c r="C4" s="255"/>
      <c r="D4" s="255"/>
      <c r="E4" s="255"/>
      <c r="F4" s="255"/>
      <c r="G4" s="255"/>
      <c r="H4" s="255"/>
    </row>
    <row r="5" spans="1:9">
      <c r="B5" s="256" t="s">
        <v>1210</v>
      </c>
      <c r="C5" s="257"/>
      <c r="D5" s="258"/>
      <c r="E5" s="258"/>
      <c r="F5" s="258"/>
      <c r="G5" s="258"/>
      <c r="H5" s="258"/>
    </row>
    <row r="6" spans="1:9" ht="79.5" customHeight="1">
      <c r="B6" s="385" t="s">
        <v>1166</v>
      </c>
      <c r="C6" s="385"/>
      <c r="D6" s="385"/>
      <c r="E6" s="385"/>
      <c r="F6" s="385"/>
      <c r="G6" s="385"/>
      <c r="H6" s="385"/>
    </row>
    <row r="7" spans="1:9">
      <c r="B7" s="386" t="s">
        <v>339</v>
      </c>
      <c r="C7" s="388" t="s">
        <v>511</v>
      </c>
      <c r="D7" s="389"/>
      <c r="E7" s="389"/>
      <c r="F7" s="389"/>
      <c r="G7" s="389"/>
      <c r="H7" s="389"/>
    </row>
    <row r="8" spans="1:9">
      <c r="B8" s="387"/>
      <c r="C8" s="259" t="s">
        <v>464</v>
      </c>
      <c r="D8" s="260" t="s">
        <v>512</v>
      </c>
      <c r="E8" s="260" t="s">
        <v>513</v>
      </c>
      <c r="F8" s="122" t="s">
        <v>514</v>
      </c>
      <c r="G8" s="122" t="s">
        <v>515</v>
      </c>
      <c r="H8" s="122" t="s">
        <v>516</v>
      </c>
    </row>
    <row r="9" spans="1:9">
      <c r="B9" s="264" t="s">
        <v>517</v>
      </c>
      <c r="C9" s="265" t="s">
        <v>518</v>
      </c>
      <c r="D9" s="266">
        <v>225823200</v>
      </c>
      <c r="E9" s="267">
        <v>231393600</v>
      </c>
      <c r="F9" s="261"/>
      <c r="G9" s="261"/>
      <c r="H9" s="262"/>
    </row>
    <row r="10" spans="1:9">
      <c r="B10" s="264" t="s">
        <v>519</v>
      </c>
      <c r="C10" s="265" t="s">
        <v>518</v>
      </c>
      <c r="D10" s="268">
        <v>225823200</v>
      </c>
      <c r="E10" s="268">
        <v>231393600</v>
      </c>
      <c r="F10" s="261"/>
      <c r="G10" s="261"/>
      <c r="H10" s="262"/>
    </row>
    <row r="11" spans="1:9">
      <c r="B11" s="264" t="s">
        <v>520</v>
      </c>
      <c r="C11" s="265" t="s">
        <v>518</v>
      </c>
      <c r="D11" s="269"/>
      <c r="E11" s="269"/>
      <c r="F11" s="263"/>
      <c r="G11" s="263"/>
      <c r="H11" s="262"/>
    </row>
    <row r="14" spans="1:9">
      <c r="B14" s="102" t="s">
        <v>521</v>
      </c>
      <c r="C14" s="103"/>
      <c r="D14" s="104"/>
      <c r="E14" s="104"/>
      <c r="F14" s="104"/>
      <c r="G14" s="104"/>
      <c r="H14" s="104"/>
    </row>
    <row r="15" spans="1:9" ht="51.75" customHeight="1">
      <c r="B15" s="381" t="s">
        <v>522</v>
      </c>
      <c r="C15" s="381"/>
      <c r="D15" s="381"/>
      <c r="E15" s="381"/>
      <c r="F15" s="381"/>
      <c r="G15" s="381"/>
      <c r="H15" s="381"/>
    </row>
    <row r="16" spans="1:9">
      <c r="B16" s="374" t="s">
        <v>523</v>
      </c>
      <c r="C16" s="374"/>
      <c r="D16" s="374"/>
      <c r="E16" s="374"/>
      <c r="F16" s="374"/>
      <c r="G16" s="374"/>
      <c r="H16" s="374"/>
    </row>
    <row r="17" spans="2:8">
      <c r="B17" s="105"/>
    </row>
    <row r="18" spans="2:8">
      <c r="B18" s="378" t="s">
        <v>524</v>
      </c>
      <c r="C18" s="379" t="s">
        <v>525</v>
      </c>
      <c r="D18" s="379"/>
      <c r="E18" s="379"/>
      <c r="F18" s="379"/>
      <c r="G18" s="379"/>
      <c r="H18" s="379"/>
    </row>
    <row r="19" spans="2:8">
      <c r="B19" s="380"/>
      <c r="C19" s="107" t="s">
        <v>464</v>
      </c>
      <c r="D19" s="100" t="s">
        <v>512</v>
      </c>
      <c r="E19" s="100" t="s">
        <v>513</v>
      </c>
      <c r="F19" s="101" t="s">
        <v>514</v>
      </c>
      <c r="G19" s="101" t="s">
        <v>515</v>
      </c>
      <c r="H19" s="101" t="s">
        <v>516</v>
      </c>
    </row>
    <row r="20" spans="2:8">
      <c r="B20" s="108" t="s">
        <v>526</v>
      </c>
      <c r="C20" s="107" t="s">
        <v>466</v>
      </c>
      <c r="D20" s="109">
        <v>19000</v>
      </c>
      <c r="E20" s="109">
        <v>19000</v>
      </c>
      <c r="F20" s="109">
        <v>19000</v>
      </c>
      <c r="G20" s="109">
        <v>19000</v>
      </c>
      <c r="H20" s="109">
        <v>19000</v>
      </c>
    </row>
    <row r="21" spans="2:8">
      <c r="B21" s="108" t="s">
        <v>527</v>
      </c>
      <c r="C21" s="107" t="s">
        <v>466</v>
      </c>
      <c r="D21" s="109">
        <v>1000</v>
      </c>
      <c r="E21" s="109">
        <v>1000</v>
      </c>
      <c r="F21" s="109">
        <v>1000</v>
      </c>
      <c r="G21" s="109">
        <v>1000</v>
      </c>
      <c r="H21" s="109">
        <v>1000</v>
      </c>
    </row>
    <row r="22" spans="2:8" ht="48">
      <c r="B22" s="108" t="s">
        <v>528</v>
      </c>
      <c r="C22" s="107" t="s">
        <v>471</v>
      </c>
      <c r="D22" s="110">
        <v>24</v>
      </c>
      <c r="E22" s="110">
        <v>24</v>
      </c>
      <c r="F22" s="110">
        <v>24</v>
      </c>
      <c r="G22" s="110">
        <v>24</v>
      </c>
      <c r="H22" s="110">
        <v>24</v>
      </c>
    </row>
    <row r="23" spans="2:8">
      <c r="B23" s="108" t="s">
        <v>529</v>
      </c>
      <c r="C23" s="107" t="s">
        <v>466</v>
      </c>
      <c r="D23" s="109">
        <v>120</v>
      </c>
      <c r="E23" s="109">
        <v>120</v>
      </c>
      <c r="F23" s="109">
        <v>120</v>
      </c>
      <c r="G23" s="109">
        <v>120</v>
      </c>
      <c r="H23" s="109">
        <v>120</v>
      </c>
    </row>
    <row r="24" spans="2:8" ht="48">
      <c r="B24" s="108" t="s">
        <v>530</v>
      </c>
      <c r="C24" s="107" t="s">
        <v>531</v>
      </c>
      <c r="D24" s="111">
        <v>329.78</v>
      </c>
      <c r="E24" s="111">
        <v>329.78</v>
      </c>
      <c r="F24" s="111">
        <v>329.78</v>
      </c>
      <c r="G24" s="111">
        <v>329.78</v>
      </c>
      <c r="H24" s="111">
        <v>329.78</v>
      </c>
    </row>
    <row r="25" spans="2:8" ht="48">
      <c r="B25" s="108" t="s">
        <v>532</v>
      </c>
      <c r="C25" s="107" t="s">
        <v>466</v>
      </c>
      <c r="D25" s="332">
        <v>5</v>
      </c>
      <c r="E25" s="332">
        <v>5</v>
      </c>
      <c r="F25" s="332">
        <v>5</v>
      </c>
      <c r="G25" s="332">
        <v>5</v>
      </c>
      <c r="H25" s="332">
        <v>5</v>
      </c>
    </row>
    <row r="26" spans="2:8" s="97" customFormat="1">
      <c r="B26" s="112" t="s">
        <v>517</v>
      </c>
      <c r="C26" s="113" t="s">
        <v>518</v>
      </c>
      <c r="D26" s="114">
        <v>5171732</v>
      </c>
      <c r="E26" s="236">
        <v>9669600</v>
      </c>
      <c r="F26" s="114">
        <f t="shared" ref="F26:G26" si="0">SUM(F27:F28)</f>
        <v>0</v>
      </c>
      <c r="G26" s="114">
        <f t="shared" si="0"/>
        <v>0</v>
      </c>
      <c r="H26" s="114">
        <v>0</v>
      </c>
    </row>
    <row r="27" spans="2:8" s="97" customFormat="1">
      <c r="B27" s="112" t="s">
        <v>519</v>
      </c>
      <c r="C27" s="113" t="s">
        <v>518</v>
      </c>
      <c r="D27" s="115">
        <v>5171732</v>
      </c>
      <c r="E27" s="236">
        <v>9669600</v>
      </c>
      <c r="F27" s="116"/>
      <c r="G27" s="116"/>
      <c r="H27" s="116"/>
    </row>
    <row r="28" spans="2:8" s="97" customFormat="1">
      <c r="B28" s="112" t="s">
        <v>520</v>
      </c>
      <c r="C28" s="113" t="s">
        <v>518</v>
      </c>
      <c r="D28" s="116"/>
      <c r="E28" s="116"/>
      <c r="F28" s="116"/>
      <c r="G28" s="116"/>
      <c r="H28" s="116"/>
    </row>
    <row r="29" spans="2:8" s="97" customFormat="1">
      <c r="B29" s="117"/>
      <c r="C29" s="118"/>
      <c r="D29" s="119"/>
      <c r="E29" s="119"/>
      <c r="F29" s="119"/>
      <c r="G29" s="119"/>
      <c r="H29" s="119"/>
    </row>
    <row r="30" spans="2:8" s="97" customFormat="1">
      <c r="B30" s="241"/>
      <c r="C30" s="118"/>
      <c r="D30" s="119"/>
      <c r="E30" s="119"/>
      <c r="F30" s="119"/>
      <c r="G30" s="119"/>
      <c r="H30" s="119"/>
    </row>
    <row r="31" spans="2:8" s="97" customFormat="1">
      <c r="B31" s="241"/>
      <c r="C31" s="118"/>
      <c r="D31" s="119"/>
      <c r="E31" s="119"/>
      <c r="F31" s="119"/>
      <c r="G31" s="119"/>
      <c r="H31" s="119"/>
    </row>
    <row r="32" spans="2:8" s="97" customFormat="1">
      <c r="B32" s="241"/>
      <c r="C32" s="118"/>
      <c r="D32" s="119"/>
      <c r="E32" s="119"/>
      <c r="F32" s="119"/>
      <c r="G32" s="119"/>
      <c r="H32" s="119"/>
    </row>
    <row r="33" spans="2:8" s="97" customFormat="1">
      <c r="B33" s="241"/>
      <c r="C33" s="118"/>
      <c r="D33" s="119"/>
      <c r="E33" s="119"/>
      <c r="F33" s="119"/>
      <c r="G33" s="119"/>
      <c r="H33" s="119"/>
    </row>
    <row r="34" spans="2:8" s="97" customFormat="1">
      <c r="B34" s="241"/>
      <c r="C34" s="118"/>
      <c r="D34" s="119"/>
      <c r="E34" s="119"/>
      <c r="F34" s="119"/>
      <c r="G34" s="119"/>
      <c r="H34" s="119"/>
    </row>
    <row r="35" spans="2:8" s="97" customFormat="1">
      <c r="B35" s="241"/>
      <c r="C35" s="118"/>
      <c r="D35" s="119"/>
      <c r="E35" s="119"/>
      <c r="F35" s="119"/>
      <c r="G35" s="119"/>
      <c r="H35" s="119"/>
    </row>
    <row r="36" spans="2:8">
      <c r="B36" s="102" t="s">
        <v>533</v>
      </c>
      <c r="C36" s="103"/>
      <c r="D36" s="104"/>
      <c r="E36" s="104"/>
      <c r="F36" s="104"/>
      <c r="G36" s="104"/>
      <c r="H36" s="104"/>
    </row>
    <row r="37" spans="2:8" ht="120" customHeight="1">
      <c r="B37" s="381" t="s">
        <v>534</v>
      </c>
      <c r="C37" s="381"/>
      <c r="D37" s="381"/>
      <c r="E37" s="381"/>
      <c r="F37" s="381"/>
      <c r="G37" s="381"/>
      <c r="H37" s="381"/>
    </row>
    <row r="38" spans="2:8">
      <c r="B38" s="382" t="s">
        <v>535</v>
      </c>
      <c r="C38" s="374"/>
      <c r="D38" s="374"/>
      <c r="E38" s="374"/>
      <c r="F38" s="374"/>
      <c r="G38" s="374"/>
      <c r="H38" s="374"/>
    </row>
    <row r="39" spans="2:8" ht="15" customHeight="1">
      <c r="B39" s="105"/>
    </row>
    <row r="40" spans="2:8">
      <c r="B40" s="378" t="s">
        <v>524</v>
      </c>
      <c r="C40" s="379" t="s">
        <v>525</v>
      </c>
      <c r="D40" s="379"/>
      <c r="E40" s="379"/>
      <c r="F40" s="379"/>
      <c r="G40" s="379"/>
      <c r="H40" s="379"/>
    </row>
    <row r="41" spans="2:8">
      <c r="B41" s="380"/>
      <c r="C41" s="107" t="s">
        <v>464</v>
      </c>
      <c r="D41" s="100" t="s">
        <v>512</v>
      </c>
      <c r="E41" s="100" t="s">
        <v>513</v>
      </c>
      <c r="F41" s="101" t="s">
        <v>514</v>
      </c>
      <c r="G41" s="101" t="s">
        <v>515</v>
      </c>
      <c r="H41" s="101" t="s">
        <v>516</v>
      </c>
    </row>
    <row r="42" spans="2:8" ht="48">
      <c r="B42" s="108" t="s">
        <v>536</v>
      </c>
      <c r="C42" s="107" t="s">
        <v>477</v>
      </c>
      <c r="D42" s="109">
        <v>162</v>
      </c>
      <c r="E42" s="109">
        <v>162</v>
      </c>
      <c r="F42" s="109">
        <v>162</v>
      </c>
      <c r="G42" s="109">
        <v>162</v>
      </c>
      <c r="H42" s="109">
        <v>162</v>
      </c>
    </row>
    <row r="43" spans="2:8">
      <c r="B43" s="108" t="s">
        <v>537</v>
      </c>
      <c r="C43" s="107" t="s">
        <v>477</v>
      </c>
      <c r="D43" s="109">
        <v>290</v>
      </c>
      <c r="E43" s="109">
        <v>290</v>
      </c>
      <c r="F43" s="109">
        <v>290</v>
      </c>
      <c r="G43" s="109">
        <v>290</v>
      </c>
      <c r="H43" s="109">
        <v>290</v>
      </c>
    </row>
    <row r="44" spans="2:8" s="120" customFormat="1" ht="48">
      <c r="B44" s="108" t="s">
        <v>538</v>
      </c>
      <c r="C44" s="107" t="s">
        <v>469</v>
      </c>
      <c r="D44" s="109">
        <v>100</v>
      </c>
      <c r="E44" s="109">
        <v>100</v>
      </c>
      <c r="F44" s="109">
        <v>100</v>
      </c>
      <c r="G44" s="109">
        <v>100</v>
      </c>
      <c r="H44" s="109">
        <v>100</v>
      </c>
    </row>
    <row r="45" spans="2:8">
      <c r="B45" s="108" t="s">
        <v>539</v>
      </c>
      <c r="C45" s="107" t="s">
        <v>540</v>
      </c>
      <c r="D45" s="109">
        <v>0</v>
      </c>
      <c r="E45" s="109">
        <v>1</v>
      </c>
      <c r="F45" s="109">
        <v>0</v>
      </c>
      <c r="G45" s="109">
        <v>1</v>
      </c>
      <c r="H45" s="109" t="s">
        <v>96</v>
      </c>
    </row>
    <row r="46" spans="2:8">
      <c r="B46" s="108" t="s">
        <v>541</v>
      </c>
      <c r="C46" s="107" t="s">
        <v>477</v>
      </c>
      <c r="D46" s="109">
        <v>290</v>
      </c>
      <c r="E46" s="109">
        <v>290</v>
      </c>
      <c r="F46" s="109">
        <v>290</v>
      </c>
      <c r="G46" s="109">
        <v>290</v>
      </c>
      <c r="H46" s="109">
        <v>290</v>
      </c>
    </row>
    <row r="47" spans="2:8">
      <c r="B47" s="121" t="s">
        <v>542</v>
      </c>
      <c r="C47" s="122" t="s">
        <v>477</v>
      </c>
      <c r="D47" s="109">
        <v>5</v>
      </c>
      <c r="E47" s="109">
        <v>5</v>
      </c>
      <c r="F47" s="109">
        <v>5</v>
      </c>
      <c r="G47" s="109">
        <v>5</v>
      </c>
      <c r="H47" s="109">
        <v>5</v>
      </c>
    </row>
    <row r="48" spans="2:8">
      <c r="B48" s="121" t="s">
        <v>1238</v>
      </c>
      <c r="C48" s="122" t="s">
        <v>543</v>
      </c>
      <c r="D48" s="123" t="s">
        <v>544</v>
      </c>
      <c r="E48" s="123" t="s">
        <v>544</v>
      </c>
      <c r="F48" s="123" t="s">
        <v>544</v>
      </c>
      <c r="G48" s="123" t="s">
        <v>544</v>
      </c>
      <c r="H48" s="123" t="s">
        <v>544</v>
      </c>
    </row>
    <row r="49" spans="2:8">
      <c r="B49" s="108" t="s">
        <v>545</v>
      </c>
      <c r="C49" s="107" t="s">
        <v>477</v>
      </c>
      <c r="D49" s="109">
        <v>220</v>
      </c>
      <c r="E49" s="109">
        <v>220</v>
      </c>
      <c r="F49" s="109">
        <v>220</v>
      </c>
      <c r="G49" s="109">
        <v>220</v>
      </c>
      <c r="H49" s="109">
        <v>220</v>
      </c>
    </row>
    <row r="50" spans="2:8" s="97" customFormat="1" ht="24" customHeight="1">
      <c r="B50" s="124" t="s">
        <v>517</v>
      </c>
      <c r="C50" s="125" t="s">
        <v>518</v>
      </c>
      <c r="D50" s="114">
        <v>2217608</v>
      </c>
      <c r="E50" s="114">
        <f t="shared" ref="E50:G50" si="1">SUM(E51:E52)</f>
        <v>0</v>
      </c>
      <c r="F50" s="114">
        <f t="shared" si="1"/>
        <v>0</v>
      </c>
      <c r="G50" s="114">
        <f t="shared" si="1"/>
        <v>0</v>
      </c>
      <c r="H50" s="114">
        <v>0</v>
      </c>
    </row>
    <row r="51" spans="2:8" s="97" customFormat="1" ht="24" customHeight="1">
      <c r="B51" s="112" t="s">
        <v>519</v>
      </c>
      <c r="C51" s="113" t="s">
        <v>518</v>
      </c>
      <c r="D51" s="114">
        <v>2217608</v>
      </c>
      <c r="E51" s="116"/>
      <c r="F51" s="116"/>
      <c r="G51" s="116"/>
      <c r="H51" s="116"/>
    </row>
    <row r="52" spans="2:8" s="97" customFormat="1" ht="24" customHeight="1">
      <c r="B52" s="112" t="s">
        <v>520</v>
      </c>
      <c r="C52" s="113" t="s">
        <v>518</v>
      </c>
      <c r="D52" s="116"/>
      <c r="E52" s="116"/>
      <c r="F52" s="116"/>
      <c r="G52" s="116"/>
      <c r="H52" s="116"/>
    </row>
    <row r="53" spans="2:8" s="97" customFormat="1" ht="15.75" customHeight="1">
      <c r="B53" s="277"/>
      <c r="C53" s="146"/>
      <c r="D53" s="147"/>
      <c r="E53" s="147"/>
      <c r="F53" s="147"/>
      <c r="G53" s="147"/>
      <c r="H53" s="147"/>
    </row>
    <row r="54" spans="2:8" s="97" customFormat="1">
      <c r="B54" s="333" t="s">
        <v>1229</v>
      </c>
      <c r="C54" s="334"/>
      <c r="D54" s="334"/>
      <c r="E54" s="334"/>
      <c r="G54" s="335" t="s">
        <v>1230</v>
      </c>
      <c r="H54" s="336"/>
    </row>
    <row r="55" spans="2:8" s="97" customFormat="1">
      <c r="B55" s="391" t="s">
        <v>1231</v>
      </c>
      <c r="C55" s="391"/>
      <c r="D55" s="391"/>
      <c r="E55" s="391"/>
      <c r="F55" s="391"/>
      <c r="G55" s="391"/>
      <c r="H55" s="391"/>
    </row>
    <row r="56" spans="2:8" s="97" customFormat="1" ht="70.5" customHeight="1">
      <c r="B56" s="392" t="s">
        <v>1232</v>
      </c>
      <c r="C56" s="393"/>
      <c r="D56" s="393"/>
      <c r="E56" s="393"/>
      <c r="F56" s="393"/>
      <c r="G56" s="393"/>
      <c r="H56" s="393"/>
    </row>
    <row r="57" spans="2:8" s="97" customFormat="1">
      <c r="B57" s="392" t="s">
        <v>1233</v>
      </c>
      <c r="C57" s="392"/>
      <c r="D57" s="392"/>
      <c r="E57" s="392"/>
      <c r="F57" s="392"/>
      <c r="G57" s="392"/>
      <c r="H57" s="392"/>
    </row>
    <row r="58" spans="2:8" s="97" customFormat="1" ht="48" customHeight="1">
      <c r="B58" s="392" t="s">
        <v>1234</v>
      </c>
      <c r="C58" s="392"/>
      <c r="D58" s="392"/>
      <c r="E58" s="392"/>
      <c r="F58" s="392"/>
      <c r="G58" s="392"/>
      <c r="H58" s="392"/>
    </row>
    <row r="59" spans="2:8" s="97" customFormat="1">
      <c r="B59" s="333" t="s">
        <v>1235</v>
      </c>
      <c r="C59" s="337"/>
      <c r="D59" s="334"/>
      <c r="E59" s="334"/>
      <c r="F59" s="334"/>
      <c r="G59" s="334"/>
      <c r="H59" s="334"/>
    </row>
    <row r="60" spans="2:8" s="97" customFormat="1">
      <c r="B60" s="333" t="s">
        <v>1236</v>
      </c>
      <c r="C60" s="394">
        <v>90200</v>
      </c>
      <c r="D60" s="394"/>
      <c r="E60" s="333" t="s">
        <v>518</v>
      </c>
      <c r="F60" s="334"/>
      <c r="G60" s="334"/>
      <c r="H60" s="334"/>
    </row>
    <row r="61" spans="2:8" s="97" customFormat="1" ht="12" customHeight="1">
      <c r="B61" s="275"/>
      <c r="C61" s="118"/>
      <c r="D61" s="119"/>
      <c r="E61" s="119"/>
      <c r="F61" s="119"/>
      <c r="G61" s="119"/>
      <c r="H61" s="119"/>
    </row>
    <row r="62" spans="2:8" s="97" customFormat="1">
      <c r="B62" s="395" t="s">
        <v>524</v>
      </c>
      <c r="C62" s="396" t="s">
        <v>525</v>
      </c>
      <c r="D62" s="397"/>
      <c r="E62" s="397"/>
      <c r="F62" s="397"/>
      <c r="G62" s="397"/>
      <c r="H62" s="398"/>
    </row>
    <row r="63" spans="2:8" s="97" customFormat="1">
      <c r="B63" s="395"/>
      <c r="C63" s="338" t="s">
        <v>464</v>
      </c>
      <c r="D63" s="339" t="s">
        <v>512</v>
      </c>
      <c r="E63" s="339" t="s">
        <v>513</v>
      </c>
      <c r="F63" s="340" t="s">
        <v>514</v>
      </c>
      <c r="G63" s="340" t="s">
        <v>515</v>
      </c>
      <c r="H63" s="340" t="s">
        <v>516</v>
      </c>
    </row>
    <row r="64" spans="2:8" s="97" customFormat="1" ht="67.5" customHeight="1">
      <c r="B64" s="341" t="s">
        <v>1237</v>
      </c>
      <c r="C64" s="338" t="s">
        <v>469</v>
      </c>
      <c r="D64" s="342"/>
      <c r="E64" s="348">
        <v>100</v>
      </c>
      <c r="F64" s="343"/>
      <c r="G64" s="343"/>
      <c r="H64" s="343"/>
    </row>
    <row r="65" spans="2:8" s="97" customFormat="1" ht="24.75" customHeight="1">
      <c r="B65" s="344" t="s">
        <v>517</v>
      </c>
      <c r="C65" s="345" t="s">
        <v>518</v>
      </c>
      <c r="D65" s="346"/>
      <c r="E65" s="347">
        <v>90200</v>
      </c>
      <c r="F65" s="346"/>
      <c r="G65" s="346"/>
      <c r="H65" s="346"/>
    </row>
    <row r="66" spans="2:8" s="97" customFormat="1" ht="24.75" customHeight="1">
      <c r="B66" s="344" t="s">
        <v>519</v>
      </c>
      <c r="C66" s="345" t="s">
        <v>518</v>
      </c>
      <c r="D66" s="346"/>
      <c r="E66" s="347">
        <v>90200</v>
      </c>
      <c r="F66" s="346"/>
      <c r="G66" s="346"/>
      <c r="H66" s="346"/>
    </row>
    <row r="67" spans="2:8" s="97" customFormat="1" ht="24.75" customHeight="1">
      <c r="B67" s="344" t="s">
        <v>520</v>
      </c>
      <c r="C67" s="345" t="s">
        <v>518</v>
      </c>
      <c r="D67" s="346"/>
      <c r="E67" s="346">
        <v>0</v>
      </c>
      <c r="F67" s="346"/>
      <c r="G67" s="346"/>
      <c r="H67" s="346"/>
    </row>
    <row r="68" spans="2:8">
      <c r="B68" s="102" t="s">
        <v>546</v>
      </c>
      <c r="C68" s="103"/>
      <c r="D68" s="104"/>
      <c r="E68" s="104"/>
      <c r="F68" s="104"/>
      <c r="G68" s="104"/>
      <c r="H68" s="104"/>
    </row>
    <row r="69" spans="2:8" ht="76.5" customHeight="1">
      <c r="B69" s="381" t="s">
        <v>547</v>
      </c>
      <c r="C69" s="381"/>
      <c r="D69" s="381"/>
      <c r="E69" s="381"/>
      <c r="F69" s="381"/>
      <c r="G69" s="381"/>
      <c r="H69" s="381"/>
    </row>
    <row r="70" spans="2:8">
      <c r="B70" s="382" t="s">
        <v>548</v>
      </c>
      <c r="C70" s="382"/>
      <c r="D70" s="382"/>
      <c r="E70" s="382"/>
      <c r="F70" s="382"/>
      <c r="G70" s="382"/>
      <c r="H70" s="382"/>
    </row>
    <row r="71" spans="2:8" ht="17.25" customHeight="1">
      <c r="B71" s="105"/>
      <c r="C71" s="117"/>
      <c r="D71" s="117"/>
      <c r="E71" s="117"/>
      <c r="F71" s="117"/>
      <c r="G71" s="117"/>
      <c r="H71" s="117"/>
    </row>
    <row r="72" spans="2:8">
      <c r="B72" s="378" t="s">
        <v>524</v>
      </c>
      <c r="C72" s="379" t="s">
        <v>525</v>
      </c>
      <c r="D72" s="379"/>
      <c r="E72" s="379"/>
      <c r="F72" s="379"/>
      <c r="G72" s="379"/>
      <c r="H72" s="379"/>
    </row>
    <row r="73" spans="2:8">
      <c r="B73" s="378"/>
      <c r="C73" s="107" t="s">
        <v>464</v>
      </c>
      <c r="D73" s="100" t="s">
        <v>512</v>
      </c>
      <c r="E73" s="100" t="s">
        <v>513</v>
      </c>
      <c r="F73" s="101" t="s">
        <v>514</v>
      </c>
      <c r="G73" s="101" t="s">
        <v>515</v>
      </c>
      <c r="H73" s="101" t="s">
        <v>516</v>
      </c>
    </row>
    <row r="74" spans="2:8">
      <c r="B74" s="108" t="s">
        <v>549</v>
      </c>
      <c r="C74" s="107" t="s">
        <v>477</v>
      </c>
      <c r="D74" s="109">
        <v>20306</v>
      </c>
      <c r="E74" s="109">
        <v>21000</v>
      </c>
      <c r="F74" s="109">
        <v>22000</v>
      </c>
      <c r="G74" s="109">
        <v>23000</v>
      </c>
      <c r="H74" s="109">
        <v>24000</v>
      </c>
    </row>
    <row r="75" spans="2:8" ht="48">
      <c r="B75" s="108" t="s">
        <v>550</v>
      </c>
      <c r="C75" s="107" t="s">
        <v>477</v>
      </c>
      <c r="D75" s="126">
        <v>16039</v>
      </c>
      <c r="E75" s="126">
        <v>16500</v>
      </c>
      <c r="F75" s="126">
        <v>17500</v>
      </c>
      <c r="G75" s="126">
        <v>18500</v>
      </c>
      <c r="H75" s="126">
        <v>19500</v>
      </c>
    </row>
    <row r="76" spans="2:8">
      <c r="B76" s="108" t="s">
        <v>551</v>
      </c>
      <c r="C76" s="107" t="s">
        <v>477</v>
      </c>
      <c r="D76" s="109">
        <v>3524</v>
      </c>
      <c r="E76" s="109">
        <v>3700</v>
      </c>
      <c r="F76" s="109">
        <v>3800</v>
      </c>
      <c r="G76" s="109">
        <v>3900</v>
      </c>
      <c r="H76" s="109">
        <v>4000</v>
      </c>
    </row>
    <row r="77" spans="2:8" ht="48">
      <c r="B77" s="108" t="s">
        <v>538</v>
      </c>
      <c r="C77" s="107" t="s">
        <v>469</v>
      </c>
      <c r="D77" s="127">
        <v>99</v>
      </c>
      <c r="E77" s="127">
        <v>100</v>
      </c>
      <c r="F77" s="127">
        <v>100</v>
      </c>
      <c r="G77" s="127">
        <v>100</v>
      </c>
      <c r="H77" s="127">
        <v>100</v>
      </c>
    </row>
    <row r="78" spans="2:8" s="128" customFormat="1" ht="72">
      <c r="B78" s="108" t="s">
        <v>552</v>
      </c>
      <c r="C78" s="107" t="s">
        <v>469</v>
      </c>
      <c r="D78" s="127">
        <v>100</v>
      </c>
      <c r="E78" s="127">
        <v>100</v>
      </c>
      <c r="F78" s="127">
        <v>100</v>
      </c>
      <c r="G78" s="127">
        <v>100</v>
      </c>
      <c r="H78" s="127">
        <v>100</v>
      </c>
    </row>
    <row r="79" spans="2:8" s="128" customFormat="1" ht="48">
      <c r="B79" s="129" t="s">
        <v>553</v>
      </c>
      <c r="C79" s="130" t="s">
        <v>477</v>
      </c>
      <c r="D79" s="131">
        <v>447</v>
      </c>
      <c r="E79" s="131">
        <v>470</v>
      </c>
      <c r="F79" s="131">
        <v>500</v>
      </c>
      <c r="G79" s="131">
        <v>525</v>
      </c>
      <c r="H79" s="131">
        <v>600</v>
      </c>
    </row>
    <row r="80" spans="2:8" s="97" customFormat="1" ht="48">
      <c r="B80" s="129" t="s">
        <v>554</v>
      </c>
      <c r="C80" s="130" t="s">
        <v>471</v>
      </c>
      <c r="D80" s="131">
        <v>10</v>
      </c>
      <c r="E80" s="131">
        <v>10</v>
      </c>
      <c r="F80" s="131">
        <v>10</v>
      </c>
      <c r="G80" s="131">
        <v>10</v>
      </c>
      <c r="H80" s="131">
        <v>10</v>
      </c>
    </row>
    <row r="81" spans="2:8" s="97" customFormat="1">
      <c r="B81" s="112" t="s">
        <v>517</v>
      </c>
      <c r="C81" s="113" t="s">
        <v>518</v>
      </c>
      <c r="D81" s="114">
        <v>1478400</v>
      </c>
      <c r="E81" s="236">
        <v>1091700</v>
      </c>
      <c r="F81" s="114">
        <f t="shared" ref="F81:G81" si="2">SUM(F82:F83)</f>
        <v>0</v>
      </c>
      <c r="G81" s="114">
        <f t="shared" si="2"/>
        <v>0</v>
      </c>
      <c r="H81" s="114">
        <v>0</v>
      </c>
    </row>
    <row r="82" spans="2:8" s="97" customFormat="1">
      <c r="B82" s="112" t="s">
        <v>519</v>
      </c>
      <c r="C82" s="113" t="s">
        <v>518</v>
      </c>
      <c r="D82" s="115">
        <v>1478400</v>
      </c>
      <c r="E82" s="236">
        <v>1091700</v>
      </c>
      <c r="F82" s="116"/>
      <c r="G82" s="116"/>
      <c r="H82" s="116"/>
    </row>
    <row r="83" spans="2:8">
      <c r="B83" s="112" t="s">
        <v>520</v>
      </c>
      <c r="C83" s="113" t="s">
        <v>518</v>
      </c>
      <c r="D83" s="116"/>
      <c r="E83" s="116"/>
      <c r="F83" s="116"/>
      <c r="G83" s="116"/>
      <c r="H83" s="116"/>
    </row>
    <row r="84" spans="2:8">
      <c r="B84" s="145"/>
      <c r="C84" s="146"/>
      <c r="D84" s="147"/>
      <c r="E84" s="147"/>
      <c r="F84" s="147"/>
      <c r="G84" s="147"/>
      <c r="H84" s="147"/>
    </row>
    <row r="85" spans="2:8">
      <c r="B85" s="145"/>
      <c r="C85" s="146"/>
      <c r="D85" s="147"/>
      <c r="E85" s="147"/>
      <c r="F85" s="147"/>
      <c r="G85" s="147"/>
      <c r="H85" s="147"/>
    </row>
    <row r="86" spans="2:8">
      <c r="B86" s="145"/>
      <c r="C86" s="146"/>
      <c r="D86" s="147"/>
      <c r="E86" s="147"/>
      <c r="F86" s="147"/>
      <c r="G86" s="147"/>
      <c r="H86" s="147"/>
    </row>
    <row r="87" spans="2:8">
      <c r="B87" s="145"/>
      <c r="C87" s="146"/>
      <c r="D87" s="147"/>
      <c r="E87" s="147"/>
      <c r="F87" s="147"/>
      <c r="G87" s="147"/>
      <c r="H87" s="147"/>
    </row>
    <row r="88" spans="2:8">
      <c r="B88" s="145"/>
      <c r="C88" s="146"/>
      <c r="D88" s="147"/>
      <c r="E88" s="147"/>
      <c r="F88" s="147"/>
      <c r="G88" s="147"/>
      <c r="H88" s="147"/>
    </row>
    <row r="89" spans="2:8">
      <c r="B89" s="145"/>
      <c r="C89" s="146"/>
      <c r="D89" s="147"/>
      <c r="E89" s="147"/>
      <c r="F89" s="147"/>
      <c r="G89" s="147"/>
      <c r="H89" s="147"/>
    </row>
    <row r="90" spans="2:8">
      <c r="B90" s="145"/>
      <c r="C90" s="146"/>
      <c r="D90" s="147"/>
      <c r="E90" s="147"/>
      <c r="F90" s="147"/>
      <c r="G90" s="147"/>
      <c r="H90" s="147"/>
    </row>
    <row r="91" spans="2:8">
      <c r="B91" s="145"/>
      <c r="C91" s="146"/>
      <c r="D91" s="147"/>
      <c r="E91" s="147"/>
      <c r="F91" s="147"/>
      <c r="G91" s="147"/>
      <c r="H91" s="147"/>
    </row>
    <row r="92" spans="2:8">
      <c r="B92" s="145"/>
      <c r="C92" s="146"/>
      <c r="D92" s="147"/>
      <c r="E92" s="147"/>
      <c r="F92" s="147"/>
      <c r="G92" s="147"/>
      <c r="H92" s="147"/>
    </row>
    <row r="93" spans="2:8">
      <c r="B93" s="145"/>
      <c r="C93" s="146"/>
      <c r="D93" s="147"/>
      <c r="E93" s="147"/>
      <c r="F93" s="147"/>
      <c r="G93" s="147"/>
      <c r="H93" s="147"/>
    </row>
    <row r="94" spans="2:8">
      <c r="B94" s="145"/>
      <c r="C94" s="146"/>
      <c r="D94" s="147"/>
      <c r="E94" s="147"/>
      <c r="F94" s="147"/>
      <c r="G94" s="147"/>
      <c r="H94" s="147"/>
    </row>
    <row r="95" spans="2:8">
      <c r="B95" s="145"/>
      <c r="C95" s="146"/>
      <c r="D95" s="147"/>
      <c r="E95" s="147"/>
      <c r="F95" s="147"/>
      <c r="G95" s="147"/>
      <c r="H95" s="147"/>
    </row>
    <row r="96" spans="2:8">
      <c r="B96" s="145"/>
      <c r="C96" s="146"/>
      <c r="D96" s="147"/>
      <c r="E96" s="147"/>
      <c r="F96" s="147"/>
      <c r="G96" s="147"/>
      <c r="H96" s="147"/>
    </row>
    <row r="97" spans="2:8">
      <c r="B97" s="145"/>
      <c r="C97" s="146"/>
      <c r="D97" s="147"/>
      <c r="E97" s="147"/>
      <c r="F97" s="147"/>
      <c r="G97" s="147"/>
      <c r="H97" s="147"/>
    </row>
    <row r="98" spans="2:8">
      <c r="B98" s="145"/>
      <c r="C98" s="146"/>
      <c r="D98" s="147"/>
      <c r="E98" s="147"/>
      <c r="F98" s="147"/>
      <c r="G98" s="147"/>
      <c r="H98" s="147"/>
    </row>
    <row r="99" spans="2:8">
      <c r="B99" s="145"/>
      <c r="C99" s="146"/>
      <c r="D99" s="147"/>
      <c r="E99" s="147"/>
      <c r="F99" s="147"/>
      <c r="G99" s="147"/>
      <c r="H99" s="147"/>
    </row>
    <row r="100" spans="2:8">
      <c r="B100" s="145"/>
      <c r="C100" s="146"/>
      <c r="D100" s="147"/>
      <c r="E100" s="147"/>
      <c r="F100" s="147"/>
      <c r="G100" s="147"/>
      <c r="H100" s="147"/>
    </row>
    <row r="101" spans="2:8">
      <c r="B101" s="383" t="s">
        <v>555</v>
      </c>
      <c r="C101" s="383"/>
      <c r="D101" s="383"/>
      <c r="E101" s="383"/>
      <c r="F101" s="383"/>
      <c r="G101" s="383"/>
      <c r="H101" s="383"/>
    </row>
    <row r="102" spans="2:8" ht="126" customHeight="1">
      <c r="B102" s="381" t="s">
        <v>1239</v>
      </c>
      <c r="C102" s="381"/>
      <c r="D102" s="381"/>
      <c r="E102" s="381"/>
      <c r="F102" s="381"/>
      <c r="G102" s="381"/>
      <c r="H102" s="381"/>
    </row>
    <row r="103" spans="2:8" ht="25.35" customHeight="1">
      <c r="B103" s="390" t="s">
        <v>556</v>
      </c>
      <c r="C103" s="390"/>
      <c r="D103" s="390"/>
      <c r="E103" s="390"/>
      <c r="F103" s="390"/>
      <c r="G103" s="390"/>
      <c r="H103" s="390"/>
    </row>
    <row r="104" spans="2:8" ht="25.35" customHeight="1">
      <c r="B104" s="234"/>
      <c r="C104" s="234"/>
      <c r="D104" s="234"/>
      <c r="E104" s="234"/>
      <c r="F104" s="234"/>
      <c r="G104" s="234"/>
      <c r="H104" s="234"/>
    </row>
    <row r="105" spans="2:8">
      <c r="B105" s="378" t="s">
        <v>524</v>
      </c>
      <c r="C105" s="379" t="s">
        <v>525</v>
      </c>
      <c r="D105" s="379"/>
      <c r="E105" s="379"/>
      <c r="F105" s="379"/>
      <c r="G105" s="379"/>
      <c r="H105" s="379"/>
    </row>
    <row r="106" spans="2:8">
      <c r="B106" s="378"/>
      <c r="C106" s="107" t="s">
        <v>464</v>
      </c>
      <c r="D106" s="100" t="s">
        <v>512</v>
      </c>
      <c r="E106" s="100" t="s">
        <v>513</v>
      </c>
      <c r="F106" s="101" t="s">
        <v>514</v>
      </c>
      <c r="G106" s="101" t="s">
        <v>515</v>
      </c>
      <c r="H106" s="101" t="s">
        <v>516</v>
      </c>
    </row>
    <row r="107" spans="2:8">
      <c r="B107" s="132" t="s">
        <v>557</v>
      </c>
      <c r="C107" s="107" t="s">
        <v>477</v>
      </c>
      <c r="D107" s="109">
        <v>11800</v>
      </c>
      <c r="E107" s="109">
        <v>11800</v>
      </c>
      <c r="F107" s="109">
        <v>11900</v>
      </c>
      <c r="G107" s="109">
        <v>11900</v>
      </c>
      <c r="H107" s="109">
        <v>11900</v>
      </c>
    </row>
    <row r="108" spans="2:8">
      <c r="B108" s="132" t="s">
        <v>558</v>
      </c>
      <c r="C108" s="107" t="s">
        <v>559</v>
      </c>
      <c r="D108" s="109">
        <v>3700</v>
      </c>
      <c r="E108" s="109">
        <v>3700</v>
      </c>
      <c r="F108" s="109">
        <v>3750</v>
      </c>
      <c r="G108" s="109">
        <v>3750</v>
      </c>
      <c r="H108" s="109">
        <v>3750</v>
      </c>
    </row>
    <row r="109" spans="2:8">
      <c r="B109" s="108" t="s">
        <v>560</v>
      </c>
      <c r="C109" s="107" t="s">
        <v>561</v>
      </c>
      <c r="D109" s="109">
        <v>6730</v>
      </c>
      <c r="E109" s="109">
        <v>6800</v>
      </c>
      <c r="F109" s="109">
        <v>6800</v>
      </c>
      <c r="G109" s="109">
        <v>6800</v>
      </c>
      <c r="H109" s="109">
        <v>6800</v>
      </c>
    </row>
    <row r="110" spans="2:8">
      <c r="B110" s="108" t="s">
        <v>562</v>
      </c>
      <c r="C110" s="107" t="s">
        <v>518</v>
      </c>
      <c r="D110" s="109">
        <v>385580000</v>
      </c>
      <c r="E110" s="109">
        <v>390000000</v>
      </c>
      <c r="F110" s="109">
        <v>390000000</v>
      </c>
      <c r="G110" s="109">
        <v>390000000</v>
      </c>
      <c r="H110" s="109">
        <v>390000000</v>
      </c>
    </row>
    <row r="111" spans="2:8">
      <c r="B111" s="108" t="s">
        <v>563</v>
      </c>
      <c r="C111" s="107" t="s">
        <v>466</v>
      </c>
      <c r="D111" s="109">
        <v>12</v>
      </c>
      <c r="E111" s="109">
        <v>12</v>
      </c>
      <c r="F111" s="109">
        <v>12</v>
      </c>
      <c r="G111" s="109">
        <v>12</v>
      </c>
      <c r="H111" s="109">
        <v>12</v>
      </c>
    </row>
    <row r="112" spans="2:8" ht="48">
      <c r="B112" s="108" t="s">
        <v>564</v>
      </c>
      <c r="C112" s="107" t="s">
        <v>565</v>
      </c>
      <c r="D112" s="127">
        <v>12</v>
      </c>
      <c r="E112" s="127">
        <v>12</v>
      </c>
      <c r="F112" s="127">
        <v>12</v>
      </c>
      <c r="G112" s="127">
        <v>12</v>
      </c>
      <c r="H112" s="127">
        <v>12</v>
      </c>
    </row>
    <row r="113" spans="2:8" ht="48">
      <c r="B113" s="108" t="s">
        <v>566</v>
      </c>
      <c r="C113" s="107" t="s">
        <v>469</v>
      </c>
      <c r="D113" s="127">
        <v>100</v>
      </c>
      <c r="E113" s="127">
        <v>100</v>
      </c>
      <c r="F113" s="127">
        <v>100</v>
      </c>
      <c r="G113" s="127">
        <v>100</v>
      </c>
      <c r="H113" s="127">
        <v>100</v>
      </c>
    </row>
    <row r="114" spans="2:8" s="97" customFormat="1" ht="48">
      <c r="B114" s="108" t="s">
        <v>567</v>
      </c>
      <c r="C114" s="107" t="s">
        <v>477</v>
      </c>
      <c r="D114" s="109">
        <v>100</v>
      </c>
      <c r="E114" s="109">
        <v>100</v>
      </c>
      <c r="F114" s="109">
        <v>100</v>
      </c>
      <c r="G114" s="109">
        <v>100</v>
      </c>
      <c r="H114" s="109">
        <v>100</v>
      </c>
    </row>
    <row r="115" spans="2:8" s="97" customFormat="1">
      <c r="B115" s="112" t="s">
        <v>517</v>
      </c>
      <c r="C115" s="113" t="s">
        <v>518</v>
      </c>
      <c r="D115" s="114">
        <v>1030250</v>
      </c>
      <c r="E115" s="236">
        <v>952500</v>
      </c>
      <c r="F115" s="114">
        <f t="shared" ref="F115:G115" si="3">SUM(F116:F117)</f>
        <v>0</v>
      </c>
      <c r="G115" s="114">
        <f t="shared" si="3"/>
        <v>0</v>
      </c>
      <c r="H115" s="114">
        <v>0</v>
      </c>
    </row>
    <row r="116" spans="2:8" s="97" customFormat="1">
      <c r="B116" s="112" t="s">
        <v>519</v>
      </c>
      <c r="C116" s="113" t="s">
        <v>518</v>
      </c>
      <c r="D116" s="115">
        <v>1030250</v>
      </c>
      <c r="E116" s="236">
        <v>952500</v>
      </c>
      <c r="F116" s="116"/>
      <c r="G116" s="116"/>
      <c r="H116" s="116"/>
    </row>
    <row r="117" spans="2:8" s="97" customFormat="1">
      <c r="B117" s="112" t="s">
        <v>520</v>
      </c>
      <c r="C117" s="113" t="s">
        <v>518</v>
      </c>
      <c r="D117" s="116"/>
      <c r="E117" s="116"/>
      <c r="F117" s="116"/>
      <c r="G117" s="116"/>
      <c r="H117" s="116"/>
    </row>
    <row r="118" spans="2:8" s="97" customFormat="1" ht="36" customHeight="1">
      <c r="B118" s="117"/>
      <c r="C118" s="118"/>
      <c r="D118" s="119"/>
      <c r="E118" s="119"/>
      <c r="F118" s="119"/>
      <c r="G118" s="119"/>
      <c r="H118" s="119"/>
    </row>
    <row r="119" spans="2:8" s="97" customFormat="1" ht="36" customHeight="1">
      <c r="B119" s="241"/>
      <c r="C119" s="118"/>
      <c r="D119" s="119"/>
      <c r="E119" s="119"/>
      <c r="F119" s="119"/>
      <c r="G119" s="119"/>
      <c r="H119" s="119"/>
    </row>
    <row r="120" spans="2:8" s="97" customFormat="1" ht="36" customHeight="1">
      <c r="B120" s="241"/>
      <c r="C120" s="118"/>
      <c r="D120" s="119"/>
      <c r="E120" s="119"/>
      <c r="F120" s="119"/>
      <c r="G120" s="119"/>
      <c r="H120" s="119"/>
    </row>
    <row r="121" spans="2:8" s="97" customFormat="1" ht="36" customHeight="1">
      <c r="B121" s="241"/>
      <c r="C121" s="118"/>
      <c r="D121" s="119"/>
      <c r="E121" s="119"/>
      <c r="F121" s="119"/>
      <c r="G121" s="119"/>
      <c r="H121" s="119"/>
    </row>
    <row r="122" spans="2:8" s="97" customFormat="1" ht="36" customHeight="1">
      <c r="B122" s="241"/>
      <c r="C122" s="118"/>
      <c r="D122" s="119"/>
      <c r="E122" s="119"/>
      <c r="F122" s="119"/>
      <c r="G122" s="119"/>
      <c r="H122" s="119"/>
    </row>
    <row r="123" spans="2:8" s="97" customFormat="1" ht="36" customHeight="1">
      <c r="B123" s="241"/>
      <c r="C123" s="118"/>
      <c r="D123" s="119"/>
      <c r="E123" s="119"/>
      <c r="F123" s="119"/>
      <c r="G123" s="119"/>
      <c r="H123" s="119"/>
    </row>
    <row r="124" spans="2:8" s="97" customFormat="1" ht="36" customHeight="1">
      <c r="B124" s="241"/>
      <c r="C124" s="118"/>
      <c r="D124" s="119"/>
      <c r="E124" s="119"/>
      <c r="F124" s="119"/>
      <c r="G124" s="119"/>
      <c r="H124" s="119"/>
    </row>
    <row r="125" spans="2:8" s="97" customFormat="1" ht="36" customHeight="1">
      <c r="B125" s="241"/>
      <c r="C125" s="118"/>
      <c r="D125" s="119"/>
      <c r="E125" s="119"/>
      <c r="F125" s="119"/>
      <c r="G125" s="119"/>
      <c r="H125" s="119"/>
    </row>
    <row r="126" spans="2:8" s="97" customFormat="1" ht="36" customHeight="1">
      <c r="B126" s="241"/>
      <c r="C126" s="118"/>
      <c r="D126" s="119"/>
      <c r="E126" s="119"/>
      <c r="F126" s="119"/>
      <c r="G126" s="119"/>
      <c r="H126" s="119"/>
    </row>
    <row r="127" spans="2:8" s="97" customFormat="1" ht="36" customHeight="1">
      <c r="B127" s="241"/>
      <c r="C127" s="118"/>
      <c r="D127" s="119"/>
      <c r="E127" s="119"/>
      <c r="F127" s="119"/>
      <c r="G127" s="119"/>
      <c r="H127" s="119"/>
    </row>
    <row r="128" spans="2:8" s="97" customFormat="1" ht="36" customHeight="1">
      <c r="B128" s="241"/>
      <c r="C128" s="118"/>
      <c r="D128" s="119"/>
      <c r="E128" s="119"/>
      <c r="F128" s="119"/>
      <c r="G128" s="119"/>
      <c r="H128" s="119"/>
    </row>
    <row r="129" spans="2:8">
      <c r="B129" s="383" t="s">
        <v>568</v>
      </c>
      <c r="C129" s="383"/>
      <c r="D129" s="383"/>
      <c r="E129" s="383"/>
      <c r="F129" s="383"/>
      <c r="G129" s="383"/>
      <c r="H129" s="383"/>
    </row>
    <row r="130" spans="2:8" ht="75" customHeight="1">
      <c r="B130" s="381" t="s">
        <v>569</v>
      </c>
      <c r="C130" s="381"/>
      <c r="D130" s="381"/>
      <c r="E130" s="381"/>
      <c r="F130" s="381"/>
      <c r="G130" s="381"/>
      <c r="H130" s="381"/>
    </row>
    <row r="131" spans="2:8" ht="50.25" customHeight="1">
      <c r="B131" s="374" t="s">
        <v>570</v>
      </c>
      <c r="C131" s="374"/>
      <c r="D131" s="374"/>
      <c r="E131" s="374"/>
      <c r="F131" s="374"/>
      <c r="G131" s="374"/>
      <c r="H131" s="374"/>
    </row>
    <row r="132" spans="2:8">
      <c r="B132" s="133"/>
      <c r="C132" s="133"/>
      <c r="D132" s="133"/>
      <c r="E132" s="133"/>
      <c r="F132" s="133"/>
      <c r="G132" s="133"/>
      <c r="H132" s="133"/>
    </row>
    <row r="133" spans="2:8">
      <c r="B133" s="378" t="s">
        <v>524</v>
      </c>
      <c r="C133" s="379" t="s">
        <v>525</v>
      </c>
      <c r="D133" s="379"/>
      <c r="E133" s="379"/>
      <c r="F133" s="379"/>
      <c r="G133" s="379"/>
      <c r="H133" s="379"/>
    </row>
    <row r="134" spans="2:8">
      <c r="B134" s="378"/>
      <c r="C134" s="107" t="s">
        <v>464</v>
      </c>
      <c r="D134" s="100" t="s">
        <v>512</v>
      </c>
      <c r="E134" s="100" t="s">
        <v>513</v>
      </c>
      <c r="F134" s="101" t="s">
        <v>514</v>
      </c>
      <c r="G134" s="101" t="s">
        <v>515</v>
      </c>
      <c r="H134" s="101" t="s">
        <v>516</v>
      </c>
    </row>
    <row r="135" spans="2:8">
      <c r="B135" s="108" t="s">
        <v>571</v>
      </c>
      <c r="C135" s="107" t="s">
        <v>572</v>
      </c>
      <c r="D135" s="109">
        <v>12225</v>
      </c>
      <c r="E135" s="109">
        <v>12000</v>
      </c>
      <c r="F135" s="109">
        <v>12000</v>
      </c>
      <c r="G135" s="109">
        <v>12000</v>
      </c>
      <c r="H135" s="109">
        <v>12000</v>
      </c>
    </row>
    <row r="136" spans="2:8">
      <c r="B136" s="108" t="s">
        <v>573</v>
      </c>
      <c r="C136" s="107" t="s">
        <v>477</v>
      </c>
      <c r="D136" s="109">
        <v>12225</v>
      </c>
      <c r="E136" s="109">
        <v>12000</v>
      </c>
      <c r="F136" s="109">
        <v>12000</v>
      </c>
      <c r="G136" s="109">
        <v>12000</v>
      </c>
      <c r="H136" s="109">
        <v>12000</v>
      </c>
    </row>
    <row r="137" spans="2:8">
      <c r="B137" s="108" t="s">
        <v>574</v>
      </c>
      <c r="C137" s="107" t="s">
        <v>477</v>
      </c>
      <c r="D137" s="109">
        <v>15000</v>
      </c>
      <c r="E137" s="109">
        <v>15000</v>
      </c>
      <c r="F137" s="109">
        <v>15000</v>
      </c>
      <c r="G137" s="109">
        <v>15000</v>
      </c>
      <c r="H137" s="109">
        <v>15000</v>
      </c>
    </row>
    <row r="138" spans="2:8" ht="48">
      <c r="B138" s="108" t="s">
        <v>575</v>
      </c>
      <c r="C138" s="107" t="s">
        <v>477</v>
      </c>
      <c r="D138" s="109">
        <v>667</v>
      </c>
      <c r="E138" s="109">
        <v>500</v>
      </c>
      <c r="F138" s="109">
        <v>500</v>
      </c>
      <c r="G138" s="109">
        <v>500</v>
      </c>
      <c r="H138" s="109">
        <v>500</v>
      </c>
    </row>
    <row r="139" spans="2:8" ht="72">
      <c r="B139" s="108" t="s">
        <v>576</v>
      </c>
      <c r="C139" s="107" t="s">
        <v>477</v>
      </c>
      <c r="D139" s="134">
        <v>169</v>
      </c>
      <c r="E139" s="134">
        <v>100</v>
      </c>
      <c r="F139" s="134">
        <v>60</v>
      </c>
      <c r="G139" s="134">
        <v>20</v>
      </c>
      <c r="H139" s="134">
        <v>20</v>
      </c>
    </row>
    <row r="140" spans="2:8" ht="48">
      <c r="B140" s="108" t="s">
        <v>577</v>
      </c>
      <c r="C140" s="107" t="s">
        <v>477</v>
      </c>
      <c r="D140" s="135">
        <v>0</v>
      </c>
      <c r="E140" s="135">
        <v>0</v>
      </c>
      <c r="F140" s="135">
        <v>0</v>
      </c>
      <c r="G140" s="135">
        <v>0</v>
      </c>
      <c r="H140" s="135">
        <v>0</v>
      </c>
    </row>
    <row r="141" spans="2:8" ht="48">
      <c r="B141" s="108" t="s">
        <v>578</v>
      </c>
      <c r="C141" s="107" t="s">
        <v>469</v>
      </c>
      <c r="D141" s="111">
        <v>86.62</v>
      </c>
      <c r="E141" s="109">
        <v>90</v>
      </c>
      <c r="F141" s="109">
        <v>95</v>
      </c>
      <c r="G141" s="109">
        <v>100</v>
      </c>
      <c r="H141" s="109">
        <v>100</v>
      </c>
    </row>
    <row r="142" spans="2:8">
      <c r="B142" s="108" t="s">
        <v>579</v>
      </c>
      <c r="C142" s="107" t="s">
        <v>477</v>
      </c>
      <c r="D142" s="135">
        <v>0</v>
      </c>
      <c r="E142" s="135">
        <v>0</v>
      </c>
      <c r="F142" s="135">
        <v>0</v>
      </c>
      <c r="G142" s="135">
        <v>0</v>
      </c>
      <c r="H142" s="135">
        <v>0</v>
      </c>
    </row>
    <row r="143" spans="2:8" s="97" customFormat="1" ht="144">
      <c r="B143" s="108" t="s">
        <v>580</v>
      </c>
      <c r="C143" s="107" t="s">
        <v>581</v>
      </c>
      <c r="D143" s="135">
        <v>0</v>
      </c>
      <c r="E143" s="135">
        <v>0</v>
      </c>
      <c r="F143" s="135">
        <v>0</v>
      </c>
      <c r="G143" s="135">
        <v>0</v>
      </c>
      <c r="H143" s="135">
        <v>0</v>
      </c>
    </row>
    <row r="144" spans="2:8" s="97" customFormat="1">
      <c r="B144" s="112" t="s">
        <v>517</v>
      </c>
      <c r="C144" s="113" t="s">
        <v>518</v>
      </c>
      <c r="D144" s="114">
        <v>1749500</v>
      </c>
      <c r="E144" s="236">
        <v>2225700</v>
      </c>
      <c r="F144" s="114">
        <f t="shared" ref="F144:G144" si="4">SUM(F145:F146)</f>
        <v>0</v>
      </c>
      <c r="G144" s="114">
        <f t="shared" si="4"/>
        <v>0</v>
      </c>
      <c r="H144" s="114">
        <v>0</v>
      </c>
    </row>
    <row r="145" spans="2:8" s="97" customFormat="1">
      <c r="B145" s="112" t="s">
        <v>519</v>
      </c>
      <c r="C145" s="113" t="s">
        <v>518</v>
      </c>
      <c r="D145" s="115">
        <v>1749500</v>
      </c>
      <c r="E145" s="236">
        <v>2225700</v>
      </c>
      <c r="F145" s="116"/>
      <c r="G145" s="116"/>
      <c r="H145" s="116"/>
    </row>
    <row r="146" spans="2:8" s="97" customFormat="1">
      <c r="B146" s="112" t="s">
        <v>520</v>
      </c>
      <c r="C146" s="113" t="s">
        <v>518</v>
      </c>
      <c r="D146" s="116"/>
      <c r="E146" s="116"/>
      <c r="F146" s="116"/>
      <c r="G146" s="116"/>
      <c r="H146" s="116"/>
    </row>
    <row r="147" spans="2:8" s="97" customFormat="1">
      <c r="B147" s="117"/>
      <c r="C147" s="118"/>
      <c r="D147" s="119"/>
      <c r="E147" s="119"/>
      <c r="F147" s="119"/>
      <c r="G147" s="119"/>
      <c r="H147" s="119"/>
    </row>
    <row r="148" spans="2:8" s="97" customFormat="1">
      <c r="B148" s="241"/>
      <c r="C148" s="118"/>
      <c r="D148" s="119"/>
      <c r="E148" s="119"/>
      <c r="F148" s="119"/>
      <c r="G148" s="119"/>
      <c r="H148" s="119"/>
    </row>
    <row r="149" spans="2:8" s="97" customFormat="1">
      <c r="B149" s="241"/>
      <c r="C149" s="118"/>
      <c r="D149" s="119"/>
      <c r="E149" s="119"/>
      <c r="F149" s="119"/>
      <c r="G149" s="119"/>
      <c r="H149" s="119"/>
    </row>
    <row r="150" spans="2:8" s="97" customFormat="1">
      <c r="B150" s="241"/>
      <c r="C150" s="118"/>
      <c r="D150" s="119"/>
      <c r="E150" s="119"/>
      <c r="F150" s="119"/>
      <c r="G150" s="119"/>
      <c r="H150" s="119"/>
    </row>
    <row r="151" spans="2:8" s="97" customFormat="1">
      <c r="B151" s="241"/>
      <c r="C151" s="118"/>
      <c r="D151" s="119"/>
      <c r="E151" s="119"/>
      <c r="F151" s="119"/>
      <c r="G151" s="119"/>
      <c r="H151" s="119"/>
    </row>
    <row r="152" spans="2:8" s="97" customFormat="1">
      <c r="B152" s="241"/>
      <c r="C152" s="118"/>
      <c r="D152" s="119"/>
      <c r="E152" s="119"/>
      <c r="F152" s="119"/>
      <c r="G152" s="119"/>
      <c r="H152" s="119"/>
    </row>
    <row r="153" spans="2:8" s="97" customFormat="1">
      <c r="B153" s="241"/>
      <c r="C153" s="118"/>
      <c r="D153" s="119"/>
      <c r="E153" s="119"/>
      <c r="F153" s="119"/>
      <c r="G153" s="119"/>
      <c r="H153" s="119"/>
    </row>
    <row r="154" spans="2:8" s="97" customFormat="1">
      <c r="B154" s="241"/>
      <c r="C154" s="118"/>
      <c r="D154" s="119"/>
      <c r="E154" s="119"/>
      <c r="F154" s="119"/>
      <c r="G154" s="119"/>
      <c r="H154" s="119"/>
    </row>
    <row r="155" spans="2:8" s="97" customFormat="1">
      <c r="B155" s="241"/>
      <c r="C155" s="118"/>
      <c r="D155" s="119"/>
      <c r="E155" s="119"/>
      <c r="F155" s="119"/>
      <c r="G155" s="119"/>
      <c r="H155" s="119"/>
    </row>
    <row r="156" spans="2:8" s="97" customFormat="1">
      <c r="B156" s="241"/>
      <c r="C156" s="118"/>
      <c r="D156" s="119"/>
      <c r="E156" s="119"/>
      <c r="F156" s="119"/>
      <c r="G156" s="119"/>
      <c r="H156" s="119"/>
    </row>
    <row r="157" spans="2:8">
      <c r="B157" s="383" t="s">
        <v>582</v>
      </c>
      <c r="C157" s="383"/>
      <c r="D157" s="383"/>
      <c r="E157" s="383"/>
      <c r="F157" s="383"/>
      <c r="G157" s="383"/>
      <c r="H157" s="383"/>
    </row>
    <row r="158" spans="2:8" ht="50.25" customHeight="1">
      <c r="B158" s="381" t="s">
        <v>583</v>
      </c>
      <c r="C158" s="381"/>
      <c r="D158" s="381"/>
      <c r="E158" s="381"/>
      <c r="F158" s="381"/>
      <c r="G158" s="381"/>
      <c r="H158" s="381"/>
    </row>
    <row r="159" spans="2:8" ht="50.25" customHeight="1">
      <c r="B159" s="382" t="s">
        <v>584</v>
      </c>
      <c r="C159" s="382"/>
      <c r="D159" s="382"/>
      <c r="E159" s="382"/>
      <c r="F159" s="382"/>
      <c r="G159" s="382"/>
      <c r="H159" s="382"/>
    </row>
    <row r="160" spans="2:8" ht="25.35" customHeight="1">
      <c r="B160" s="105"/>
    </row>
    <row r="161" spans="2:8">
      <c r="B161" s="378" t="s">
        <v>524</v>
      </c>
      <c r="C161" s="379" t="s">
        <v>525</v>
      </c>
      <c r="D161" s="379"/>
      <c r="E161" s="379"/>
      <c r="F161" s="379"/>
      <c r="G161" s="379"/>
      <c r="H161" s="379"/>
    </row>
    <row r="162" spans="2:8">
      <c r="B162" s="378"/>
      <c r="C162" s="107" t="s">
        <v>464</v>
      </c>
      <c r="D162" s="100" t="s">
        <v>512</v>
      </c>
      <c r="E162" s="100" t="s">
        <v>513</v>
      </c>
      <c r="F162" s="101" t="s">
        <v>514</v>
      </c>
      <c r="G162" s="101" t="s">
        <v>515</v>
      </c>
      <c r="H162" s="101" t="s">
        <v>516</v>
      </c>
    </row>
    <row r="163" spans="2:8">
      <c r="B163" s="108" t="s">
        <v>585</v>
      </c>
      <c r="C163" s="107" t="s">
        <v>531</v>
      </c>
      <c r="D163" s="109">
        <v>2149</v>
      </c>
      <c r="E163" s="109">
        <v>2149</v>
      </c>
      <c r="F163" s="109">
        <v>2149</v>
      </c>
      <c r="G163" s="109">
        <v>2149</v>
      </c>
      <c r="H163" s="109">
        <v>2149</v>
      </c>
    </row>
    <row r="164" spans="2:8">
      <c r="B164" s="108" t="s">
        <v>586</v>
      </c>
      <c r="C164" s="107" t="s">
        <v>466</v>
      </c>
      <c r="D164" s="109">
        <v>130</v>
      </c>
      <c r="E164" s="109">
        <v>130</v>
      </c>
      <c r="F164" s="109">
        <v>130</v>
      </c>
      <c r="G164" s="109">
        <v>130</v>
      </c>
      <c r="H164" s="109">
        <v>130</v>
      </c>
    </row>
    <row r="165" spans="2:8">
      <c r="B165" s="108" t="s">
        <v>587</v>
      </c>
      <c r="C165" s="107" t="s">
        <v>471</v>
      </c>
      <c r="D165" s="127">
        <v>24</v>
      </c>
      <c r="E165" s="127">
        <v>24</v>
      </c>
      <c r="F165" s="127">
        <v>24</v>
      </c>
      <c r="G165" s="127">
        <v>24</v>
      </c>
      <c r="H165" s="127">
        <v>24</v>
      </c>
    </row>
    <row r="166" spans="2:8" ht="48">
      <c r="B166" s="108" t="s">
        <v>588</v>
      </c>
      <c r="C166" s="107" t="s">
        <v>471</v>
      </c>
      <c r="D166" s="127">
        <v>4745</v>
      </c>
      <c r="E166" s="127">
        <v>4745</v>
      </c>
      <c r="F166" s="127">
        <v>4745</v>
      </c>
      <c r="G166" s="127">
        <v>4745</v>
      </c>
      <c r="H166" s="127">
        <v>4745</v>
      </c>
    </row>
    <row r="167" spans="2:8" s="97" customFormat="1" ht="48">
      <c r="B167" s="108" t="s">
        <v>589</v>
      </c>
      <c r="C167" s="107" t="s">
        <v>477</v>
      </c>
      <c r="D167" s="127">
        <v>38200</v>
      </c>
      <c r="E167" s="127">
        <v>38200</v>
      </c>
      <c r="F167" s="127">
        <v>38200</v>
      </c>
      <c r="G167" s="127">
        <v>38200</v>
      </c>
      <c r="H167" s="127">
        <v>38200</v>
      </c>
    </row>
    <row r="168" spans="2:8" s="97" customFormat="1">
      <c r="B168" s="112" t="s">
        <v>517</v>
      </c>
      <c r="C168" s="113" t="s">
        <v>518</v>
      </c>
      <c r="D168" s="114">
        <v>11427630</v>
      </c>
      <c r="E168" s="236">
        <v>17333300</v>
      </c>
      <c r="F168" s="114">
        <f t="shared" ref="F168:G168" si="5">SUM(F169:F170)</f>
        <v>0</v>
      </c>
      <c r="G168" s="114">
        <f t="shared" si="5"/>
        <v>0</v>
      </c>
      <c r="H168" s="114">
        <v>0</v>
      </c>
    </row>
    <row r="169" spans="2:8" s="97" customFormat="1">
      <c r="B169" s="112" t="s">
        <v>519</v>
      </c>
      <c r="C169" s="113" t="s">
        <v>518</v>
      </c>
      <c r="D169" s="115">
        <v>11427630</v>
      </c>
      <c r="E169" s="236">
        <v>17333300</v>
      </c>
      <c r="F169" s="116"/>
      <c r="G169" s="116"/>
      <c r="H169" s="116"/>
    </row>
    <row r="170" spans="2:8">
      <c r="B170" s="112" t="s">
        <v>520</v>
      </c>
      <c r="C170" s="113" t="s">
        <v>518</v>
      </c>
      <c r="D170" s="116"/>
      <c r="E170" s="116"/>
      <c r="F170" s="116"/>
      <c r="G170" s="116"/>
      <c r="H170" s="116"/>
    </row>
    <row r="171" spans="2:8" ht="32.25" customHeight="1">
      <c r="B171" s="145"/>
      <c r="C171" s="146"/>
      <c r="D171" s="147"/>
      <c r="E171" s="147"/>
      <c r="F171" s="147"/>
      <c r="G171" s="147"/>
      <c r="H171" s="147"/>
    </row>
    <row r="172" spans="2:8">
      <c r="B172" s="383" t="s">
        <v>1020</v>
      </c>
      <c r="C172" s="383"/>
      <c r="D172" s="383"/>
      <c r="E172" s="383"/>
      <c r="F172" s="383"/>
      <c r="G172" s="383"/>
      <c r="H172" s="383"/>
    </row>
    <row r="173" spans="2:8" ht="50.25" customHeight="1">
      <c r="B173" s="381" t="s">
        <v>590</v>
      </c>
      <c r="C173" s="381"/>
      <c r="D173" s="381"/>
      <c r="E173" s="381"/>
      <c r="F173" s="381"/>
      <c r="G173" s="381"/>
      <c r="H173" s="381"/>
    </row>
    <row r="174" spans="2:8" ht="25.35" customHeight="1">
      <c r="B174" s="237"/>
      <c r="C174" s="237"/>
      <c r="D174" s="237"/>
      <c r="E174" s="237"/>
      <c r="F174" s="237"/>
      <c r="G174" s="237"/>
      <c r="H174" s="237"/>
    </row>
    <row r="175" spans="2:8">
      <c r="B175" s="378" t="s">
        <v>524</v>
      </c>
      <c r="C175" s="379" t="s">
        <v>525</v>
      </c>
      <c r="D175" s="379"/>
      <c r="E175" s="379"/>
      <c r="F175" s="379"/>
      <c r="G175" s="379"/>
      <c r="H175" s="379"/>
    </row>
    <row r="176" spans="2:8">
      <c r="B176" s="378"/>
      <c r="C176" s="107" t="s">
        <v>464</v>
      </c>
      <c r="D176" s="100" t="s">
        <v>512</v>
      </c>
      <c r="E176" s="100" t="s">
        <v>513</v>
      </c>
      <c r="F176" s="101" t="s">
        <v>514</v>
      </c>
      <c r="G176" s="101" t="s">
        <v>515</v>
      </c>
      <c r="H176" s="101" t="s">
        <v>516</v>
      </c>
    </row>
    <row r="177" spans="2:8" s="120" customFormat="1" ht="48">
      <c r="B177" s="108" t="s">
        <v>591</v>
      </c>
      <c r="C177" s="107" t="s">
        <v>592</v>
      </c>
      <c r="D177" s="136">
        <v>8.6</v>
      </c>
      <c r="E177" s="136">
        <v>8.6</v>
      </c>
      <c r="F177" s="136">
        <v>8.6</v>
      </c>
      <c r="G177" s="136">
        <v>8.6</v>
      </c>
      <c r="H177" s="136">
        <v>8.6</v>
      </c>
    </row>
    <row r="178" spans="2:8" s="120" customFormat="1">
      <c r="B178" s="108" t="s">
        <v>593</v>
      </c>
      <c r="C178" s="107" t="s">
        <v>594</v>
      </c>
      <c r="D178" s="109">
        <v>2</v>
      </c>
      <c r="E178" s="109">
        <v>2</v>
      </c>
      <c r="F178" s="109">
        <v>2</v>
      </c>
      <c r="G178" s="109">
        <v>2</v>
      </c>
      <c r="H178" s="109">
        <v>2</v>
      </c>
    </row>
    <row r="179" spans="2:8">
      <c r="B179" s="108" t="s">
        <v>595</v>
      </c>
      <c r="C179" s="107" t="s">
        <v>471</v>
      </c>
      <c r="D179" s="109">
        <v>16000</v>
      </c>
      <c r="E179" s="109">
        <v>16000</v>
      </c>
      <c r="F179" s="109">
        <v>16000</v>
      </c>
      <c r="G179" s="109">
        <v>16000</v>
      </c>
      <c r="H179" s="109">
        <v>16000</v>
      </c>
    </row>
    <row r="180" spans="2:8">
      <c r="B180" s="108" t="s">
        <v>596</v>
      </c>
      <c r="C180" s="107" t="s">
        <v>597</v>
      </c>
      <c r="D180" s="126">
        <v>25</v>
      </c>
      <c r="E180" s="126">
        <v>25</v>
      </c>
      <c r="F180" s="126">
        <v>25</v>
      </c>
      <c r="G180" s="126">
        <v>25</v>
      </c>
      <c r="H180" s="126">
        <v>25</v>
      </c>
    </row>
    <row r="181" spans="2:8" s="97" customFormat="1" ht="48">
      <c r="B181" s="108" t="s">
        <v>598</v>
      </c>
      <c r="C181" s="107" t="s">
        <v>469</v>
      </c>
      <c r="D181" s="134">
        <v>95</v>
      </c>
      <c r="E181" s="134">
        <v>95</v>
      </c>
      <c r="F181" s="134">
        <v>95</v>
      </c>
      <c r="G181" s="134">
        <v>95</v>
      </c>
      <c r="H181" s="134">
        <v>95</v>
      </c>
    </row>
    <row r="182" spans="2:8" s="97" customFormat="1">
      <c r="B182" s="112" t="s">
        <v>517</v>
      </c>
      <c r="C182" s="113" t="s">
        <v>518</v>
      </c>
      <c r="D182" s="114">
        <v>6117640</v>
      </c>
      <c r="E182" s="236">
        <v>2105700</v>
      </c>
      <c r="F182" s="114">
        <f t="shared" ref="F182:G182" si="6">SUM(F183:F184)</f>
        <v>0</v>
      </c>
      <c r="G182" s="114">
        <f t="shared" si="6"/>
        <v>0</v>
      </c>
      <c r="H182" s="114">
        <v>0</v>
      </c>
    </row>
    <row r="183" spans="2:8" s="97" customFormat="1">
      <c r="B183" s="112" t="s">
        <v>519</v>
      </c>
      <c r="C183" s="113" t="s">
        <v>518</v>
      </c>
      <c r="D183" s="115">
        <v>6117640</v>
      </c>
      <c r="E183" s="236">
        <v>2105700</v>
      </c>
      <c r="F183" s="116"/>
      <c r="G183" s="116"/>
      <c r="H183" s="116"/>
    </row>
    <row r="184" spans="2:8" s="97" customFormat="1">
      <c r="B184" s="112" t="s">
        <v>520</v>
      </c>
      <c r="C184" s="113" t="s">
        <v>518</v>
      </c>
      <c r="D184" s="116"/>
      <c r="E184" s="116"/>
      <c r="F184" s="116"/>
      <c r="G184" s="116"/>
      <c r="H184" s="116"/>
    </row>
    <row r="185" spans="2:8" s="97" customFormat="1">
      <c r="B185" s="117"/>
      <c r="C185" s="118"/>
      <c r="D185" s="119"/>
      <c r="E185" s="119"/>
      <c r="F185" s="119"/>
      <c r="G185" s="119"/>
      <c r="H185" s="119"/>
    </row>
    <row r="186" spans="2:8" s="97" customFormat="1">
      <c r="B186" s="241"/>
      <c r="C186" s="118"/>
      <c r="D186" s="119"/>
      <c r="E186" s="119"/>
      <c r="F186" s="119"/>
      <c r="G186" s="119"/>
      <c r="H186" s="119"/>
    </row>
    <row r="187" spans="2:8" s="97" customFormat="1">
      <c r="B187" s="241"/>
      <c r="C187" s="118"/>
      <c r="D187" s="119"/>
      <c r="E187" s="119"/>
      <c r="F187" s="119"/>
      <c r="G187" s="119"/>
      <c r="H187" s="119"/>
    </row>
    <row r="188" spans="2:8" s="97" customFormat="1">
      <c r="B188" s="241"/>
      <c r="C188" s="118"/>
      <c r="D188" s="119"/>
      <c r="E188" s="119"/>
      <c r="F188" s="119"/>
      <c r="G188" s="119"/>
      <c r="H188" s="119"/>
    </row>
    <row r="189" spans="2:8" s="97" customFormat="1">
      <c r="B189" s="241"/>
      <c r="C189" s="118"/>
      <c r="D189" s="119"/>
      <c r="E189" s="119"/>
      <c r="F189" s="119"/>
      <c r="G189" s="119"/>
      <c r="H189" s="119"/>
    </row>
    <row r="190" spans="2:8" s="97" customFormat="1">
      <c r="B190" s="241"/>
      <c r="C190" s="118"/>
      <c r="D190" s="119"/>
      <c r="E190" s="119"/>
      <c r="F190" s="119"/>
      <c r="G190" s="119"/>
      <c r="H190" s="119"/>
    </row>
    <row r="191" spans="2:8">
      <c r="B191" s="383" t="s">
        <v>599</v>
      </c>
      <c r="C191" s="383"/>
      <c r="D191" s="383"/>
      <c r="E191" s="383"/>
      <c r="F191" s="383"/>
      <c r="G191" s="383"/>
      <c r="H191" s="383"/>
    </row>
    <row r="192" spans="2:8" ht="75.599999999999994" customHeight="1">
      <c r="B192" s="381" t="s">
        <v>600</v>
      </c>
      <c r="C192" s="381"/>
      <c r="D192" s="381"/>
      <c r="E192" s="381"/>
      <c r="F192" s="381"/>
      <c r="G192" s="381"/>
      <c r="H192" s="381"/>
    </row>
    <row r="193" spans="2:8" ht="25.35" customHeight="1">
      <c r="B193" s="374" t="s">
        <v>601</v>
      </c>
      <c r="C193" s="374"/>
      <c r="D193" s="374"/>
      <c r="E193" s="374"/>
      <c r="F193" s="374"/>
      <c r="G193" s="374"/>
      <c r="H193" s="374"/>
    </row>
    <row r="194" spans="2:8" ht="25.35" customHeight="1">
      <c r="B194" s="133"/>
      <c r="C194" s="133"/>
      <c r="D194" s="133"/>
      <c r="E194" s="133"/>
      <c r="F194" s="133"/>
      <c r="G194" s="133"/>
      <c r="H194" s="133"/>
    </row>
    <row r="195" spans="2:8">
      <c r="B195" s="378" t="s">
        <v>524</v>
      </c>
      <c r="C195" s="379" t="s">
        <v>525</v>
      </c>
      <c r="D195" s="379"/>
      <c r="E195" s="379"/>
      <c r="F195" s="379"/>
      <c r="G195" s="379"/>
      <c r="H195" s="379"/>
    </row>
    <row r="196" spans="2:8">
      <c r="B196" s="378"/>
      <c r="C196" s="107" t="s">
        <v>464</v>
      </c>
      <c r="D196" s="100" t="s">
        <v>512</v>
      </c>
      <c r="E196" s="100" t="s">
        <v>513</v>
      </c>
      <c r="F196" s="101" t="s">
        <v>514</v>
      </c>
      <c r="G196" s="101" t="s">
        <v>515</v>
      </c>
      <c r="H196" s="101" t="s">
        <v>516</v>
      </c>
    </row>
    <row r="197" spans="2:8">
      <c r="B197" s="108" t="s">
        <v>602</v>
      </c>
      <c r="C197" s="107" t="s">
        <v>475</v>
      </c>
      <c r="D197" s="109">
        <v>54750</v>
      </c>
      <c r="E197" s="109">
        <v>54750</v>
      </c>
      <c r="F197" s="109">
        <v>54750</v>
      </c>
      <c r="G197" s="109">
        <v>54750</v>
      </c>
      <c r="H197" s="109">
        <v>54750</v>
      </c>
    </row>
    <row r="198" spans="2:8" ht="48">
      <c r="B198" s="108" t="s">
        <v>603</v>
      </c>
      <c r="C198" s="107" t="s">
        <v>604</v>
      </c>
      <c r="D198" s="109">
        <v>6</v>
      </c>
      <c r="E198" s="109">
        <v>6</v>
      </c>
      <c r="F198" s="109">
        <v>6</v>
      </c>
      <c r="G198" s="109">
        <v>6</v>
      </c>
      <c r="H198" s="109">
        <v>6</v>
      </c>
    </row>
    <row r="199" spans="2:8" ht="48">
      <c r="B199" s="108" t="s">
        <v>605</v>
      </c>
      <c r="C199" s="107" t="s">
        <v>604</v>
      </c>
      <c r="D199" s="109">
        <v>24</v>
      </c>
      <c r="E199" s="109">
        <v>24</v>
      </c>
      <c r="F199" s="109">
        <v>24</v>
      </c>
      <c r="G199" s="109">
        <v>24</v>
      </c>
      <c r="H199" s="109">
        <v>24</v>
      </c>
    </row>
    <row r="200" spans="2:8">
      <c r="B200" s="108" t="s">
        <v>606</v>
      </c>
      <c r="C200" s="107" t="s">
        <v>607</v>
      </c>
      <c r="D200" s="127">
        <v>5</v>
      </c>
      <c r="E200" s="127">
        <v>5</v>
      </c>
      <c r="F200" s="127">
        <v>5</v>
      </c>
      <c r="G200" s="127">
        <v>5</v>
      </c>
      <c r="H200" s="127">
        <v>5</v>
      </c>
    </row>
    <row r="201" spans="2:8" ht="48">
      <c r="B201" s="108" t="s">
        <v>608</v>
      </c>
      <c r="C201" s="107" t="s">
        <v>469</v>
      </c>
      <c r="D201" s="127">
        <v>95</v>
      </c>
      <c r="E201" s="127">
        <v>95</v>
      </c>
      <c r="F201" s="127">
        <v>95</v>
      </c>
      <c r="G201" s="127">
        <v>95</v>
      </c>
      <c r="H201" s="127">
        <v>95</v>
      </c>
    </row>
    <row r="202" spans="2:8" s="97" customFormat="1" ht="48">
      <c r="B202" s="108" t="s">
        <v>609</v>
      </c>
      <c r="C202" s="107" t="s">
        <v>469</v>
      </c>
      <c r="D202" s="127">
        <v>95</v>
      </c>
      <c r="E202" s="127">
        <v>95</v>
      </c>
      <c r="F202" s="127">
        <v>95</v>
      </c>
      <c r="G202" s="127">
        <v>95</v>
      </c>
      <c r="H202" s="127">
        <v>95</v>
      </c>
    </row>
    <row r="203" spans="2:8" s="97" customFormat="1">
      <c r="B203" s="112" t="s">
        <v>517</v>
      </c>
      <c r="C203" s="113" t="s">
        <v>518</v>
      </c>
      <c r="D203" s="114">
        <v>9225050</v>
      </c>
      <c r="E203" s="236">
        <v>12540900</v>
      </c>
      <c r="F203" s="114">
        <f t="shared" ref="F203:G203" si="7">SUM(F204:F205)</f>
        <v>0</v>
      </c>
      <c r="G203" s="114">
        <f t="shared" si="7"/>
        <v>0</v>
      </c>
      <c r="H203" s="114">
        <v>0</v>
      </c>
    </row>
    <row r="204" spans="2:8" s="97" customFormat="1">
      <c r="B204" s="112" t="s">
        <v>519</v>
      </c>
      <c r="C204" s="113" t="s">
        <v>518</v>
      </c>
      <c r="D204" s="115">
        <v>9225050</v>
      </c>
      <c r="E204" s="236">
        <v>12540900</v>
      </c>
      <c r="F204" s="116"/>
      <c r="G204" s="116"/>
      <c r="H204" s="116"/>
    </row>
    <row r="205" spans="2:8">
      <c r="B205" s="112" t="s">
        <v>520</v>
      </c>
      <c r="C205" s="113" t="s">
        <v>518</v>
      </c>
      <c r="D205" s="116"/>
      <c r="E205" s="116"/>
      <c r="F205" s="116"/>
      <c r="G205" s="116"/>
      <c r="H205" s="116"/>
    </row>
    <row r="206" spans="2:8">
      <c r="B206" s="145"/>
      <c r="C206" s="146"/>
      <c r="D206" s="147"/>
      <c r="E206" s="147"/>
      <c r="F206" s="147"/>
      <c r="G206" s="147"/>
      <c r="H206" s="147"/>
    </row>
    <row r="207" spans="2:8" ht="17.25" customHeight="1">
      <c r="B207" s="145"/>
      <c r="C207" s="146"/>
      <c r="D207" s="147"/>
      <c r="E207" s="147"/>
      <c r="F207" s="147"/>
      <c r="G207" s="147"/>
      <c r="H207" s="147"/>
    </row>
    <row r="208" spans="2:8">
      <c r="B208" s="383" t="s">
        <v>610</v>
      </c>
      <c r="C208" s="383"/>
      <c r="D208" s="383"/>
      <c r="E208" s="383"/>
      <c r="F208" s="383"/>
      <c r="G208" s="383"/>
      <c r="H208" s="383"/>
    </row>
    <row r="209" spans="2:8" ht="75.599999999999994" customHeight="1">
      <c r="B209" s="381" t="s">
        <v>1240</v>
      </c>
      <c r="C209" s="381"/>
      <c r="D209" s="381"/>
      <c r="E209" s="381"/>
      <c r="F209" s="381"/>
      <c r="G209" s="381"/>
      <c r="H209" s="381"/>
    </row>
    <row r="210" spans="2:8">
      <c r="B210" s="374" t="s">
        <v>611</v>
      </c>
      <c r="C210" s="374"/>
      <c r="D210" s="374"/>
      <c r="E210" s="374"/>
      <c r="F210" s="374"/>
      <c r="G210" s="374"/>
      <c r="H210" s="374"/>
    </row>
    <row r="211" spans="2:8">
      <c r="B211" s="105"/>
    </row>
    <row r="212" spans="2:8">
      <c r="B212" s="378" t="s">
        <v>524</v>
      </c>
      <c r="C212" s="379" t="s">
        <v>525</v>
      </c>
      <c r="D212" s="379"/>
      <c r="E212" s="379"/>
      <c r="F212" s="379"/>
      <c r="G212" s="379"/>
      <c r="H212" s="379"/>
    </row>
    <row r="213" spans="2:8">
      <c r="B213" s="378"/>
      <c r="C213" s="107" t="s">
        <v>464</v>
      </c>
      <c r="D213" s="100" t="s">
        <v>512</v>
      </c>
      <c r="E213" s="100" t="s">
        <v>513</v>
      </c>
      <c r="F213" s="101" t="s">
        <v>514</v>
      </c>
      <c r="G213" s="101" t="s">
        <v>515</v>
      </c>
      <c r="H213" s="101" t="s">
        <v>516</v>
      </c>
    </row>
    <row r="214" spans="2:8">
      <c r="B214" s="137" t="s">
        <v>612</v>
      </c>
      <c r="C214" s="107" t="s">
        <v>531</v>
      </c>
      <c r="D214" s="109">
        <v>251312</v>
      </c>
      <c r="E214" s="109">
        <v>251500</v>
      </c>
      <c r="F214" s="109">
        <v>251800</v>
      </c>
      <c r="G214" s="109">
        <v>252000</v>
      </c>
      <c r="H214" s="109">
        <v>252000</v>
      </c>
    </row>
    <row r="215" spans="2:8">
      <c r="B215" s="108" t="s">
        <v>613</v>
      </c>
      <c r="C215" s="107" t="s">
        <v>614</v>
      </c>
      <c r="D215" s="109">
        <v>3100</v>
      </c>
      <c r="E215" s="109">
        <v>3120</v>
      </c>
      <c r="F215" s="109">
        <v>3140</v>
      </c>
      <c r="G215" s="109">
        <v>3150</v>
      </c>
      <c r="H215" s="109">
        <v>3150</v>
      </c>
    </row>
    <row r="216" spans="2:8">
      <c r="B216" s="108" t="s">
        <v>615</v>
      </c>
      <c r="C216" s="107" t="s">
        <v>616</v>
      </c>
      <c r="D216" s="109">
        <v>65700</v>
      </c>
      <c r="E216" s="109">
        <v>66000</v>
      </c>
      <c r="F216" s="109">
        <v>66300</v>
      </c>
      <c r="G216" s="109">
        <v>66600</v>
      </c>
      <c r="H216" s="109">
        <v>66600</v>
      </c>
    </row>
    <row r="217" spans="2:8" s="120" customFormat="1">
      <c r="B217" s="108" t="s">
        <v>617</v>
      </c>
      <c r="C217" s="107" t="s">
        <v>477</v>
      </c>
      <c r="D217" s="109">
        <v>96</v>
      </c>
      <c r="E217" s="109">
        <v>96</v>
      </c>
      <c r="F217" s="109">
        <v>96</v>
      </c>
      <c r="G217" s="109">
        <v>96</v>
      </c>
      <c r="H217" s="109">
        <v>96</v>
      </c>
    </row>
    <row r="218" spans="2:8" s="97" customFormat="1">
      <c r="B218" s="108" t="s">
        <v>618</v>
      </c>
      <c r="C218" s="107" t="s">
        <v>471</v>
      </c>
      <c r="D218" s="109">
        <v>48</v>
      </c>
      <c r="E218" s="109">
        <v>48</v>
      </c>
      <c r="F218" s="109">
        <v>48</v>
      </c>
      <c r="G218" s="109">
        <v>48</v>
      </c>
      <c r="H218" s="109">
        <v>48</v>
      </c>
    </row>
    <row r="219" spans="2:8" s="97" customFormat="1">
      <c r="B219" s="112" t="s">
        <v>517</v>
      </c>
      <c r="C219" s="113" t="s">
        <v>518</v>
      </c>
      <c r="D219" s="114">
        <v>3450600</v>
      </c>
      <c r="E219" s="236">
        <v>6213400</v>
      </c>
      <c r="F219" s="114">
        <f t="shared" ref="F219:G219" si="8">SUM(F220:F221)</f>
        <v>0</v>
      </c>
      <c r="G219" s="114">
        <f t="shared" si="8"/>
        <v>0</v>
      </c>
      <c r="H219" s="114">
        <v>0</v>
      </c>
    </row>
    <row r="220" spans="2:8" s="97" customFormat="1">
      <c r="B220" s="112" t="s">
        <v>519</v>
      </c>
      <c r="C220" s="113" t="s">
        <v>518</v>
      </c>
      <c r="D220" s="114">
        <v>3450600</v>
      </c>
      <c r="E220" s="236">
        <v>6213400</v>
      </c>
      <c r="F220" s="116"/>
      <c r="G220" s="116"/>
      <c r="H220" s="116"/>
    </row>
    <row r="221" spans="2:8">
      <c r="B221" s="112" t="s">
        <v>520</v>
      </c>
      <c r="C221" s="113" t="s">
        <v>518</v>
      </c>
      <c r="D221" s="116"/>
      <c r="E221" s="116"/>
      <c r="F221" s="116"/>
      <c r="G221" s="116"/>
      <c r="H221" s="116"/>
    </row>
    <row r="222" spans="2:8">
      <c r="B222" s="117"/>
      <c r="C222" s="118"/>
      <c r="D222" s="119"/>
      <c r="E222" s="119"/>
      <c r="F222" s="119"/>
      <c r="G222" s="119"/>
      <c r="H222" s="119"/>
    </row>
    <row r="224" spans="2:8">
      <c r="B224" s="383" t="s">
        <v>619</v>
      </c>
      <c r="C224" s="383"/>
      <c r="D224" s="383"/>
      <c r="E224" s="383"/>
      <c r="F224" s="383"/>
      <c r="G224" s="383"/>
      <c r="H224" s="383"/>
    </row>
    <row r="225" spans="2:8" ht="75.599999999999994" customHeight="1">
      <c r="B225" s="399" t="s">
        <v>620</v>
      </c>
      <c r="C225" s="399"/>
      <c r="D225" s="399"/>
      <c r="E225" s="399"/>
      <c r="F225" s="399"/>
      <c r="G225" s="399"/>
      <c r="H225" s="399"/>
    </row>
    <row r="226" spans="2:8" ht="25.35" customHeight="1">
      <c r="B226" s="374" t="s">
        <v>621</v>
      </c>
      <c r="C226" s="374"/>
      <c r="D226" s="374"/>
      <c r="E226" s="374"/>
      <c r="F226" s="374"/>
      <c r="G226" s="374"/>
      <c r="H226" s="374"/>
    </row>
    <row r="227" spans="2:8" ht="25.35" customHeight="1">
      <c r="B227" s="105"/>
    </row>
    <row r="228" spans="2:8">
      <c r="B228" s="378" t="s">
        <v>524</v>
      </c>
      <c r="C228" s="379" t="s">
        <v>525</v>
      </c>
      <c r="D228" s="379"/>
      <c r="E228" s="379"/>
      <c r="F228" s="379"/>
      <c r="G228" s="379"/>
      <c r="H228" s="379"/>
    </row>
    <row r="229" spans="2:8">
      <c r="B229" s="378"/>
      <c r="C229" s="107" t="s">
        <v>464</v>
      </c>
      <c r="D229" s="100" t="s">
        <v>512</v>
      </c>
      <c r="E229" s="100" t="s">
        <v>513</v>
      </c>
      <c r="F229" s="101" t="s">
        <v>514</v>
      </c>
      <c r="G229" s="101" t="s">
        <v>515</v>
      </c>
      <c r="H229" s="101" t="s">
        <v>516</v>
      </c>
    </row>
    <row r="230" spans="2:8">
      <c r="B230" s="108" t="s">
        <v>622</v>
      </c>
      <c r="C230" s="107" t="s">
        <v>466</v>
      </c>
      <c r="D230" s="109">
        <v>13</v>
      </c>
      <c r="E230" s="109">
        <v>13</v>
      </c>
      <c r="F230" s="109">
        <v>13</v>
      </c>
      <c r="G230" s="109">
        <v>13</v>
      </c>
      <c r="H230" s="109">
        <v>13</v>
      </c>
    </row>
    <row r="231" spans="2:8">
      <c r="B231" s="108" t="s">
        <v>324</v>
      </c>
      <c r="C231" s="107" t="s">
        <v>623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</row>
    <row r="232" spans="2:8">
      <c r="B232" s="108" t="s">
        <v>624</v>
      </c>
      <c r="C232" s="107" t="s">
        <v>625</v>
      </c>
      <c r="D232" s="139" t="s">
        <v>626</v>
      </c>
      <c r="E232" s="139" t="s">
        <v>626</v>
      </c>
      <c r="F232" s="139" t="s">
        <v>626</v>
      </c>
      <c r="G232" s="139" t="s">
        <v>626</v>
      </c>
      <c r="H232" s="139" t="s">
        <v>626</v>
      </c>
    </row>
    <row r="233" spans="2:8" s="97" customFormat="1" ht="48">
      <c r="B233" s="108" t="s">
        <v>627</v>
      </c>
      <c r="C233" s="107" t="s">
        <v>625</v>
      </c>
      <c r="D233" s="139" t="s">
        <v>628</v>
      </c>
      <c r="E233" s="139" t="s">
        <v>628</v>
      </c>
      <c r="F233" s="139" t="s">
        <v>628</v>
      </c>
      <c r="G233" s="139" t="s">
        <v>628</v>
      </c>
      <c r="H233" s="139" t="s">
        <v>628</v>
      </c>
    </row>
    <row r="234" spans="2:8" s="97" customFormat="1">
      <c r="B234" s="112" t="s">
        <v>517</v>
      </c>
      <c r="C234" s="113" t="s">
        <v>518</v>
      </c>
      <c r="D234" s="114">
        <v>1357645</v>
      </c>
      <c r="E234" s="236">
        <v>6103000</v>
      </c>
      <c r="F234" s="114">
        <f t="shared" ref="F234:G234" si="9">SUM(F235:F236)</f>
        <v>0</v>
      </c>
      <c r="G234" s="114">
        <f t="shared" si="9"/>
        <v>0</v>
      </c>
      <c r="H234" s="114">
        <v>0</v>
      </c>
    </row>
    <row r="235" spans="2:8" s="97" customFormat="1">
      <c r="B235" s="112" t="s">
        <v>519</v>
      </c>
      <c r="C235" s="113" t="s">
        <v>518</v>
      </c>
      <c r="D235" s="115">
        <v>1357645</v>
      </c>
      <c r="E235" s="236">
        <v>6103000</v>
      </c>
      <c r="F235" s="116"/>
      <c r="G235" s="116"/>
      <c r="H235" s="116"/>
    </row>
    <row r="236" spans="2:8">
      <c r="B236" s="112" t="s">
        <v>520</v>
      </c>
      <c r="C236" s="113" t="s">
        <v>518</v>
      </c>
      <c r="D236" s="116"/>
      <c r="E236" s="116"/>
      <c r="F236" s="116"/>
      <c r="G236" s="116"/>
      <c r="H236" s="116"/>
    </row>
    <row r="237" spans="2:8" ht="24" customHeight="1"/>
    <row r="238" spans="2:8" ht="24" customHeight="1"/>
    <row r="239" spans="2:8">
      <c r="B239" s="140" t="s">
        <v>629</v>
      </c>
      <c r="C239" s="141"/>
      <c r="D239" s="141"/>
      <c r="E239" s="141"/>
      <c r="F239" s="141"/>
      <c r="G239" s="141"/>
      <c r="H239" s="141"/>
    </row>
    <row r="240" spans="2:8" ht="70.5" customHeight="1">
      <c r="B240" s="381" t="s">
        <v>630</v>
      </c>
      <c r="C240" s="381"/>
      <c r="D240" s="381"/>
      <c r="E240" s="381"/>
      <c r="F240" s="381"/>
      <c r="G240" s="381"/>
      <c r="H240" s="381"/>
    </row>
    <row r="241" spans="2:8">
      <c r="B241" s="374" t="s">
        <v>631</v>
      </c>
      <c r="C241" s="374"/>
      <c r="D241" s="374"/>
      <c r="E241" s="374"/>
      <c r="F241" s="374"/>
      <c r="G241" s="374"/>
      <c r="H241" s="374"/>
    </row>
    <row r="242" spans="2:8" ht="25.35" customHeight="1">
      <c r="B242" s="133"/>
      <c r="C242" s="133"/>
      <c r="D242" s="133"/>
      <c r="E242" s="133"/>
      <c r="F242" s="133"/>
      <c r="G242" s="133"/>
      <c r="H242" s="133"/>
    </row>
    <row r="243" spans="2:8">
      <c r="B243" s="378" t="s">
        <v>524</v>
      </c>
      <c r="C243" s="379" t="s">
        <v>525</v>
      </c>
      <c r="D243" s="379"/>
      <c r="E243" s="379"/>
      <c r="F243" s="379"/>
      <c r="G243" s="379"/>
      <c r="H243" s="379"/>
    </row>
    <row r="244" spans="2:8">
      <c r="B244" s="378"/>
      <c r="C244" s="107" t="s">
        <v>464</v>
      </c>
      <c r="D244" s="100" t="s">
        <v>512</v>
      </c>
      <c r="E244" s="100" t="s">
        <v>513</v>
      </c>
      <c r="F244" s="101" t="s">
        <v>514</v>
      </c>
      <c r="G244" s="101" t="s">
        <v>515</v>
      </c>
      <c r="H244" s="101" t="s">
        <v>516</v>
      </c>
    </row>
    <row r="245" spans="2:8" ht="48">
      <c r="B245" s="108" t="s">
        <v>632</v>
      </c>
      <c r="C245" s="107" t="s">
        <v>633</v>
      </c>
      <c r="D245" s="109">
        <v>1500</v>
      </c>
      <c r="E245" s="109">
        <v>1500</v>
      </c>
      <c r="F245" s="109">
        <v>1500</v>
      </c>
      <c r="G245" s="109">
        <v>1500</v>
      </c>
      <c r="H245" s="109">
        <v>1500</v>
      </c>
    </row>
    <row r="246" spans="2:8" ht="48">
      <c r="B246" s="108" t="s">
        <v>634</v>
      </c>
      <c r="C246" s="107" t="s">
        <v>635</v>
      </c>
      <c r="D246" s="109">
        <v>1</v>
      </c>
      <c r="E246" s="109">
        <v>1</v>
      </c>
      <c r="F246" s="109">
        <v>1</v>
      </c>
      <c r="G246" s="109">
        <v>1</v>
      </c>
      <c r="H246" s="109">
        <v>1</v>
      </c>
    </row>
    <row r="247" spans="2:8" ht="48">
      <c r="B247" s="108" t="s">
        <v>636</v>
      </c>
      <c r="C247" s="107" t="s">
        <v>637</v>
      </c>
      <c r="D247" s="134">
        <v>250</v>
      </c>
      <c r="E247" s="134">
        <v>240</v>
      </c>
      <c r="F247" s="134">
        <v>230</v>
      </c>
      <c r="G247" s="134">
        <v>220</v>
      </c>
      <c r="H247" s="134">
        <v>200</v>
      </c>
    </row>
    <row r="248" spans="2:8" s="106" customFormat="1" ht="48">
      <c r="B248" s="132" t="s">
        <v>638</v>
      </c>
      <c r="C248" s="107" t="s">
        <v>635</v>
      </c>
      <c r="D248" s="127">
        <v>1</v>
      </c>
      <c r="E248" s="127">
        <v>1</v>
      </c>
      <c r="F248" s="127">
        <v>1</v>
      </c>
      <c r="G248" s="127">
        <v>1</v>
      </c>
      <c r="H248" s="127">
        <v>1</v>
      </c>
    </row>
    <row r="249" spans="2:8" ht="48">
      <c r="B249" s="108" t="s">
        <v>639</v>
      </c>
      <c r="C249" s="107" t="s">
        <v>633</v>
      </c>
      <c r="D249" s="109">
        <v>160</v>
      </c>
      <c r="E249" s="109">
        <v>160</v>
      </c>
      <c r="F249" s="109">
        <v>160</v>
      </c>
      <c r="G249" s="109">
        <v>160</v>
      </c>
      <c r="H249" s="109">
        <v>160</v>
      </c>
    </row>
    <row r="250" spans="2:8" s="97" customFormat="1" ht="48">
      <c r="B250" s="108" t="s">
        <v>640</v>
      </c>
      <c r="C250" s="107" t="s">
        <v>633</v>
      </c>
      <c r="D250" s="109">
        <v>2750</v>
      </c>
      <c r="E250" s="109">
        <v>2750</v>
      </c>
      <c r="F250" s="109">
        <v>2750</v>
      </c>
      <c r="G250" s="109">
        <v>2750</v>
      </c>
      <c r="H250" s="109">
        <v>2750</v>
      </c>
    </row>
    <row r="251" spans="2:8" s="97" customFormat="1">
      <c r="B251" s="112" t="s">
        <v>517</v>
      </c>
      <c r="C251" s="113" t="s">
        <v>518</v>
      </c>
      <c r="D251" s="114">
        <v>3600855</v>
      </c>
      <c r="E251" s="114">
        <f t="shared" ref="E251:G251" si="10">SUM(E252:E253)</f>
        <v>0</v>
      </c>
      <c r="F251" s="114">
        <f t="shared" si="10"/>
        <v>0</v>
      </c>
      <c r="G251" s="114">
        <f t="shared" si="10"/>
        <v>0</v>
      </c>
      <c r="H251" s="114">
        <v>0</v>
      </c>
    </row>
    <row r="252" spans="2:8" s="97" customFormat="1">
      <c r="B252" s="112" t="s">
        <v>519</v>
      </c>
      <c r="C252" s="113" t="s">
        <v>518</v>
      </c>
      <c r="D252" s="115">
        <v>3600855</v>
      </c>
      <c r="E252" s="116"/>
      <c r="F252" s="116"/>
      <c r="G252" s="116"/>
      <c r="H252" s="116"/>
    </row>
    <row r="253" spans="2:8" s="97" customFormat="1">
      <c r="B253" s="112" t="s">
        <v>520</v>
      </c>
      <c r="C253" s="113" t="s">
        <v>518</v>
      </c>
      <c r="D253" s="116"/>
      <c r="E253" s="116"/>
      <c r="F253" s="116"/>
      <c r="G253" s="116"/>
      <c r="H253" s="116"/>
    </row>
    <row r="254" spans="2:8">
      <c r="B254" s="383" t="s">
        <v>641</v>
      </c>
      <c r="C254" s="383"/>
      <c r="D254" s="383"/>
      <c r="E254" s="383"/>
      <c r="F254" s="383"/>
      <c r="G254" s="383"/>
      <c r="H254" s="383"/>
    </row>
    <row r="255" spans="2:8" ht="75.599999999999994" customHeight="1">
      <c r="B255" s="381" t="s">
        <v>642</v>
      </c>
      <c r="C255" s="381"/>
      <c r="D255" s="381"/>
      <c r="E255" s="381"/>
      <c r="F255" s="381"/>
      <c r="G255" s="381"/>
      <c r="H255" s="381"/>
    </row>
    <row r="256" spans="2:8" ht="25.35" customHeight="1">
      <c r="B256" s="374" t="s">
        <v>643</v>
      </c>
      <c r="C256" s="374"/>
      <c r="D256" s="374"/>
      <c r="E256" s="374"/>
      <c r="F256" s="374"/>
      <c r="G256" s="374"/>
      <c r="H256" s="374"/>
    </row>
    <row r="257" spans="2:8" ht="25.35" customHeight="1">
      <c r="B257" s="133"/>
      <c r="C257" s="133"/>
      <c r="D257" s="133"/>
      <c r="E257" s="133"/>
      <c r="F257" s="133"/>
      <c r="G257" s="133"/>
      <c r="H257" s="133"/>
    </row>
    <row r="258" spans="2:8">
      <c r="B258" s="378" t="s">
        <v>524</v>
      </c>
      <c r="C258" s="379" t="s">
        <v>525</v>
      </c>
      <c r="D258" s="379"/>
      <c r="E258" s="379"/>
      <c r="F258" s="379"/>
      <c r="G258" s="379"/>
      <c r="H258" s="379"/>
    </row>
    <row r="259" spans="2:8">
      <c r="B259" s="378"/>
      <c r="C259" s="107" t="s">
        <v>464</v>
      </c>
      <c r="D259" s="100" t="s">
        <v>512</v>
      </c>
      <c r="E259" s="100" t="s">
        <v>513</v>
      </c>
      <c r="F259" s="101" t="s">
        <v>514</v>
      </c>
      <c r="G259" s="101" t="s">
        <v>515</v>
      </c>
      <c r="H259" s="101" t="s">
        <v>516</v>
      </c>
    </row>
    <row r="260" spans="2:8">
      <c r="B260" s="108" t="s">
        <v>644</v>
      </c>
      <c r="C260" s="107" t="s">
        <v>466</v>
      </c>
      <c r="D260" s="109">
        <v>183</v>
      </c>
      <c r="E260" s="109">
        <v>192</v>
      </c>
      <c r="F260" s="109">
        <v>201</v>
      </c>
      <c r="G260" s="109">
        <v>211</v>
      </c>
      <c r="H260" s="109">
        <v>220</v>
      </c>
    </row>
    <row r="261" spans="2:8">
      <c r="B261" s="108" t="s">
        <v>645</v>
      </c>
      <c r="C261" s="107" t="s">
        <v>646</v>
      </c>
      <c r="D261" s="109">
        <v>8</v>
      </c>
      <c r="E261" s="109">
        <v>9</v>
      </c>
      <c r="F261" s="109">
        <v>9</v>
      </c>
      <c r="G261" s="109">
        <v>9</v>
      </c>
      <c r="H261" s="109">
        <v>9</v>
      </c>
    </row>
    <row r="262" spans="2:8" s="97" customFormat="1" ht="48">
      <c r="B262" s="108" t="s">
        <v>647</v>
      </c>
      <c r="C262" s="107" t="s">
        <v>97</v>
      </c>
      <c r="D262" s="109">
        <v>15</v>
      </c>
      <c r="E262" s="109">
        <v>20</v>
      </c>
      <c r="F262" s="109">
        <v>25</v>
      </c>
      <c r="G262" s="109">
        <v>30</v>
      </c>
      <c r="H262" s="109">
        <v>35</v>
      </c>
    </row>
    <row r="263" spans="2:8" s="97" customFormat="1">
      <c r="B263" s="112" t="s">
        <v>517</v>
      </c>
      <c r="C263" s="113" t="s">
        <v>518</v>
      </c>
      <c r="D263" s="114">
        <v>1291940</v>
      </c>
      <c r="E263" s="236">
        <v>1762800</v>
      </c>
      <c r="F263" s="114">
        <f t="shared" ref="F263:G263" si="11">SUM(F264:F265)</f>
        <v>0</v>
      </c>
      <c r="G263" s="114">
        <f t="shared" si="11"/>
        <v>0</v>
      </c>
      <c r="H263" s="114">
        <v>0</v>
      </c>
    </row>
    <row r="264" spans="2:8" s="97" customFormat="1">
      <c r="B264" s="112" t="s">
        <v>519</v>
      </c>
      <c r="C264" s="113" t="s">
        <v>518</v>
      </c>
      <c r="D264" s="115">
        <v>1291940</v>
      </c>
      <c r="E264" s="236">
        <v>1762800</v>
      </c>
      <c r="F264" s="116"/>
      <c r="G264" s="116"/>
      <c r="H264" s="116"/>
    </row>
    <row r="265" spans="2:8" s="97" customFormat="1">
      <c r="B265" s="112" t="s">
        <v>520</v>
      </c>
      <c r="C265" s="113" t="s">
        <v>518</v>
      </c>
      <c r="D265" s="116"/>
      <c r="E265" s="116"/>
      <c r="F265" s="116"/>
      <c r="G265" s="116"/>
      <c r="H265" s="116"/>
    </row>
    <row r="266" spans="2:8" s="97" customFormat="1">
      <c r="B266" s="145"/>
      <c r="C266" s="146"/>
      <c r="D266" s="147"/>
      <c r="E266" s="147"/>
      <c r="F266" s="147"/>
      <c r="G266" s="147"/>
      <c r="H266" s="147"/>
    </row>
    <row r="267" spans="2:8">
      <c r="B267" s="383" t="s">
        <v>648</v>
      </c>
      <c r="C267" s="383"/>
      <c r="D267" s="383"/>
      <c r="E267" s="383"/>
      <c r="F267" s="383"/>
      <c r="G267" s="383"/>
      <c r="H267" s="383"/>
    </row>
    <row r="268" spans="2:8" ht="69" customHeight="1">
      <c r="B268" s="381" t="s">
        <v>649</v>
      </c>
      <c r="C268" s="381"/>
      <c r="D268" s="381"/>
      <c r="E268" s="381"/>
      <c r="F268" s="381"/>
      <c r="G268" s="381"/>
      <c r="H268" s="381"/>
    </row>
    <row r="269" spans="2:8" ht="50.25" customHeight="1">
      <c r="B269" s="382" t="s">
        <v>650</v>
      </c>
      <c r="C269" s="382"/>
      <c r="D269" s="382"/>
      <c r="E269" s="382"/>
      <c r="F269" s="382"/>
      <c r="G269" s="382"/>
      <c r="H269" s="382"/>
    </row>
    <row r="270" spans="2:8" ht="25.35" customHeight="1">
      <c r="B270" s="233"/>
      <c r="C270" s="233"/>
      <c r="D270" s="233"/>
      <c r="E270" s="233"/>
      <c r="F270" s="233"/>
      <c r="G270" s="233"/>
      <c r="H270" s="233"/>
    </row>
    <row r="271" spans="2:8">
      <c r="B271" s="378" t="s">
        <v>524</v>
      </c>
      <c r="C271" s="379" t="s">
        <v>525</v>
      </c>
      <c r="D271" s="379"/>
      <c r="E271" s="379"/>
      <c r="F271" s="379"/>
      <c r="G271" s="379"/>
      <c r="H271" s="379"/>
    </row>
    <row r="272" spans="2:8">
      <c r="B272" s="378"/>
      <c r="C272" s="107" t="s">
        <v>464</v>
      </c>
      <c r="D272" s="100" t="s">
        <v>512</v>
      </c>
      <c r="E272" s="100" t="s">
        <v>513</v>
      </c>
      <c r="F272" s="101" t="s">
        <v>514</v>
      </c>
      <c r="G272" s="101" t="s">
        <v>515</v>
      </c>
      <c r="H272" s="101" t="s">
        <v>516</v>
      </c>
    </row>
    <row r="273" spans="2:8" ht="48">
      <c r="B273" s="108" t="s">
        <v>651</v>
      </c>
      <c r="C273" s="107" t="s">
        <v>477</v>
      </c>
      <c r="D273" s="109">
        <v>86</v>
      </c>
      <c r="E273" s="109">
        <v>89</v>
      </c>
      <c r="F273" s="109">
        <v>93</v>
      </c>
      <c r="G273" s="109">
        <v>97</v>
      </c>
      <c r="H273" s="109">
        <v>101</v>
      </c>
    </row>
    <row r="274" spans="2:8" ht="48">
      <c r="B274" s="108" t="s">
        <v>652</v>
      </c>
      <c r="C274" s="107" t="s">
        <v>653</v>
      </c>
      <c r="D274" s="109">
        <v>61</v>
      </c>
      <c r="E274" s="109">
        <v>61</v>
      </c>
      <c r="F274" s="109">
        <v>61</v>
      </c>
      <c r="G274" s="109">
        <v>61</v>
      </c>
      <c r="H274" s="109">
        <v>61</v>
      </c>
    </row>
    <row r="275" spans="2:8" ht="48">
      <c r="B275" s="108" t="s">
        <v>654</v>
      </c>
      <c r="C275" s="107" t="s">
        <v>477</v>
      </c>
      <c r="D275" s="109">
        <v>12</v>
      </c>
      <c r="E275" s="109">
        <v>13</v>
      </c>
      <c r="F275" s="109">
        <v>14</v>
      </c>
      <c r="G275" s="109">
        <v>15</v>
      </c>
      <c r="H275" s="109">
        <v>16</v>
      </c>
    </row>
    <row r="276" spans="2:8" ht="72">
      <c r="B276" s="108" t="s">
        <v>655</v>
      </c>
      <c r="C276" s="107" t="s">
        <v>477</v>
      </c>
      <c r="D276" s="109">
        <v>7</v>
      </c>
      <c r="E276" s="109">
        <v>7</v>
      </c>
      <c r="F276" s="109">
        <v>7</v>
      </c>
      <c r="G276" s="109">
        <v>7</v>
      </c>
      <c r="H276" s="109">
        <v>7</v>
      </c>
    </row>
    <row r="277" spans="2:8" ht="48">
      <c r="B277" s="108" t="s">
        <v>656</v>
      </c>
      <c r="C277" s="107" t="s">
        <v>471</v>
      </c>
      <c r="D277" s="109">
        <v>150</v>
      </c>
      <c r="E277" s="109">
        <v>160</v>
      </c>
      <c r="F277" s="109">
        <v>170</v>
      </c>
      <c r="G277" s="109">
        <v>180</v>
      </c>
      <c r="H277" s="109">
        <v>190</v>
      </c>
    </row>
    <row r="278" spans="2:8" s="97" customFormat="1" ht="48">
      <c r="B278" s="108" t="s">
        <v>657</v>
      </c>
      <c r="C278" s="107" t="s">
        <v>471</v>
      </c>
      <c r="D278" s="109">
        <v>50</v>
      </c>
      <c r="E278" s="109">
        <v>52</v>
      </c>
      <c r="F278" s="109">
        <v>54</v>
      </c>
      <c r="G278" s="109">
        <v>56</v>
      </c>
      <c r="H278" s="109">
        <v>58</v>
      </c>
    </row>
    <row r="279" spans="2:8" s="97" customFormat="1">
      <c r="B279" s="112" t="s">
        <v>517</v>
      </c>
      <c r="C279" s="113" t="s">
        <v>518</v>
      </c>
      <c r="D279" s="114">
        <v>163320</v>
      </c>
      <c r="E279" s="114">
        <f t="shared" ref="E279:G279" si="12">SUM(E280:E281)</f>
        <v>0</v>
      </c>
      <c r="F279" s="114">
        <f t="shared" si="12"/>
        <v>0</v>
      </c>
      <c r="G279" s="114">
        <f t="shared" si="12"/>
        <v>0</v>
      </c>
      <c r="H279" s="114">
        <v>0</v>
      </c>
    </row>
    <row r="280" spans="2:8" s="97" customFormat="1">
      <c r="B280" s="112" t="s">
        <v>519</v>
      </c>
      <c r="C280" s="113" t="s">
        <v>518</v>
      </c>
      <c r="D280" s="115">
        <v>163320</v>
      </c>
      <c r="E280" s="116"/>
      <c r="F280" s="116"/>
      <c r="G280" s="116"/>
      <c r="H280" s="116"/>
    </row>
    <row r="281" spans="2:8">
      <c r="B281" s="112" t="s">
        <v>520</v>
      </c>
      <c r="C281" s="113" t="s">
        <v>518</v>
      </c>
      <c r="D281" s="116"/>
      <c r="E281" s="116"/>
      <c r="F281" s="116"/>
      <c r="G281" s="116"/>
      <c r="H281" s="116"/>
    </row>
    <row r="282" spans="2:8">
      <c r="B282" s="383" t="s">
        <v>658</v>
      </c>
      <c r="C282" s="383"/>
      <c r="D282" s="383"/>
      <c r="E282" s="383"/>
      <c r="F282" s="383"/>
      <c r="G282" s="383"/>
      <c r="H282" s="383"/>
    </row>
    <row r="283" spans="2:8" ht="50.25" customHeight="1">
      <c r="B283" s="381" t="s">
        <v>659</v>
      </c>
      <c r="C283" s="381"/>
      <c r="D283" s="381"/>
      <c r="E283" s="381"/>
      <c r="F283" s="381"/>
      <c r="G283" s="381"/>
      <c r="H283" s="381"/>
    </row>
    <row r="284" spans="2:8">
      <c r="B284" s="374" t="s">
        <v>660</v>
      </c>
      <c r="C284" s="374"/>
      <c r="D284" s="374"/>
      <c r="E284" s="374"/>
      <c r="F284" s="374"/>
      <c r="G284" s="374"/>
      <c r="H284" s="374"/>
    </row>
    <row r="285" spans="2:8">
      <c r="B285" s="105"/>
    </row>
    <row r="286" spans="2:8">
      <c r="B286" s="378" t="s">
        <v>524</v>
      </c>
      <c r="C286" s="379" t="s">
        <v>525</v>
      </c>
      <c r="D286" s="379"/>
      <c r="E286" s="379"/>
      <c r="F286" s="379"/>
      <c r="G286" s="379"/>
      <c r="H286" s="379"/>
    </row>
    <row r="287" spans="2:8">
      <c r="B287" s="378"/>
      <c r="C287" s="107" t="s">
        <v>464</v>
      </c>
      <c r="D287" s="100" t="s">
        <v>512</v>
      </c>
      <c r="E287" s="100" t="s">
        <v>513</v>
      </c>
      <c r="F287" s="101" t="s">
        <v>514</v>
      </c>
      <c r="G287" s="101" t="s">
        <v>515</v>
      </c>
      <c r="H287" s="101" t="s">
        <v>516</v>
      </c>
    </row>
    <row r="288" spans="2:8">
      <c r="B288" s="108" t="s">
        <v>661</v>
      </c>
      <c r="C288" s="107" t="s">
        <v>471</v>
      </c>
      <c r="D288" s="109">
        <v>2</v>
      </c>
      <c r="E288" s="109">
        <v>40</v>
      </c>
      <c r="F288" s="109">
        <v>50</v>
      </c>
      <c r="G288" s="109">
        <v>60</v>
      </c>
      <c r="H288" s="109">
        <v>70</v>
      </c>
    </row>
    <row r="289" spans="2:8">
      <c r="B289" s="108" t="s">
        <v>662</v>
      </c>
      <c r="C289" s="107" t="s">
        <v>663</v>
      </c>
      <c r="D289" s="109">
        <v>1373</v>
      </c>
      <c r="E289" s="109">
        <v>1400</v>
      </c>
      <c r="F289" s="109">
        <v>1500</v>
      </c>
      <c r="G289" s="109">
        <v>1600</v>
      </c>
      <c r="H289" s="109">
        <v>1700</v>
      </c>
    </row>
    <row r="290" spans="2:8" ht="72">
      <c r="B290" s="108" t="s">
        <v>664</v>
      </c>
      <c r="C290" s="107" t="s">
        <v>663</v>
      </c>
      <c r="D290" s="135">
        <v>0</v>
      </c>
      <c r="E290" s="135">
        <v>0</v>
      </c>
      <c r="F290" s="135">
        <v>0</v>
      </c>
      <c r="G290" s="135">
        <v>0</v>
      </c>
      <c r="H290" s="144" t="s">
        <v>96</v>
      </c>
    </row>
    <row r="291" spans="2:8" ht="72">
      <c r="B291" s="108" t="s">
        <v>665</v>
      </c>
      <c r="C291" s="107" t="s">
        <v>471</v>
      </c>
      <c r="D291" s="109">
        <v>12</v>
      </c>
      <c r="E291" s="109">
        <v>14</v>
      </c>
      <c r="F291" s="109">
        <v>16</v>
      </c>
      <c r="G291" s="109">
        <v>18</v>
      </c>
      <c r="H291" s="109">
        <v>20</v>
      </c>
    </row>
    <row r="292" spans="2:8" s="97" customFormat="1" ht="48">
      <c r="B292" s="108" t="s">
        <v>666</v>
      </c>
      <c r="C292" s="107" t="s">
        <v>466</v>
      </c>
      <c r="D292" s="109">
        <v>74</v>
      </c>
      <c r="E292" s="109">
        <v>77</v>
      </c>
      <c r="F292" s="109">
        <v>80</v>
      </c>
      <c r="G292" s="109">
        <v>85</v>
      </c>
      <c r="H292" s="109">
        <v>90</v>
      </c>
    </row>
    <row r="293" spans="2:8" s="97" customFormat="1">
      <c r="B293" s="112" t="s">
        <v>517</v>
      </c>
      <c r="C293" s="113" t="s">
        <v>518</v>
      </c>
      <c r="D293" s="114">
        <v>4455320</v>
      </c>
      <c r="E293" s="236">
        <v>5730000</v>
      </c>
      <c r="F293" s="114">
        <f t="shared" ref="F293:G293" si="13">SUM(F294:F295)</f>
        <v>0</v>
      </c>
      <c r="G293" s="114">
        <f t="shared" si="13"/>
        <v>0</v>
      </c>
      <c r="H293" s="114">
        <v>0</v>
      </c>
    </row>
    <row r="294" spans="2:8" s="97" customFormat="1">
      <c r="B294" s="112" t="s">
        <v>519</v>
      </c>
      <c r="C294" s="113" t="s">
        <v>518</v>
      </c>
      <c r="D294" s="114">
        <v>4455320</v>
      </c>
      <c r="E294" s="236">
        <v>5730000</v>
      </c>
      <c r="F294" s="116"/>
      <c r="G294" s="116"/>
      <c r="H294" s="116"/>
    </row>
    <row r="295" spans="2:8">
      <c r="B295" s="112" t="s">
        <v>520</v>
      </c>
      <c r="C295" s="113" t="s">
        <v>518</v>
      </c>
      <c r="D295" s="116"/>
      <c r="E295" s="116"/>
      <c r="F295" s="116"/>
      <c r="G295" s="116"/>
      <c r="H295" s="116"/>
    </row>
    <row r="297" spans="2:8">
      <c r="B297" s="383" t="s">
        <v>667</v>
      </c>
      <c r="C297" s="383"/>
      <c r="D297" s="383"/>
      <c r="E297" s="383"/>
      <c r="F297" s="383"/>
      <c r="G297" s="383"/>
      <c r="H297" s="383"/>
    </row>
    <row r="298" spans="2:8" ht="100.7" customHeight="1">
      <c r="B298" s="381" t="s">
        <v>668</v>
      </c>
      <c r="C298" s="381"/>
      <c r="D298" s="381"/>
      <c r="E298" s="381"/>
      <c r="F298" s="381"/>
      <c r="G298" s="381"/>
      <c r="H298" s="381"/>
    </row>
    <row r="299" spans="2:8">
      <c r="B299" s="374" t="s">
        <v>669</v>
      </c>
      <c r="C299" s="374"/>
      <c r="D299" s="374"/>
      <c r="E299" s="374"/>
      <c r="F299" s="374"/>
      <c r="G299" s="374"/>
      <c r="H299" s="374"/>
    </row>
    <row r="300" spans="2:8" ht="21" customHeight="1">
      <c r="B300" s="133"/>
      <c r="C300" s="133"/>
      <c r="D300" s="133"/>
      <c r="E300" s="133"/>
      <c r="F300" s="133"/>
      <c r="G300" s="133"/>
      <c r="H300" s="133"/>
    </row>
    <row r="301" spans="2:8">
      <c r="B301" s="378" t="s">
        <v>524</v>
      </c>
      <c r="C301" s="379" t="s">
        <v>525</v>
      </c>
      <c r="D301" s="379"/>
      <c r="E301" s="379"/>
      <c r="F301" s="379"/>
      <c r="G301" s="379"/>
      <c r="H301" s="379"/>
    </row>
    <row r="302" spans="2:8">
      <c r="B302" s="378"/>
      <c r="C302" s="107" t="s">
        <v>464</v>
      </c>
      <c r="D302" s="100" t="s">
        <v>512</v>
      </c>
      <c r="E302" s="100" t="s">
        <v>513</v>
      </c>
      <c r="F302" s="101" t="s">
        <v>514</v>
      </c>
      <c r="G302" s="101" t="s">
        <v>515</v>
      </c>
      <c r="H302" s="101" t="s">
        <v>516</v>
      </c>
    </row>
    <row r="303" spans="2:8">
      <c r="B303" s="108" t="s">
        <v>670</v>
      </c>
      <c r="C303" s="107" t="s">
        <v>671</v>
      </c>
      <c r="D303" s="109">
        <v>200</v>
      </c>
      <c r="E303" s="109">
        <v>250</v>
      </c>
      <c r="F303" s="109">
        <v>300</v>
      </c>
      <c r="G303" s="109">
        <v>350</v>
      </c>
      <c r="H303" s="109">
        <v>400</v>
      </c>
    </row>
    <row r="304" spans="2:8" ht="50.25" customHeight="1">
      <c r="B304" s="108" t="s">
        <v>672</v>
      </c>
      <c r="C304" s="107" t="s">
        <v>673</v>
      </c>
      <c r="D304" s="109">
        <v>41750</v>
      </c>
      <c r="E304" s="109">
        <v>41750</v>
      </c>
      <c r="F304" s="109">
        <v>41750</v>
      </c>
      <c r="G304" s="109">
        <v>41750</v>
      </c>
      <c r="H304" s="109">
        <v>41750</v>
      </c>
    </row>
    <row r="305" spans="2:8">
      <c r="B305" s="108" t="s">
        <v>674</v>
      </c>
      <c r="C305" s="107" t="s">
        <v>531</v>
      </c>
      <c r="D305" s="109">
        <v>83780</v>
      </c>
      <c r="E305" s="109">
        <v>83780</v>
      </c>
      <c r="F305" s="109">
        <v>83780</v>
      </c>
      <c r="G305" s="109">
        <v>83780</v>
      </c>
      <c r="H305" s="109">
        <v>83780</v>
      </c>
    </row>
    <row r="306" spans="2:8" ht="48">
      <c r="B306" s="108" t="s">
        <v>675</v>
      </c>
      <c r="C306" s="107" t="s">
        <v>676</v>
      </c>
      <c r="D306" s="109">
        <v>20945</v>
      </c>
      <c r="E306" s="109">
        <v>20945</v>
      </c>
      <c r="F306" s="109">
        <v>20945</v>
      </c>
      <c r="G306" s="109">
        <v>20945</v>
      </c>
      <c r="H306" s="109">
        <v>20945</v>
      </c>
    </row>
    <row r="307" spans="2:8" ht="48">
      <c r="B307" s="108" t="s">
        <v>666</v>
      </c>
      <c r="C307" s="107" t="s">
        <v>466</v>
      </c>
      <c r="D307" s="109">
        <v>53</v>
      </c>
      <c r="E307" s="109">
        <v>60</v>
      </c>
      <c r="F307" s="109">
        <v>65</v>
      </c>
      <c r="G307" s="109">
        <v>70</v>
      </c>
      <c r="H307" s="109">
        <v>75</v>
      </c>
    </row>
    <row r="308" spans="2:8" ht="50.25" customHeight="1">
      <c r="B308" s="108" t="s">
        <v>677</v>
      </c>
      <c r="C308" s="107" t="s">
        <v>469</v>
      </c>
      <c r="D308" s="109">
        <v>100</v>
      </c>
      <c r="E308" s="109">
        <v>100</v>
      </c>
      <c r="F308" s="109">
        <v>100</v>
      </c>
      <c r="G308" s="109">
        <v>100</v>
      </c>
      <c r="H308" s="109">
        <v>100</v>
      </c>
    </row>
    <row r="309" spans="2:8">
      <c r="B309" s="112" t="s">
        <v>517</v>
      </c>
      <c r="C309" s="113" t="s">
        <v>518</v>
      </c>
      <c r="D309" s="114">
        <v>2595800</v>
      </c>
      <c r="E309" s="236">
        <v>2771700</v>
      </c>
      <c r="F309" s="114">
        <f t="shared" ref="F309:G309" si="14">SUM(F310:F311)</f>
        <v>0</v>
      </c>
      <c r="G309" s="114">
        <f t="shared" si="14"/>
        <v>0</v>
      </c>
      <c r="H309" s="114">
        <v>0</v>
      </c>
    </row>
    <row r="310" spans="2:8">
      <c r="B310" s="112" t="s">
        <v>519</v>
      </c>
      <c r="C310" s="113" t="s">
        <v>518</v>
      </c>
      <c r="D310" s="115">
        <v>2595800</v>
      </c>
      <c r="E310" s="236">
        <v>2771700</v>
      </c>
      <c r="F310" s="116"/>
      <c r="G310" s="116"/>
      <c r="H310" s="116"/>
    </row>
    <row r="311" spans="2:8">
      <c r="B311" s="112" t="s">
        <v>520</v>
      </c>
      <c r="C311" s="113" t="s">
        <v>518</v>
      </c>
      <c r="D311" s="116"/>
      <c r="E311" s="116"/>
      <c r="F311" s="116"/>
      <c r="G311" s="116"/>
      <c r="H311" s="116"/>
    </row>
    <row r="312" spans="2:8">
      <c r="B312" s="117"/>
      <c r="C312" s="118"/>
      <c r="D312" s="119"/>
      <c r="E312" s="119"/>
      <c r="F312" s="119"/>
      <c r="G312" s="119"/>
      <c r="H312" s="119"/>
    </row>
    <row r="313" spans="2:8">
      <c r="B313" s="117"/>
      <c r="C313" s="118"/>
      <c r="D313" s="119"/>
      <c r="E313" s="119"/>
      <c r="F313" s="119"/>
      <c r="G313" s="119"/>
      <c r="H313" s="119"/>
    </row>
    <row r="314" spans="2:8">
      <c r="B314" s="117"/>
      <c r="C314" s="118"/>
      <c r="D314" s="119"/>
      <c r="E314" s="119"/>
      <c r="F314" s="119"/>
      <c r="G314" s="119"/>
      <c r="H314" s="119"/>
    </row>
    <row r="315" spans="2:8">
      <c r="B315" s="117"/>
      <c r="C315" s="118"/>
      <c r="D315" s="119"/>
      <c r="E315" s="119"/>
      <c r="F315" s="119"/>
      <c r="G315" s="119"/>
      <c r="H315" s="119"/>
    </row>
    <row r="316" spans="2:8">
      <c r="B316" s="117"/>
      <c r="C316" s="118"/>
      <c r="D316" s="119"/>
      <c r="E316" s="119"/>
      <c r="F316" s="119"/>
      <c r="G316" s="119"/>
      <c r="H316" s="119"/>
    </row>
    <row r="317" spans="2:8">
      <c r="B317" s="117"/>
      <c r="C317" s="118"/>
      <c r="D317" s="119"/>
      <c r="E317" s="119"/>
      <c r="F317" s="119"/>
      <c r="G317" s="119"/>
      <c r="H317" s="119"/>
    </row>
    <row r="318" spans="2:8">
      <c r="B318" s="117"/>
      <c r="C318" s="118"/>
      <c r="D318" s="119"/>
      <c r="E318" s="119"/>
      <c r="F318" s="119"/>
      <c r="G318" s="119"/>
      <c r="H318" s="119"/>
    </row>
    <row r="319" spans="2:8">
      <c r="B319" s="117"/>
      <c r="C319" s="118"/>
      <c r="D319" s="119"/>
      <c r="E319" s="119"/>
      <c r="F319" s="119"/>
      <c r="G319" s="119"/>
      <c r="H319" s="119"/>
    </row>
    <row r="320" spans="2:8">
      <c r="B320" s="117"/>
      <c r="C320" s="118"/>
      <c r="D320" s="119"/>
      <c r="E320" s="119"/>
      <c r="F320" s="119"/>
      <c r="G320" s="119"/>
      <c r="H320" s="119"/>
    </row>
    <row r="321" spans="2:8">
      <c r="B321" s="117"/>
      <c r="C321" s="118"/>
      <c r="D321" s="119"/>
      <c r="E321" s="119"/>
      <c r="F321" s="119"/>
      <c r="G321" s="119"/>
      <c r="H321" s="119"/>
    </row>
    <row r="322" spans="2:8">
      <c r="B322" s="241"/>
      <c r="C322" s="118"/>
      <c r="D322" s="119"/>
      <c r="E322" s="119"/>
      <c r="F322" s="119"/>
      <c r="G322" s="119"/>
      <c r="H322" s="119"/>
    </row>
    <row r="323" spans="2:8">
      <c r="B323" s="241"/>
      <c r="C323" s="118"/>
      <c r="D323" s="119"/>
      <c r="E323" s="119"/>
      <c r="F323" s="119"/>
      <c r="G323" s="119"/>
      <c r="H323" s="119"/>
    </row>
    <row r="324" spans="2:8">
      <c r="B324" s="241"/>
      <c r="C324" s="118"/>
      <c r="D324" s="119"/>
      <c r="E324" s="119"/>
      <c r="F324" s="119"/>
      <c r="G324" s="119"/>
      <c r="H324" s="119"/>
    </row>
    <row r="325" spans="2:8">
      <c r="B325" s="241"/>
      <c r="C325" s="118"/>
      <c r="D325" s="119"/>
      <c r="E325" s="119"/>
      <c r="F325" s="119"/>
      <c r="G325" s="119"/>
      <c r="H325" s="119"/>
    </row>
    <row r="326" spans="2:8">
      <c r="B326" s="241"/>
      <c r="C326" s="118"/>
      <c r="D326" s="119"/>
      <c r="E326" s="119"/>
      <c r="F326" s="119"/>
      <c r="G326" s="119"/>
      <c r="H326" s="119"/>
    </row>
    <row r="327" spans="2:8">
      <c r="B327" s="241"/>
      <c r="C327" s="118"/>
      <c r="D327" s="119"/>
      <c r="E327" s="119"/>
      <c r="F327" s="119"/>
      <c r="G327" s="119"/>
      <c r="H327" s="119"/>
    </row>
    <row r="328" spans="2:8">
      <c r="B328" s="241"/>
      <c r="C328" s="118"/>
      <c r="D328" s="119"/>
      <c r="E328" s="119"/>
      <c r="F328" s="119"/>
      <c r="G328" s="119"/>
      <c r="H328" s="119"/>
    </row>
    <row r="329" spans="2:8">
      <c r="B329" s="241"/>
      <c r="C329" s="118"/>
      <c r="D329" s="119"/>
      <c r="E329" s="119"/>
      <c r="F329" s="119"/>
      <c r="G329" s="119"/>
      <c r="H329" s="119"/>
    </row>
    <row r="330" spans="2:8">
      <c r="B330" s="383" t="s">
        <v>678</v>
      </c>
      <c r="C330" s="383"/>
      <c r="D330" s="383"/>
      <c r="E330" s="383"/>
      <c r="F330" s="383"/>
      <c r="G330" s="383"/>
      <c r="H330" s="383"/>
    </row>
    <row r="331" spans="2:8" ht="75.599999999999994" customHeight="1">
      <c r="B331" s="381" t="s">
        <v>679</v>
      </c>
      <c r="C331" s="381"/>
      <c r="D331" s="381"/>
      <c r="E331" s="381"/>
      <c r="F331" s="381"/>
      <c r="G331" s="381"/>
      <c r="H331" s="381"/>
    </row>
    <row r="332" spans="2:8" ht="43.35" customHeight="1">
      <c r="B332" s="382" t="s">
        <v>680</v>
      </c>
      <c r="C332" s="382"/>
      <c r="D332" s="382"/>
      <c r="E332" s="382"/>
      <c r="F332" s="382"/>
      <c r="G332" s="382"/>
      <c r="H332" s="382"/>
    </row>
    <row r="333" spans="2:8">
      <c r="B333" s="117"/>
      <c r="C333" s="133"/>
      <c r="D333" s="133"/>
      <c r="E333" s="133"/>
      <c r="F333" s="133"/>
      <c r="G333" s="133"/>
      <c r="H333" s="133"/>
    </row>
    <row r="334" spans="2:8">
      <c r="B334" s="378" t="s">
        <v>524</v>
      </c>
      <c r="C334" s="379" t="s">
        <v>525</v>
      </c>
      <c r="D334" s="379"/>
      <c r="E334" s="379"/>
      <c r="F334" s="379"/>
      <c r="G334" s="379"/>
      <c r="H334" s="379"/>
    </row>
    <row r="335" spans="2:8">
      <c r="B335" s="378"/>
      <c r="C335" s="107" t="s">
        <v>464</v>
      </c>
      <c r="D335" s="100" t="s">
        <v>512</v>
      </c>
      <c r="E335" s="100" t="s">
        <v>513</v>
      </c>
      <c r="F335" s="101" t="s">
        <v>514</v>
      </c>
      <c r="G335" s="101" t="s">
        <v>515</v>
      </c>
      <c r="H335" s="101" t="s">
        <v>516</v>
      </c>
    </row>
    <row r="336" spans="2:8">
      <c r="B336" s="108" t="s">
        <v>681</v>
      </c>
      <c r="C336" s="107" t="s">
        <v>95</v>
      </c>
      <c r="D336" s="110">
        <v>1211</v>
      </c>
      <c r="E336" s="110">
        <v>1124</v>
      </c>
      <c r="F336" s="110">
        <v>1124</v>
      </c>
      <c r="G336" s="110">
        <v>1124</v>
      </c>
      <c r="H336" s="110">
        <v>1124</v>
      </c>
    </row>
    <row r="337" spans="2:8">
      <c r="B337" s="142" t="s">
        <v>682</v>
      </c>
      <c r="C337" s="107" t="s">
        <v>466</v>
      </c>
      <c r="D337" s="110">
        <v>10</v>
      </c>
      <c r="E337" s="110">
        <v>10</v>
      </c>
      <c r="F337" s="110">
        <v>10</v>
      </c>
      <c r="G337" s="110">
        <v>10</v>
      </c>
      <c r="H337" s="110">
        <v>10</v>
      </c>
    </row>
    <row r="338" spans="2:8">
      <c r="B338" s="108" t="s">
        <v>683</v>
      </c>
      <c r="C338" s="107" t="s">
        <v>477</v>
      </c>
      <c r="D338" s="110">
        <v>2000</v>
      </c>
      <c r="E338" s="110">
        <v>2000</v>
      </c>
      <c r="F338" s="110">
        <v>2000</v>
      </c>
      <c r="G338" s="110">
        <v>2000</v>
      </c>
      <c r="H338" s="110">
        <v>2000</v>
      </c>
    </row>
    <row r="339" spans="2:8">
      <c r="B339" s="108" t="s">
        <v>684</v>
      </c>
      <c r="C339" s="107" t="s">
        <v>477</v>
      </c>
      <c r="D339" s="110">
        <v>2400</v>
      </c>
      <c r="E339" s="110">
        <v>2400</v>
      </c>
      <c r="F339" s="110">
        <v>2400</v>
      </c>
      <c r="G339" s="110">
        <v>2400</v>
      </c>
      <c r="H339" s="110">
        <v>2400</v>
      </c>
    </row>
    <row r="340" spans="2:8">
      <c r="B340" s="108" t="s">
        <v>685</v>
      </c>
      <c r="C340" s="107" t="s">
        <v>477</v>
      </c>
      <c r="D340" s="110">
        <v>22000</v>
      </c>
      <c r="E340" s="110">
        <v>23500</v>
      </c>
      <c r="F340" s="110">
        <v>25000</v>
      </c>
      <c r="G340" s="110">
        <v>26500</v>
      </c>
      <c r="H340" s="110">
        <v>26500</v>
      </c>
    </row>
    <row r="341" spans="2:8" ht="48">
      <c r="B341" s="108" t="s">
        <v>686</v>
      </c>
      <c r="C341" s="107" t="s">
        <v>477</v>
      </c>
      <c r="D341" s="143">
        <v>240</v>
      </c>
      <c r="E341" s="143">
        <v>250</v>
      </c>
      <c r="F341" s="143">
        <v>255</v>
      </c>
      <c r="G341" s="143">
        <v>260</v>
      </c>
      <c r="H341" s="143">
        <v>260</v>
      </c>
    </row>
    <row r="342" spans="2:8" ht="48">
      <c r="B342" s="108" t="s">
        <v>687</v>
      </c>
      <c r="C342" s="107" t="s">
        <v>477</v>
      </c>
      <c r="D342" s="110">
        <v>360</v>
      </c>
      <c r="E342" s="110">
        <v>360</v>
      </c>
      <c r="F342" s="110">
        <v>360</v>
      </c>
      <c r="G342" s="110">
        <v>360</v>
      </c>
      <c r="H342" s="110">
        <v>360</v>
      </c>
    </row>
    <row r="343" spans="2:8" ht="48">
      <c r="B343" s="108" t="s">
        <v>688</v>
      </c>
      <c r="C343" s="107" t="s">
        <v>471</v>
      </c>
      <c r="D343" s="110">
        <v>6</v>
      </c>
      <c r="E343" s="110">
        <v>6</v>
      </c>
      <c r="F343" s="110">
        <v>6</v>
      </c>
      <c r="G343" s="110">
        <v>6</v>
      </c>
      <c r="H343" s="110">
        <v>6</v>
      </c>
    </row>
    <row r="344" spans="2:8" s="97" customFormat="1" ht="48">
      <c r="B344" s="108" t="s">
        <v>689</v>
      </c>
      <c r="C344" s="107" t="s">
        <v>471</v>
      </c>
      <c r="D344" s="110">
        <v>4</v>
      </c>
      <c r="E344" s="110">
        <v>4</v>
      </c>
      <c r="F344" s="110">
        <v>4</v>
      </c>
      <c r="G344" s="110">
        <v>4</v>
      </c>
      <c r="H344" s="110">
        <v>4</v>
      </c>
    </row>
    <row r="345" spans="2:8" s="97" customFormat="1">
      <c r="B345" s="112" t="s">
        <v>517</v>
      </c>
      <c r="C345" s="113" t="s">
        <v>518</v>
      </c>
      <c r="D345" s="114">
        <v>1696640</v>
      </c>
      <c r="E345" s="236">
        <v>1676800</v>
      </c>
      <c r="F345" s="114">
        <f t="shared" ref="F345:G345" si="15">SUM(F346:F347)</f>
        <v>0</v>
      </c>
      <c r="G345" s="114">
        <f t="shared" si="15"/>
        <v>0</v>
      </c>
      <c r="H345" s="114">
        <v>0</v>
      </c>
    </row>
    <row r="346" spans="2:8" s="97" customFormat="1">
      <c r="B346" s="112" t="s">
        <v>519</v>
      </c>
      <c r="C346" s="113" t="s">
        <v>518</v>
      </c>
      <c r="D346" s="115">
        <v>1696640</v>
      </c>
      <c r="E346" s="236">
        <v>1676800</v>
      </c>
      <c r="F346" s="116"/>
      <c r="G346" s="116"/>
      <c r="H346" s="116"/>
    </row>
    <row r="347" spans="2:8">
      <c r="B347" s="112" t="s">
        <v>520</v>
      </c>
      <c r="C347" s="113" t="s">
        <v>518</v>
      </c>
      <c r="D347" s="116"/>
      <c r="E347" s="116"/>
      <c r="F347" s="116"/>
      <c r="G347" s="116"/>
      <c r="H347" s="116"/>
    </row>
    <row r="348" spans="2:8" ht="21" customHeight="1"/>
    <row r="349" spans="2:8">
      <c r="B349" s="383" t="s">
        <v>690</v>
      </c>
      <c r="C349" s="383"/>
      <c r="D349" s="383"/>
      <c r="E349" s="383"/>
      <c r="F349" s="383"/>
      <c r="G349" s="383"/>
      <c r="H349" s="383"/>
    </row>
    <row r="350" spans="2:8" ht="73.5" customHeight="1">
      <c r="B350" s="381" t="s">
        <v>691</v>
      </c>
      <c r="C350" s="381"/>
      <c r="D350" s="381"/>
      <c r="E350" s="381"/>
      <c r="F350" s="381"/>
      <c r="G350" s="381"/>
      <c r="H350" s="381"/>
    </row>
    <row r="351" spans="2:8" ht="48.75" customHeight="1">
      <c r="B351" s="374" t="s">
        <v>692</v>
      </c>
      <c r="C351" s="374"/>
      <c r="D351" s="374"/>
      <c r="E351" s="374"/>
      <c r="F351" s="374"/>
      <c r="G351" s="374"/>
      <c r="H351" s="374"/>
    </row>
    <row r="352" spans="2:8" ht="9" customHeight="1">
      <c r="B352" s="232"/>
      <c r="C352" s="232"/>
      <c r="D352" s="232"/>
      <c r="E352" s="232"/>
      <c r="F352" s="232"/>
      <c r="G352" s="232"/>
      <c r="H352" s="232"/>
    </row>
    <row r="353" spans="2:8">
      <c r="B353" s="378" t="s">
        <v>524</v>
      </c>
      <c r="C353" s="379" t="s">
        <v>525</v>
      </c>
      <c r="D353" s="379"/>
      <c r="E353" s="379"/>
      <c r="F353" s="379"/>
      <c r="G353" s="379"/>
      <c r="H353" s="379"/>
    </row>
    <row r="354" spans="2:8">
      <c r="B354" s="378"/>
      <c r="C354" s="107" t="s">
        <v>464</v>
      </c>
      <c r="D354" s="100" t="s">
        <v>512</v>
      </c>
      <c r="E354" s="100" t="s">
        <v>513</v>
      </c>
      <c r="F354" s="101" t="s">
        <v>514</v>
      </c>
      <c r="G354" s="101" t="s">
        <v>515</v>
      </c>
      <c r="H354" s="101" t="s">
        <v>516</v>
      </c>
    </row>
    <row r="355" spans="2:8">
      <c r="B355" s="108" t="s">
        <v>693</v>
      </c>
      <c r="C355" s="107" t="s">
        <v>694</v>
      </c>
      <c r="D355" s="109">
        <v>43</v>
      </c>
      <c r="E355" s="109">
        <v>43</v>
      </c>
      <c r="F355" s="109">
        <v>43</v>
      </c>
      <c r="G355" s="109">
        <v>43</v>
      </c>
      <c r="H355" s="109">
        <v>43</v>
      </c>
    </row>
    <row r="356" spans="2:8">
      <c r="B356" s="108" t="s">
        <v>695</v>
      </c>
      <c r="C356" s="107" t="s">
        <v>696</v>
      </c>
      <c r="D356" s="134">
        <v>19</v>
      </c>
      <c r="E356" s="134">
        <v>19</v>
      </c>
      <c r="F356" s="134">
        <v>19</v>
      </c>
      <c r="G356" s="134">
        <v>19</v>
      </c>
      <c r="H356" s="134">
        <v>19</v>
      </c>
    </row>
    <row r="357" spans="2:8">
      <c r="B357" s="108" t="s">
        <v>697</v>
      </c>
      <c r="C357" s="107" t="s">
        <v>540</v>
      </c>
      <c r="D357" s="109">
        <v>25452</v>
      </c>
      <c r="E357" s="109">
        <v>25452</v>
      </c>
      <c r="F357" s="109">
        <v>25452</v>
      </c>
      <c r="G357" s="109">
        <v>25452</v>
      </c>
      <c r="H357" s="109">
        <v>25452</v>
      </c>
    </row>
    <row r="358" spans="2:8">
      <c r="B358" s="108" t="s">
        <v>698</v>
      </c>
      <c r="C358" s="107" t="s">
        <v>477</v>
      </c>
      <c r="D358" s="109">
        <v>933</v>
      </c>
      <c r="E358" s="109">
        <v>850</v>
      </c>
      <c r="F358" s="109">
        <v>900</v>
      </c>
      <c r="G358" s="109">
        <v>950</v>
      </c>
      <c r="H358" s="109">
        <v>950</v>
      </c>
    </row>
    <row r="359" spans="2:8">
      <c r="B359" s="108" t="s">
        <v>699</v>
      </c>
      <c r="C359" s="107" t="s">
        <v>471</v>
      </c>
      <c r="D359" s="109">
        <v>12</v>
      </c>
      <c r="E359" s="109">
        <v>12</v>
      </c>
      <c r="F359" s="109">
        <v>12</v>
      </c>
      <c r="G359" s="109">
        <v>12</v>
      </c>
      <c r="H359" s="109">
        <v>12</v>
      </c>
    </row>
    <row r="360" spans="2:8">
      <c r="B360" s="108" t="s">
        <v>700</v>
      </c>
      <c r="C360" s="107" t="s">
        <v>471</v>
      </c>
      <c r="D360" s="134">
        <v>12</v>
      </c>
      <c r="E360" s="134">
        <v>12</v>
      </c>
      <c r="F360" s="134">
        <v>12</v>
      </c>
      <c r="G360" s="134">
        <v>12</v>
      </c>
      <c r="H360" s="134">
        <v>12</v>
      </c>
    </row>
    <row r="361" spans="2:8">
      <c r="B361" s="108" t="s">
        <v>701</v>
      </c>
      <c r="C361" s="107" t="s">
        <v>696</v>
      </c>
      <c r="D361" s="109">
        <v>4</v>
      </c>
      <c r="E361" s="109">
        <v>4</v>
      </c>
      <c r="F361" s="109">
        <v>4</v>
      </c>
      <c r="G361" s="109">
        <v>4</v>
      </c>
      <c r="H361" s="109">
        <v>4</v>
      </c>
    </row>
    <row r="362" spans="2:8">
      <c r="B362" s="380" t="s">
        <v>524</v>
      </c>
      <c r="C362" s="401" t="s">
        <v>525</v>
      </c>
      <c r="D362" s="402"/>
      <c r="E362" s="402"/>
      <c r="F362" s="402"/>
      <c r="G362" s="402"/>
      <c r="H362" s="403"/>
    </row>
    <row r="363" spans="2:8">
      <c r="B363" s="400"/>
      <c r="C363" s="276" t="s">
        <v>464</v>
      </c>
      <c r="D363" s="100" t="s">
        <v>512</v>
      </c>
      <c r="E363" s="100" t="s">
        <v>513</v>
      </c>
      <c r="F363" s="101" t="s">
        <v>514</v>
      </c>
      <c r="G363" s="101" t="s">
        <v>515</v>
      </c>
      <c r="H363" s="101" t="s">
        <v>516</v>
      </c>
    </row>
    <row r="364" spans="2:8">
      <c r="B364" s="108" t="s">
        <v>702</v>
      </c>
      <c r="C364" s="107" t="s">
        <v>540</v>
      </c>
      <c r="D364" s="127">
        <v>27080</v>
      </c>
      <c r="E364" s="127">
        <v>27400</v>
      </c>
      <c r="F364" s="127">
        <v>27440</v>
      </c>
      <c r="G364" s="127">
        <v>27500</v>
      </c>
      <c r="H364" s="127">
        <v>27500</v>
      </c>
    </row>
    <row r="365" spans="2:8">
      <c r="B365" s="108" t="s">
        <v>703</v>
      </c>
      <c r="C365" s="107" t="s">
        <v>540</v>
      </c>
      <c r="D365" s="135">
        <v>0</v>
      </c>
      <c r="E365" s="135">
        <v>0</v>
      </c>
      <c r="F365" s="135">
        <v>0</v>
      </c>
      <c r="G365" s="135">
        <v>0</v>
      </c>
      <c r="H365" s="135">
        <v>0</v>
      </c>
    </row>
    <row r="366" spans="2:8">
      <c r="B366" s="108" t="s">
        <v>704</v>
      </c>
      <c r="C366" s="107" t="s">
        <v>540</v>
      </c>
      <c r="D366" s="109">
        <v>185040</v>
      </c>
      <c r="E366" s="109">
        <v>184000</v>
      </c>
      <c r="F366" s="109">
        <v>185400</v>
      </c>
      <c r="G366" s="109">
        <v>186000</v>
      </c>
      <c r="H366" s="109">
        <v>186000</v>
      </c>
    </row>
    <row r="367" spans="2:8">
      <c r="B367" s="108" t="s">
        <v>705</v>
      </c>
      <c r="C367" s="107" t="s">
        <v>477</v>
      </c>
      <c r="D367" s="135">
        <v>0</v>
      </c>
      <c r="E367" s="135">
        <v>0</v>
      </c>
      <c r="F367" s="135">
        <v>0</v>
      </c>
      <c r="G367" s="135">
        <v>0</v>
      </c>
      <c r="H367" s="135"/>
    </row>
    <row r="368" spans="2:8" s="128" customFormat="1" ht="48">
      <c r="B368" s="108" t="s">
        <v>706</v>
      </c>
      <c r="C368" s="107" t="s">
        <v>471</v>
      </c>
      <c r="D368" s="109">
        <v>2</v>
      </c>
      <c r="E368" s="109">
        <v>2</v>
      </c>
      <c r="F368" s="109">
        <v>2</v>
      </c>
      <c r="G368" s="109">
        <v>2</v>
      </c>
      <c r="H368" s="109">
        <v>2</v>
      </c>
    </row>
    <row r="369" spans="2:8" s="128" customFormat="1" ht="48">
      <c r="B369" s="129" t="s">
        <v>707</v>
      </c>
      <c r="C369" s="130" t="s">
        <v>97</v>
      </c>
      <c r="D369" s="131">
        <v>10</v>
      </c>
      <c r="E369" s="131">
        <v>10</v>
      </c>
      <c r="F369" s="131">
        <v>10</v>
      </c>
      <c r="G369" s="131">
        <v>10</v>
      </c>
      <c r="H369" s="131">
        <v>10</v>
      </c>
    </row>
    <row r="370" spans="2:8" s="128" customFormat="1" ht="48">
      <c r="B370" s="129" t="s">
        <v>708</v>
      </c>
      <c r="C370" s="130" t="s">
        <v>477</v>
      </c>
      <c r="D370" s="110">
        <v>400</v>
      </c>
      <c r="E370" s="110">
        <v>400</v>
      </c>
      <c r="F370" s="110">
        <v>400</v>
      </c>
      <c r="G370" s="110">
        <v>400</v>
      </c>
      <c r="H370" s="110">
        <v>400</v>
      </c>
    </row>
    <row r="371" spans="2:8" s="128" customFormat="1" ht="48">
      <c r="B371" s="129" t="s">
        <v>709</v>
      </c>
      <c r="C371" s="130" t="s">
        <v>471</v>
      </c>
      <c r="D371" s="131">
        <v>43</v>
      </c>
      <c r="E371" s="131">
        <v>43</v>
      </c>
      <c r="F371" s="131">
        <v>43</v>
      </c>
      <c r="G371" s="131">
        <v>43</v>
      </c>
      <c r="H371" s="131">
        <v>43</v>
      </c>
    </row>
    <row r="372" spans="2:8" s="97" customFormat="1">
      <c r="B372" s="129" t="s">
        <v>710</v>
      </c>
      <c r="C372" s="130" t="s">
        <v>711</v>
      </c>
      <c r="D372" s="131">
        <v>1</v>
      </c>
      <c r="E372" s="131">
        <v>1</v>
      </c>
      <c r="F372" s="131">
        <v>1</v>
      </c>
      <c r="G372" s="131">
        <v>1</v>
      </c>
      <c r="H372" s="131">
        <v>1</v>
      </c>
    </row>
    <row r="373" spans="2:8" s="97" customFormat="1">
      <c r="B373" s="112" t="s">
        <v>517</v>
      </c>
      <c r="C373" s="113" t="s">
        <v>518</v>
      </c>
      <c r="D373" s="114">
        <v>13811660</v>
      </c>
      <c r="E373" s="236">
        <v>15444200</v>
      </c>
      <c r="F373" s="114">
        <f t="shared" ref="F373:G373" si="16">SUM(F374:F375)</f>
        <v>0</v>
      </c>
      <c r="G373" s="114">
        <f t="shared" si="16"/>
        <v>0</v>
      </c>
      <c r="H373" s="114">
        <v>0</v>
      </c>
    </row>
    <row r="374" spans="2:8" s="97" customFormat="1">
      <c r="B374" s="112" t="s">
        <v>519</v>
      </c>
      <c r="C374" s="113" t="s">
        <v>518</v>
      </c>
      <c r="D374" s="114">
        <v>13811660</v>
      </c>
      <c r="E374" s="236">
        <v>15444200</v>
      </c>
      <c r="F374" s="116"/>
      <c r="G374" s="116"/>
      <c r="H374" s="116"/>
    </row>
    <row r="375" spans="2:8" s="97" customFormat="1">
      <c r="B375" s="112" t="s">
        <v>520</v>
      </c>
      <c r="C375" s="113" t="s">
        <v>518</v>
      </c>
      <c r="D375" s="116"/>
      <c r="E375" s="116"/>
      <c r="F375" s="116"/>
      <c r="G375" s="116"/>
      <c r="H375" s="116"/>
    </row>
    <row r="376" spans="2:8" s="97" customFormat="1" ht="25.5" customHeight="1">
      <c r="B376" s="117"/>
      <c r="C376" s="118"/>
      <c r="D376" s="119"/>
      <c r="E376" s="119"/>
      <c r="F376" s="119"/>
      <c r="G376" s="119"/>
      <c r="H376" s="119"/>
    </row>
    <row r="377" spans="2:8" s="97" customFormat="1">
      <c r="B377" s="349" t="s">
        <v>1241</v>
      </c>
      <c r="C377" s="172"/>
      <c r="D377" s="172"/>
      <c r="E377" s="172"/>
      <c r="F377" s="172"/>
      <c r="G377" s="97" t="s">
        <v>1242</v>
      </c>
      <c r="H377" s="352"/>
    </row>
    <row r="378" spans="2:8" s="97" customFormat="1">
      <c r="B378" s="349" t="s">
        <v>1243</v>
      </c>
      <c r="C378" s="172"/>
      <c r="D378" s="172"/>
      <c r="E378" s="172"/>
      <c r="F378" s="172"/>
      <c r="H378" s="172"/>
    </row>
    <row r="379" spans="2:8" s="97" customFormat="1" ht="96" customHeight="1">
      <c r="B379" s="404" t="s">
        <v>1244</v>
      </c>
      <c r="C379" s="405"/>
      <c r="D379" s="405"/>
      <c r="E379" s="405"/>
      <c r="F379" s="405"/>
      <c r="G379" s="405"/>
      <c r="H379" s="405"/>
    </row>
    <row r="380" spans="2:8" s="97" customFormat="1" ht="70.5" customHeight="1">
      <c r="B380" s="406" t="s">
        <v>1245</v>
      </c>
      <c r="C380" s="407"/>
      <c r="D380" s="407"/>
      <c r="E380" s="407"/>
      <c r="F380" s="407"/>
      <c r="G380" s="407"/>
      <c r="H380" s="407"/>
    </row>
    <row r="381" spans="2:8" s="97" customFormat="1">
      <c r="B381" s="349" t="s">
        <v>1235</v>
      </c>
      <c r="C381" s="3"/>
      <c r="D381" s="172"/>
      <c r="E381" s="172"/>
      <c r="F381" s="172"/>
      <c r="G381" s="172"/>
      <c r="H381" s="172"/>
    </row>
    <row r="382" spans="2:8" s="97" customFormat="1">
      <c r="B382" s="349" t="s">
        <v>1236</v>
      </c>
      <c r="C382" s="408">
        <v>130500</v>
      </c>
      <c r="D382" s="408"/>
      <c r="E382" s="349" t="s">
        <v>518</v>
      </c>
      <c r="F382" s="172"/>
      <c r="G382" s="172"/>
      <c r="H382" s="172"/>
    </row>
    <row r="383" spans="2:8" s="97" customFormat="1">
      <c r="B383" s="172"/>
      <c r="C383" s="3"/>
      <c r="D383" s="172"/>
      <c r="E383" s="172"/>
      <c r="F383" s="172"/>
      <c r="G383" s="172"/>
      <c r="H383" s="172"/>
    </row>
    <row r="384" spans="2:8" s="97" customFormat="1">
      <c r="B384" s="395" t="s">
        <v>524</v>
      </c>
      <c r="C384" s="409" t="s">
        <v>525</v>
      </c>
      <c r="D384" s="409"/>
      <c r="E384" s="409"/>
      <c r="F384" s="409"/>
      <c r="G384" s="409"/>
      <c r="H384" s="409"/>
    </row>
    <row r="385" spans="2:8" s="97" customFormat="1">
      <c r="B385" s="395"/>
      <c r="C385" s="338" t="s">
        <v>464</v>
      </c>
      <c r="D385" s="339" t="s">
        <v>512</v>
      </c>
      <c r="E385" s="339" t="s">
        <v>513</v>
      </c>
      <c r="F385" s="340" t="s">
        <v>514</v>
      </c>
      <c r="G385" s="340" t="s">
        <v>515</v>
      </c>
      <c r="H385" s="340" t="s">
        <v>516</v>
      </c>
    </row>
    <row r="386" spans="2:8" s="97" customFormat="1" ht="96">
      <c r="B386" s="341" t="s">
        <v>1246</v>
      </c>
      <c r="C386" s="338" t="s">
        <v>469</v>
      </c>
      <c r="D386" s="346"/>
      <c r="E386" s="351">
        <v>-68</v>
      </c>
      <c r="F386" s="351"/>
      <c r="G386" s="351"/>
      <c r="H386" s="351"/>
    </row>
    <row r="387" spans="2:8" s="97" customFormat="1">
      <c r="B387" s="344" t="s">
        <v>517</v>
      </c>
      <c r="C387" s="345" t="s">
        <v>518</v>
      </c>
      <c r="D387" s="346"/>
      <c r="E387" s="347">
        <v>130500</v>
      </c>
      <c r="F387" s="346"/>
      <c r="G387" s="346"/>
      <c r="H387" s="346"/>
    </row>
    <row r="388" spans="2:8" s="97" customFormat="1">
      <c r="B388" s="344" t="s">
        <v>519</v>
      </c>
      <c r="C388" s="345" t="s">
        <v>518</v>
      </c>
      <c r="D388" s="346"/>
      <c r="E388" s="347">
        <v>130500</v>
      </c>
      <c r="F388" s="346"/>
      <c r="G388" s="346"/>
      <c r="H388" s="346"/>
    </row>
    <row r="389" spans="2:8" s="97" customFormat="1">
      <c r="B389" s="344" t="s">
        <v>520</v>
      </c>
      <c r="C389" s="345" t="s">
        <v>518</v>
      </c>
      <c r="D389" s="346"/>
      <c r="E389" s="346">
        <v>0</v>
      </c>
      <c r="F389" s="346"/>
      <c r="G389" s="346"/>
      <c r="H389" s="346"/>
    </row>
    <row r="390" spans="2:8" s="97" customFormat="1">
      <c r="B390" s="241"/>
      <c r="C390" s="118"/>
      <c r="D390" s="119"/>
      <c r="E390" s="119"/>
      <c r="F390" s="119"/>
      <c r="G390" s="119"/>
      <c r="H390" s="119"/>
    </row>
    <row r="391" spans="2:8">
      <c r="B391" s="383" t="s">
        <v>712</v>
      </c>
      <c r="C391" s="383"/>
      <c r="D391" s="383"/>
      <c r="E391" s="383"/>
      <c r="F391" s="383"/>
      <c r="G391" s="383"/>
      <c r="H391" s="383"/>
    </row>
    <row r="392" spans="2:8" ht="106.5" customHeight="1">
      <c r="B392" s="381" t="s">
        <v>713</v>
      </c>
      <c r="C392" s="381"/>
      <c r="D392" s="381"/>
      <c r="E392" s="381"/>
      <c r="F392" s="381"/>
      <c r="G392" s="381"/>
      <c r="H392" s="381"/>
    </row>
    <row r="393" spans="2:8">
      <c r="B393" s="382" t="s">
        <v>714</v>
      </c>
      <c r="C393" s="382"/>
      <c r="D393" s="382"/>
      <c r="E393" s="382"/>
      <c r="F393" s="382"/>
      <c r="G393" s="382"/>
      <c r="H393" s="382"/>
    </row>
    <row r="394" spans="2:8">
      <c r="B394" s="117"/>
      <c r="C394" s="133"/>
      <c r="D394" s="133"/>
      <c r="E394" s="133"/>
      <c r="F394" s="133"/>
      <c r="G394" s="133"/>
      <c r="H394" s="133"/>
    </row>
    <row r="395" spans="2:8">
      <c r="B395" s="378" t="s">
        <v>524</v>
      </c>
      <c r="C395" s="379" t="s">
        <v>525</v>
      </c>
      <c r="D395" s="379"/>
      <c r="E395" s="379"/>
      <c r="F395" s="379"/>
      <c r="G395" s="379"/>
      <c r="H395" s="379"/>
    </row>
    <row r="396" spans="2:8">
      <c r="B396" s="378"/>
      <c r="C396" s="107" t="s">
        <v>464</v>
      </c>
      <c r="D396" s="100" t="s">
        <v>512</v>
      </c>
      <c r="E396" s="100" t="s">
        <v>513</v>
      </c>
      <c r="F396" s="101" t="s">
        <v>514</v>
      </c>
      <c r="G396" s="101" t="s">
        <v>515</v>
      </c>
      <c r="H396" s="101" t="s">
        <v>516</v>
      </c>
    </row>
    <row r="397" spans="2:8" s="120" customFormat="1">
      <c r="B397" s="108" t="s">
        <v>715</v>
      </c>
      <c r="C397" s="107" t="s">
        <v>466</v>
      </c>
      <c r="D397" s="127">
        <v>61</v>
      </c>
      <c r="E397" s="127">
        <v>70</v>
      </c>
      <c r="F397" s="127">
        <v>70</v>
      </c>
      <c r="G397" s="127">
        <v>70</v>
      </c>
      <c r="H397" s="127">
        <v>70</v>
      </c>
    </row>
    <row r="398" spans="2:8" s="120" customFormat="1">
      <c r="B398" s="108" t="s">
        <v>716</v>
      </c>
      <c r="C398" s="107" t="s">
        <v>646</v>
      </c>
      <c r="D398" s="127">
        <v>2</v>
      </c>
      <c r="E398" s="127">
        <v>2</v>
      </c>
      <c r="F398" s="127">
        <v>2</v>
      </c>
      <c r="G398" s="127">
        <v>2</v>
      </c>
      <c r="H398" s="127">
        <v>2</v>
      </c>
    </row>
    <row r="399" spans="2:8" s="97" customFormat="1" ht="144">
      <c r="B399" s="108" t="s">
        <v>717</v>
      </c>
      <c r="C399" s="107" t="s">
        <v>559</v>
      </c>
      <c r="D399" s="127">
        <v>437</v>
      </c>
      <c r="E399" s="127">
        <v>450</v>
      </c>
      <c r="F399" s="127">
        <v>450</v>
      </c>
      <c r="G399" s="127">
        <v>450</v>
      </c>
      <c r="H399" s="127">
        <v>450</v>
      </c>
    </row>
    <row r="400" spans="2:8" s="97" customFormat="1">
      <c r="B400" s="112" t="s">
        <v>517</v>
      </c>
      <c r="C400" s="113" t="s">
        <v>518</v>
      </c>
      <c r="D400" s="114">
        <v>328800</v>
      </c>
      <c r="E400" s="236">
        <v>341000</v>
      </c>
      <c r="F400" s="114">
        <f t="shared" ref="F400:G400" si="17">SUM(F401:F402)</f>
        <v>0</v>
      </c>
      <c r="G400" s="114">
        <f t="shared" si="17"/>
        <v>0</v>
      </c>
      <c r="H400" s="114">
        <v>0</v>
      </c>
    </row>
    <row r="401" spans="2:8" s="97" customFormat="1">
      <c r="B401" s="112" t="s">
        <v>519</v>
      </c>
      <c r="C401" s="113" t="s">
        <v>518</v>
      </c>
      <c r="D401" s="115">
        <v>328800</v>
      </c>
      <c r="E401" s="236">
        <v>341000</v>
      </c>
      <c r="F401" s="116"/>
      <c r="G401" s="116"/>
      <c r="H401" s="116"/>
    </row>
    <row r="402" spans="2:8">
      <c r="B402" s="112" t="s">
        <v>520</v>
      </c>
      <c r="C402" s="113" t="s">
        <v>518</v>
      </c>
      <c r="D402" s="116"/>
      <c r="E402" s="116"/>
      <c r="F402" s="116"/>
      <c r="G402" s="116"/>
      <c r="H402" s="116"/>
    </row>
    <row r="403" spans="2:8">
      <c r="B403" s="145"/>
      <c r="C403" s="146"/>
      <c r="D403" s="147"/>
      <c r="E403" s="147"/>
      <c r="F403" s="147"/>
      <c r="G403" s="147"/>
      <c r="H403" s="147"/>
    </row>
    <row r="404" spans="2:8">
      <c r="B404" s="145"/>
      <c r="C404" s="146"/>
      <c r="D404" s="147"/>
      <c r="E404" s="147"/>
      <c r="F404" s="147"/>
      <c r="G404" s="147"/>
      <c r="H404" s="147"/>
    </row>
    <row r="405" spans="2:8">
      <c r="B405" s="383" t="s">
        <v>718</v>
      </c>
      <c r="C405" s="383"/>
      <c r="D405" s="383"/>
      <c r="E405" s="383"/>
      <c r="F405" s="383"/>
      <c r="G405" s="383"/>
      <c r="H405" s="383"/>
    </row>
    <row r="406" spans="2:8" ht="176.25" customHeight="1">
      <c r="B406" s="381" t="s">
        <v>719</v>
      </c>
      <c r="C406" s="381"/>
      <c r="D406" s="381"/>
      <c r="E406" s="381"/>
      <c r="F406" s="381"/>
      <c r="G406" s="381"/>
      <c r="H406" s="381"/>
    </row>
    <row r="407" spans="2:8" ht="50.25" customHeight="1">
      <c r="B407" s="382" t="s">
        <v>720</v>
      </c>
      <c r="C407" s="382"/>
      <c r="D407" s="382"/>
      <c r="E407" s="382"/>
      <c r="F407" s="382"/>
      <c r="G407" s="382"/>
      <c r="H407" s="382"/>
    </row>
    <row r="408" spans="2:8" ht="15.75" customHeight="1"/>
    <row r="409" spans="2:8" ht="14.25" customHeight="1"/>
    <row r="410" spans="2:8">
      <c r="B410" s="378" t="s">
        <v>524</v>
      </c>
      <c r="C410" s="379" t="s">
        <v>525</v>
      </c>
      <c r="D410" s="379"/>
      <c r="E410" s="379"/>
      <c r="F410" s="379"/>
      <c r="G410" s="379"/>
      <c r="H410" s="379"/>
    </row>
    <row r="411" spans="2:8">
      <c r="B411" s="378"/>
      <c r="C411" s="107" t="s">
        <v>464</v>
      </c>
      <c r="D411" s="100" t="s">
        <v>512</v>
      </c>
      <c r="E411" s="100" t="s">
        <v>513</v>
      </c>
      <c r="F411" s="101" t="s">
        <v>514</v>
      </c>
      <c r="G411" s="101" t="s">
        <v>515</v>
      </c>
      <c r="H411" s="101" t="s">
        <v>516</v>
      </c>
    </row>
    <row r="412" spans="2:8" ht="96">
      <c r="B412" s="132" t="s">
        <v>721</v>
      </c>
      <c r="C412" s="107" t="s">
        <v>471</v>
      </c>
      <c r="D412" s="139">
        <v>600</v>
      </c>
      <c r="E412" s="139">
        <v>600</v>
      </c>
      <c r="F412" s="139">
        <v>600</v>
      </c>
      <c r="G412" s="139">
        <v>600</v>
      </c>
      <c r="H412" s="139">
        <v>600</v>
      </c>
    </row>
    <row r="413" spans="2:8">
      <c r="B413" s="253"/>
      <c r="C413" s="238"/>
      <c r="D413" s="254"/>
      <c r="E413" s="254"/>
      <c r="F413" s="254"/>
      <c r="G413" s="254"/>
      <c r="H413" s="254"/>
    </row>
    <row r="414" spans="2:8">
      <c r="B414" s="378" t="s">
        <v>524</v>
      </c>
      <c r="C414" s="379" t="s">
        <v>525</v>
      </c>
      <c r="D414" s="379"/>
      <c r="E414" s="379"/>
      <c r="F414" s="379"/>
      <c r="G414" s="379"/>
      <c r="H414" s="379"/>
    </row>
    <row r="415" spans="2:8">
      <c r="B415" s="378"/>
      <c r="C415" s="240" t="s">
        <v>464</v>
      </c>
      <c r="D415" s="239" t="s">
        <v>512</v>
      </c>
      <c r="E415" s="239" t="s">
        <v>513</v>
      </c>
      <c r="F415" s="101" t="s">
        <v>514</v>
      </c>
      <c r="G415" s="101" t="s">
        <v>515</v>
      </c>
      <c r="H415" s="101" t="s">
        <v>516</v>
      </c>
    </row>
    <row r="416" spans="2:8" ht="144">
      <c r="B416" s="132" t="s">
        <v>722</v>
      </c>
      <c r="C416" s="107" t="s">
        <v>471</v>
      </c>
      <c r="D416" s="139">
        <v>600</v>
      </c>
      <c r="E416" s="139">
        <v>600</v>
      </c>
      <c r="F416" s="139">
        <v>600</v>
      </c>
      <c r="G416" s="139">
        <v>600</v>
      </c>
      <c r="H416" s="139">
        <v>600</v>
      </c>
    </row>
    <row r="417" spans="2:8" ht="96">
      <c r="B417" s="132" t="s">
        <v>723</v>
      </c>
      <c r="C417" s="107" t="s">
        <v>471</v>
      </c>
      <c r="D417" s="139">
        <v>932</v>
      </c>
      <c r="E417" s="139">
        <v>950</v>
      </c>
      <c r="F417" s="139">
        <v>950</v>
      </c>
      <c r="G417" s="139">
        <v>950</v>
      </c>
      <c r="H417" s="139">
        <v>950</v>
      </c>
    </row>
    <row r="418" spans="2:8" ht="96">
      <c r="B418" s="132" t="s">
        <v>724</v>
      </c>
      <c r="C418" s="107" t="s">
        <v>471</v>
      </c>
      <c r="D418" s="139">
        <v>932</v>
      </c>
      <c r="E418" s="139">
        <v>950</v>
      </c>
      <c r="F418" s="139">
        <v>950</v>
      </c>
      <c r="G418" s="139">
        <v>950</v>
      </c>
      <c r="H418" s="139">
        <v>950</v>
      </c>
    </row>
    <row r="419" spans="2:8" ht="72">
      <c r="B419" s="132" t="s">
        <v>725</v>
      </c>
      <c r="C419" s="107" t="s">
        <v>471</v>
      </c>
      <c r="D419" s="139">
        <v>330</v>
      </c>
      <c r="E419" s="139">
        <v>330</v>
      </c>
      <c r="F419" s="139">
        <v>330</v>
      </c>
      <c r="G419" s="139">
        <v>330</v>
      </c>
      <c r="H419" s="139">
        <v>330</v>
      </c>
    </row>
    <row r="420" spans="2:8" ht="48">
      <c r="B420" s="132" t="s">
        <v>726</v>
      </c>
      <c r="C420" s="107" t="s">
        <v>471</v>
      </c>
      <c r="D420" s="139">
        <v>317</v>
      </c>
      <c r="E420" s="139">
        <v>320</v>
      </c>
      <c r="F420" s="139">
        <v>320</v>
      </c>
      <c r="G420" s="139">
        <v>320</v>
      </c>
      <c r="H420" s="139">
        <v>320</v>
      </c>
    </row>
    <row r="421" spans="2:8" ht="72">
      <c r="B421" s="108" t="s">
        <v>727</v>
      </c>
      <c r="C421" s="107" t="s">
        <v>477</v>
      </c>
      <c r="D421" s="109">
        <v>84</v>
      </c>
      <c r="E421" s="109">
        <v>85</v>
      </c>
      <c r="F421" s="109">
        <v>85</v>
      </c>
      <c r="G421" s="109">
        <v>85</v>
      </c>
      <c r="H421" s="109">
        <v>85</v>
      </c>
    </row>
    <row r="422" spans="2:8" ht="72.75" customHeight="1">
      <c r="B422" s="108" t="s">
        <v>728</v>
      </c>
      <c r="C422" s="107" t="s">
        <v>477</v>
      </c>
      <c r="D422" s="109">
        <v>932</v>
      </c>
      <c r="E422" s="109">
        <v>950</v>
      </c>
      <c r="F422" s="109">
        <v>950</v>
      </c>
      <c r="G422" s="109">
        <v>950</v>
      </c>
      <c r="H422" s="109">
        <v>950</v>
      </c>
    </row>
    <row r="423" spans="2:8" ht="26.25" customHeight="1">
      <c r="B423" s="108" t="s">
        <v>729</v>
      </c>
      <c r="C423" s="107" t="s">
        <v>471</v>
      </c>
      <c r="D423" s="135">
        <v>0</v>
      </c>
      <c r="E423" s="135">
        <v>0</v>
      </c>
      <c r="F423" s="135">
        <v>0</v>
      </c>
      <c r="G423" s="135">
        <v>0</v>
      </c>
      <c r="H423" s="135">
        <v>0</v>
      </c>
    </row>
    <row r="424" spans="2:8">
      <c r="B424" s="112" t="s">
        <v>517</v>
      </c>
      <c r="C424" s="113" t="s">
        <v>518</v>
      </c>
      <c r="D424" s="114">
        <v>741500</v>
      </c>
      <c r="E424" s="236">
        <v>985900</v>
      </c>
      <c r="F424" s="114">
        <f t="shared" ref="F424:G424" si="18">SUM(F425:F426)</f>
        <v>0</v>
      </c>
      <c r="G424" s="114">
        <f t="shared" si="18"/>
        <v>0</v>
      </c>
      <c r="H424" s="114">
        <v>0</v>
      </c>
    </row>
    <row r="425" spans="2:8">
      <c r="B425" s="112" t="s">
        <v>519</v>
      </c>
      <c r="C425" s="113" t="s">
        <v>518</v>
      </c>
      <c r="D425" s="115">
        <v>741500</v>
      </c>
      <c r="E425" s="236">
        <v>985900</v>
      </c>
      <c r="F425" s="116"/>
      <c r="G425" s="116"/>
      <c r="H425" s="116"/>
    </row>
    <row r="426" spans="2:8">
      <c r="B426" s="112" t="s">
        <v>520</v>
      </c>
      <c r="C426" s="113" t="s">
        <v>518</v>
      </c>
      <c r="D426" s="116"/>
      <c r="E426" s="116"/>
      <c r="F426" s="116"/>
      <c r="G426" s="116"/>
      <c r="H426" s="116"/>
    </row>
    <row r="427" spans="2:8">
      <c r="B427" s="117"/>
      <c r="C427" s="118"/>
      <c r="D427" s="119"/>
      <c r="E427" s="119"/>
      <c r="F427" s="119"/>
      <c r="G427" s="119"/>
      <c r="H427" s="119"/>
    </row>
    <row r="428" spans="2:8">
      <c r="B428" s="275"/>
      <c r="C428" s="118"/>
      <c r="D428" s="119"/>
      <c r="E428" s="119"/>
      <c r="F428" s="119"/>
      <c r="G428" s="119"/>
      <c r="H428" s="119"/>
    </row>
    <row r="429" spans="2:8">
      <c r="B429" s="275"/>
      <c r="C429" s="118"/>
      <c r="D429" s="119"/>
      <c r="E429" s="119"/>
      <c r="F429" s="119"/>
      <c r="G429" s="119"/>
      <c r="H429" s="119"/>
    </row>
    <row r="430" spans="2:8">
      <c r="B430" s="275"/>
      <c r="C430" s="118"/>
      <c r="D430" s="119"/>
      <c r="E430" s="119"/>
      <c r="F430" s="119"/>
      <c r="G430" s="119"/>
      <c r="H430" s="119"/>
    </row>
    <row r="431" spans="2:8">
      <c r="B431" s="275"/>
      <c r="C431" s="118"/>
      <c r="D431" s="119"/>
      <c r="E431" s="119"/>
      <c r="F431" s="119"/>
      <c r="G431" s="119"/>
      <c r="H431" s="119"/>
    </row>
    <row r="432" spans="2:8">
      <c r="B432" s="275"/>
      <c r="C432" s="118"/>
      <c r="D432" s="119"/>
      <c r="E432" s="119"/>
      <c r="F432" s="119"/>
      <c r="G432" s="119"/>
      <c r="H432" s="119"/>
    </row>
    <row r="433" spans="2:8">
      <c r="B433" s="275"/>
      <c r="C433" s="118"/>
      <c r="D433" s="119"/>
      <c r="E433" s="119"/>
      <c r="F433" s="119"/>
      <c r="G433" s="119"/>
      <c r="H433" s="119"/>
    </row>
    <row r="434" spans="2:8">
      <c r="B434" s="275"/>
      <c r="C434" s="118"/>
      <c r="D434" s="119"/>
      <c r="E434" s="119"/>
      <c r="F434" s="119"/>
      <c r="G434" s="119"/>
      <c r="H434" s="119"/>
    </row>
    <row r="435" spans="2:8">
      <c r="B435" s="275"/>
      <c r="C435" s="118"/>
      <c r="D435" s="119"/>
      <c r="E435" s="119"/>
      <c r="F435" s="119"/>
      <c r="G435" s="119"/>
      <c r="H435" s="119"/>
    </row>
    <row r="436" spans="2:8">
      <c r="B436" s="275"/>
      <c r="C436" s="118"/>
      <c r="D436" s="119"/>
      <c r="E436" s="119"/>
      <c r="F436" s="119"/>
      <c r="G436" s="119"/>
      <c r="H436" s="119"/>
    </row>
    <row r="437" spans="2:8">
      <c r="B437" s="349" t="s">
        <v>1165</v>
      </c>
      <c r="C437" s="172"/>
      <c r="D437" s="172"/>
      <c r="E437" s="172"/>
      <c r="F437" s="97" t="s">
        <v>1248</v>
      </c>
      <c r="G437" s="104"/>
      <c r="H437" s="350"/>
    </row>
    <row r="438" spans="2:8">
      <c r="B438" s="405" t="s">
        <v>1231</v>
      </c>
      <c r="C438" s="405"/>
      <c r="D438" s="405"/>
      <c r="E438" s="405"/>
      <c r="F438" s="405"/>
      <c r="G438" s="405"/>
      <c r="H438" s="405"/>
    </row>
    <row r="439" spans="2:8" ht="75" customHeight="1">
      <c r="B439" s="407" t="s">
        <v>1249</v>
      </c>
      <c r="C439" s="410"/>
      <c r="D439" s="410"/>
      <c r="E439" s="410"/>
      <c r="F439" s="410"/>
      <c r="G439" s="410"/>
      <c r="H439" s="410"/>
    </row>
    <row r="440" spans="2:8" ht="123.75" customHeight="1">
      <c r="B440" s="407" t="s">
        <v>1250</v>
      </c>
      <c r="C440" s="407"/>
      <c r="D440" s="407"/>
      <c r="E440" s="407"/>
      <c r="F440" s="407"/>
      <c r="G440" s="407"/>
      <c r="H440" s="407"/>
    </row>
    <row r="441" spans="2:8">
      <c r="B441" s="349" t="s">
        <v>1235</v>
      </c>
      <c r="C441" s="3"/>
      <c r="D441" s="172"/>
      <c r="E441" s="172"/>
      <c r="F441" s="172"/>
      <c r="G441" s="172"/>
      <c r="H441" s="172"/>
    </row>
    <row r="442" spans="2:8">
      <c r="B442" s="349" t="s">
        <v>1236</v>
      </c>
      <c r="C442" s="408">
        <v>85900</v>
      </c>
      <c r="D442" s="408"/>
      <c r="E442" s="349" t="s">
        <v>518</v>
      </c>
      <c r="F442" s="172"/>
      <c r="G442" s="172"/>
      <c r="H442" s="172"/>
    </row>
    <row r="443" spans="2:8">
      <c r="B443" s="172"/>
      <c r="C443" s="3"/>
      <c r="D443" s="172"/>
      <c r="E443" s="172"/>
      <c r="F443" s="172"/>
      <c r="G443" s="172"/>
      <c r="H443" s="172"/>
    </row>
    <row r="444" spans="2:8">
      <c r="B444" s="411" t="s">
        <v>524</v>
      </c>
      <c r="C444" s="412" t="s">
        <v>525</v>
      </c>
      <c r="D444" s="412"/>
      <c r="E444" s="412"/>
      <c r="F444" s="412"/>
      <c r="G444" s="412"/>
      <c r="H444" s="412"/>
    </row>
    <row r="445" spans="2:8">
      <c r="B445" s="411"/>
      <c r="C445" s="353" t="s">
        <v>464</v>
      </c>
      <c r="D445" s="259" t="s">
        <v>512</v>
      </c>
      <c r="E445" s="259" t="s">
        <v>513</v>
      </c>
      <c r="F445" s="122" t="s">
        <v>514</v>
      </c>
      <c r="G445" s="122" t="s">
        <v>515</v>
      </c>
      <c r="H445" s="122" t="s">
        <v>516</v>
      </c>
    </row>
    <row r="446" spans="2:8" ht="72">
      <c r="B446" s="354" t="s">
        <v>1251</v>
      </c>
      <c r="C446" s="353" t="s">
        <v>469</v>
      </c>
      <c r="D446" s="346"/>
      <c r="E446" s="357">
        <v>100</v>
      </c>
      <c r="F446" s="355"/>
      <c r="G446" s="355"/>
      <c r="H446" s="355"/>
    </row>
    <row r="447" spans="2:8" ht="72">
      <c r="B447" s="341" t="s">
        <v>1252</v>
      </c>
      <c r="C447" s="338" t="s">
        <v>469</v>
      </c>
      <c r="D447" s="346"/>
      <c r="E447" s="358">
        <v>100</v>
      </c>
      <c r="F447" s="356"/>
      <c r="G447" s="356"/>
      <c r="H447" s="356"/>
    </row>
    <row r="448" spans="2:8">
      <c r="B448" s="344" t="s">
        <v>517</v>
      </c>
      <c r="C448" s="345" t="s">
        <v>518</v>
      </c>
      <c r="D448" s="346"/>
      <c r="E448" s="347">
        <v>85900</v>
      </c>
      <c r="F448" s="346"/>
      <c r="G448" s="346"/>
      <c r="H448" s="346"/>
    </row>
    <row r="449" spans="2:8">
      <c r="B449" s="344" t="s">
        <v>519</v>
      </c>
      <c r="C449" s="345" t="s">
        <v>518</v>
      </c>
      <c r="D449" s="346"/>
      <c r="E449" s="347">
        <v>85900</v>
      </c>
      <c r="F449" s="346"/>
      <c r="G449" s="346"/>
      <c r="H449" s="346"/>
    </row>
    <row r="450" spans="2:8">
      <c r="B450" s="344" t="s">
        <v>520</v>
      </c>
      <c r="C450" s="345" t="s">
        <v>518</v>
      </c>
      <c r="D450" s="346"/>
      <c r="E450" s="346">
        <v>0</v>
      </c>
      <c r="F450" s="346"/>
      <c r="G450" s="346"/>
      <c r="H450" s="346"/>
    </row>
    <row r="451" spans="2:8">
      <c r="B451" s="275"/>
      <c r="C451" s="118"/>
      <c r="D451" s="119"/>
      <c r="E451" s="119"/>
      <c r="F451" s="119"/>
      <c r="G451" s="119"/>
      <c r="H451" s="119"/>
    </row>
    <row r="452" spans="2:8">
      <c r="B452" s="383" t="s">
        <v>730</v>
      </c>
      <c r="C452" s="383"/>
      <c r="D452" s="383"/>
      <c r="E452" s="383"/>
      <c r="F452" s="383"/>
      <c r="G452" s="383"/>
      <c r="H452" s="383"/>
    </row>
    <row r="453" spans="2:8" ht="75.599999999999994" customHeight="1">
      <c r="B453" s="381" t="s">
        <v>731</v>
      </c>
      <c r="C453" s="381"/>
      <c r="D453" s="381"/>
      <c r="E453" s="381"/>
      <c r="F453" s="381"/>
      <c r="G453" s="381"/>
      <c r="H453" s="381"/>
    </row>
    <row r="454" spans="2:8" ht="69" customHeight="1">
      <c r="B454" s="374" t="s">
        <v>732</v>
      </c>
      <c r="C454" s="374"/>
      <c r="D454" s="374"/>
      <c r="E454" s="374"/>
      <c r="F454" s="374"/>
      <c r="G454" s="374"/>
      <c r="H454" s="374"/>
    </row>
    <row r="455" spans="2:8">
      <c r="B455" s="117"/>
      <c r="C455" s="133"/>
      <c r="D455" s="133"/>
      <c r="E455" s="133"/>
      <c r="F455" s="133"/>
      <c r="G455" s="133"/>
      <c r="H455" s="133"/>
    </row>
    <row r="456" spans="2:8">
      <c r="B456" s="378" t="s">
        <v>524</v>
      </c>
      <c r="C456" s="379" t="s">
        <v>525</v>
      </c>
      <c r="D456" s="379"/>
      <c r="E456" s="379"/>
      <c r="F456" s="379"/>
      <c r="G456" s="379"/>
      <c r="H456" s="379"/>
    </row>
    <row r="457" spans="2:8">
      <c r="B457" s="378"/>
      <c r="C457" s="107" t="s">
        <v>464</v>
      </c>
      <c r="D457" s="100" t="s">
        <v>512</v>
      </c>
      <c r="E457" s="100" t="s">
        <v>513</v>
      </c>
      <c r="F457" s="101" t="s">
        <v>514</v>
      </c>
      <c r="G457" s="101" t="s">
        <v>515</v>
      </c>
      <c r="H457" s="101" t="s">
        <v>516</v>
      </c>
    </row>
    <row r="458" spans="2:8" ht="48">
      <c r="B458" s="132" t="s">
        <v>733</v>
      </c>
      <c r="C458" s="107" t="s">
        <v>471</v>
      </c>
      <c r="D458" s="139">
        <v>20</v>
      </c>
      <c r="E458" s="139">
        <v>20</v>
      </c>
      <c r="F458" s="139">
        <v>20</v>
      </c>
      <c r="G458" s="139">
        <v>20</v>
      </c>
      <c r="H458" s="139">
        <v>20</v>
      </c>
    </row>
    <row r="459" spans="2:8" ht="48">
      <c r="B459" s="132" t="s">
        <v>734</v>
      </c>
      <c r="C459" s="107" t="s">
        <v>471</v>
      </c>
      <c r="D459" s="135">
        <v>0</v>
      </c>
      <c r="E459" s="135">
        <v>0</v>
      </c>
      <c r="F459" s="135">
        <v>0</v>
      </c>
      <c r="G459" s="135">
        <v>0</v>
      </c>
      <c r="H459" s="135">
        <v>0</v>
      </c>
    </row>
    <row r="460" spans="2:8" ht="48">
      <c r="B460" s="108" t="s">
        <v>735</v>
      </c>
      <c r="C460" s="107" t="s">
        <v>471</v>
      </c>
      <c r="D460" s="109">
        <v>273</v>
      </c>
      <c r="E460" s="109">
        <v>280</v>
      </c>
      <c r="F460" s="109">
        <v>280</v>
      </c>
      <c r="G460" s="109">
        <v>280</v>
      </c>
      <c r="H460" s="109">
        <v>280</v>
      </c>
    </row>
    <row r="461" spans="2:8">
      <c r="B461" s="400" t="s">
        <v>524</v>
      </c>
      <c r="C461" s="414" t="s">
        <v>525</v>
      </c>
      <c r="D461" s="414"/>
      <c r="E461" s="414"/>
      <c r="F461" s="414"/>
      <c r="G461" s="414"/>
      <c r="H461" s="414"/>
    </row>
    <row r="462" spans="2:8">
      <c r="B462" s="378"/>
      <c r="C462" s="276" t="s">
        <v>464</v>
      </c>
      <c r="D462" s="100" t="s">
        <v>512</v>
      </c>
      <c r="E462" s="100" t="s">
        <v>513</v>
      </c>
      <c r="F462" s="101" t="s">
        <v>514</v>
      </c>
      <c r="G462" s="101" t="s">
        <v>515</v>
      </c>
      <c r="H462" s="101" t="s">
        <v>516</v>
      </c>
    </row>
    <row r="463" spans="2:8">
      <c r="B463" s="108" t="s">
        <v>736</v>
      </c>
      <c r="C463" s="107" t="s">
        <v>471</v>
      </c>
      <c r="D463" s="109">
        <v>210</v>
      </c>
      <c r="E463" s="109">
        <v>210</v>
      </c>
      <c r="F463" s="109">
        <v>210</v>
      </c>
      <c r="G463" s="109">
        <v>210</v>
      </c>
      <c r="H463" s="109">
        <v>210</v>
      </c>
    </row>
    <row r="464" spans="2:8" ht="48">
      <c r="B464" s="108" t="s">
        <v>737</v>
      </c>
      <c r="C464" s="107" t="s">
        <v>471</v>
      </c>
      <c r="D464" s="109">
        <v>2</v>
      </c>
      <c r="E464" s="109">
        <v>2</v>
      </c>
      <c r="F464" s="109">
        <v>2</v>
      </c>
      <c r="G464" s="109">
        <v>2</v>
      </c>
      <c r="H464" s="109">
        <v>2</v>
      </c>
    </row>
    <row r="465" spans="2:8" ht="72">
      <c r="B465" s="108" t="s">
        <v>738</v>
      </c>
      <c r="C465" s="107" t="s">
        <v>471</v>
      </c>
      <c r="D465" s="109">
        <v>3</v>
      </c>
      <c r="E465" s="109">
        <v>3</v>
      </c>
      <c r="F465" s="109">
        <v>3</v>
      </c>
      <c r="G465" s="109">
        <v>3</v>
      </c>
      <c r="H465" s="109">
        <v>3</v>
      </c>
    </row>
    <row r="466" spans="2:8" ht="120">
      <c r="B466" s="108" t="s">
        <v>739</v>
      </c>
      <c r="C466" s="107" t="s">
        <v>471</v>
      </c>
      <c r="D466" s="109">
        <v>1200</v>
      </c>
      <c r="E466" s="109">
        <v>1200</v>
      </c>
      <c r="F466" s="109">
        <v>1200</v>
      </c>
      <c r="G466" s="109">
        <v>1200</v>
      </c>
      <c r="H466" s="109">
        <v>1200</v>
      </c>
    </row>
    <row r="467" spans="2:8">
      <c r="B467" s="112" t="s">
        <v>517</v>
      </c>
      <c r="C467" s="113" t="s">
        <v>518</v>
      </c>
      <c r="D467" s="114">
        <v>210000</v>
      </c>
      <c r="E467" s="236">
        <v>266200</v>
      </c>
      <c r="F467" s="114">
        <f t="shared" ref="F467:G467" si="19">SUM(F468:F469)</f>
        <v>0</v>
      </c>
      <c r="G467" s="114">
        <f t="shared" si="19"/>
        <v>0</v>
      </c>
      <c r="H467" s="114">
        <v>0</v>
      </c>
    </row>
    <row r="468" spans="2:8">
      <c r="B468" s="112" t="s">
        <v>519</v>
      </c>
      <c r="C468" s="113" t="s">
        <v>518</v>
      </c>
      <c r="D468" s="114">
        <v>210000</v>
      </c>
      <c r="E468" s="236">
        <v>266200</v>
      </c>
      <c r="F468" s="116"/>
      <c r="G468" s="116"/>
      <c r="H468" s="116"/>
    </row>
    <row r="469" spans="2:8">
      <c r="B469" s="112" t="s">
        <v>520</v>
      </c>
      <c r="C469" s="113" t="s">
        <v>518</v>
      </c>
      <c r="D469" s="116"/>
      <c r="E469" s="116"/>
      <c r="F469" s="116"/>
      <c r="G469" s="116"/>
      <c r="H469" s="116"/>
    </row>
    <row r="470" spans="2:8">
      <c r="B470" s="145"/>
      <c r="C470" s="146"/>
      <c r="D470" s="147"/>
      <c r="E470" s="147"/>
      <c r="F470" s="147"/>
      <c r="G470" s="147"/>
      <c r="H470" s="147"/>
    </row>
    <row r="471" spans="2:8">
      <c r="B471" s="349" t="s">
        <v>1253</v>
      </c>
      <c r="C471" s="172"/>
      <c r="D471" s="172"/>
      <c r="E471" s="172"/>
      <c r="F471" s="97" t="s">
        <v>1254</v>
      </c>
      <c r="G471" s="104"/>
      <c r="H471" s="350"/>
    </row>
    <row r="472" spans="2:8">
      <c r="B472" s="405" t="s">
        <v>1231</v>
      </c>
      <c r="C472" s="405"/>
      <c r="D472" s="405"/>
      <c r="E472" s="405"/>
      <c r="F472" s="405"/>
      <c r="G472" s="405"/>
      <c r="H472" s="405"/>
    </row>
    <row r="473" spans="2:8" ht="75.75" customHeight="1">
      <c r="B473" s="407" t="s">
        <v>1255</v>
      </c>
      <c r="C473" s="410"/>
      <c r="D473" s="410"/>
      <c r="E473" s="410"/>
      <c r="F473" s="410"/>
      <c r="G473" s="410"/>
      <c r="H473" s="410"/>
    </row>
    <row r="474" spans="2:8" ht="48" customHeight="1">
      <c r="B474" s="407" t="s">
        <v>1256</v>
      </c>
      <c r="C474" s="407"/>
      <c r="D474" s="407"/>
      <c r="E474" s="407"/>
      <c r="F474" s="407"/>
      <c r="G474" s="407"/>
      <c r="H474" s="407"/>
    </row>
    <row r="475" spans="2:8">
      <c r="B475" s="349" t="s">
        <v>1235</v>
      </c>
      <c r="C475" s="3"/>
      <c r="D475" s="172"/>
      <c r="E475" s="172"/>
      <c r="F475" s="172"/>
      <c r="G475" s="172"/>
      <c r="H475" s="172"/>
    </row>
    <row r="476" spans="2:8">
      <c r="B476" s="349" t="s">
        <v>1236</v>
      </c>
      <c r="C476" s="408">
        <v>100000</v>
      </c>
      <c r="D476" s="408"/>
      <c r="E476" s="349" t="s">
        <v>518</v>
      </c>
      <c r="F476" s="172"/>
      <c r="G476" s="172"/>
      <c r="H476" s="172"/>
    </row>
    <row r="477" spans="2:8" ht="17.25" customHeight="1">
      <c r="B477" s="172"/>
      <c r="C477" s="3"/>
      <c r="D477" s="172"/>
      <c r="E477" s="172"/>
      <c r="F477" s="172"/>
      <c r="G477" s="172"/>
      <c r="H477" s="172"/>
    </row>
    <row r="478" spans="2:8">
      <c r="B478" s="411" t="s">
        <v>524</v>
      </c>
      <c r="C478" s="412" t="s">
        <v>525</v>
      </c>
      <c r="D478" s="412"/>
      <c r="E478" s="412"/>
      <c r="F478" s="412"/>
      <c r="G478" s="412"/>
      <c r="H478" s="412"/>
    </row>
    <row r="479" spans="2:8">
      <c r="B479" s="411"/>
      <c r="C479" s="353" t="s">
        <v>464</v>
      </c>
      <c r="D479" s="260" t="s">
        <v>512</v>
      </c>
      <c r="E479" s="260" t="s">
        <v>513</v>
      </c>
      <c r="F479" s="122" t="s">
        <v>514</v>
      </c>
      <c r="G479" s="122" t="s">
        <v>515</v>
      </c>
      <c r="H479" s="122" t="s">
        <v>516</v>
      </c>
    </row>
    <row r="480" spans="2:8" ht="48">
      <c r="B480" s="341" t="s">
        <v>1257</v>
      </c>
      <c r="C480" s="338" t="s">
        <v>469</v>
      </c>
      <c r="D480" s="346"/>
      <c r="E480" s="351">
        <v>60</v>
      </c>
      <c r="F480" s="351"/>
      <c r="G480" s="351"/>
      <c r="H480" s="351"/>
    </row>
    <row r="481" spans="2:8">
      <c r="B481" s="344" t="s">
        <v>517</v>
      </c>
      <c r="C481" s="345" t="s">
        <v>518</v>
      </c>
      <c r="D481" s="346"/>
      <c r="E481" s="347">
        <v>100000</v>
      </c>
      <c r="F481" s="346"/>
      <c r="G481" s="346"/>
      <c r="H481" s="346"/>
    </row>
    <row r="482" spans="2:8">
      <c r="B482" s="344" t="s">
        <v>519</v>
      </c>
      <c r="C482" s="345" t="s">
        <v>518</v>
      </c>
      <c r="D482" s="346"/>
      <c r="E482" s="347">
        <v>100000</v>
      </c>
      <c r="F482" s="346"/>
      <c r="G482" s="346"/>
      <c r="H482" s="346"/>
    </row>
    <row r="483" spans="2:8">
      <c r="B483" s="344" t="s">
        <v>520</v>
      </c>
      <c r="C483" s="345" t="s">
        <v>518</v>
      </c>
      <c r="D483" s="346"/>
      <c r="E483" s="346">
        <v>0</v>
      </c>
      <c r="F483" s="346"/>
      <c r="G483" s="346"/>
      <c r="H483" s="346"/>
    </row>
    <row r="484" spans="2:8">
      <c r="B484" s="145"/>
      <c r="C484" s="146"/>
      <c r="D484" s="147"/>
      <c r="E484" s="147"/>
      <c r="F484" s="147"/>
      <c r="G484" s="147"/>
      <c r="H484" s="147"/>
    </row>
    <row r="485" spans="2:8">
      <c r="B485" s="145"/>
      <c r="C485" s="146"/>
      <c r="D485" s="147"/>
      <c r="E485" s="147"/>
      <c r="F485" s="147"/>
      <c r="G485" s="147"/>
      <c r="H485" s="147"/>
    </row>
    <row r="486" spans="2:8">
      <c r="B486" s="145"/>
      <c r="C486" s="146"/>
      <c r="D486" s="147"/>
      <c r="E486" s="147"/>
      <c r="F486" s="147"/>
      <c r="G486" s="147"/>
      <c r="H486" s="147"/>
    </row>
    <row r="487" spans="2:8">
      <c r="B487" s="145"/>
      <c r="C487" s="146"/>
      <c r="D487" s="147"/>
      <c r="E487" s="147"/>
      <c r="F487" s="147"/>
      <c r="G487" s="147"/>
      <c r="H487" s="147"/>
    </row>
    <row r="488" spans="2:8">
      <c r="B488" s="145"/>
      <c r="C488" s="146"/>
      <c r="D488" s="147"/>
      <c r="E488" s="147"/>
      <c r="F488" s="147"/>
      <c r="G488" s="147"/>
      <c r="H488" s="147"/>
    </row>
    <row r="489" spans="2:8">
      <c r="B489" s="277"/>
      <c r="C489" s="146"/>
      <c r="D489" s="147"/>
      <c r="E489" s="147"/>
      <c r="F489" s="147"/>
      <c r="G489" s="147"/>
      <c r="H489" s="147"/>
    </row>
    <row r="490" spans="2:8">
      <c r="B490" s="277"/>
      <c r="C490" s="146"/>
      <c r="D490" s="147"/>
      <c r="E490" s="147"/>
      <c r="F490" s="147"/>
      <c r="G490" s="147"/>
      <c r="H490" s="147"/>
    </row>
    <row r="491" spans="2:8">
      <c r="B491" s="383" t="s">
        <v>740</v>
      </c>
      <c r="C491" s="383"/>
      <c r="D491" s="383"/>
      <c r="E491" s="383"/>
      <c r="F491" s="383"/>
      <c r="G491" s="383"/>
      <c r="H491" s="383"/>
    </row>
    <row r="492" spans="2:8" ht="96" customHeight="1">
      <c r="B492" s="381" t="s">
        <v>741</v>
      </c>
      <c r="C492" s="381"/>
      <c r="D492" s="381"/>
      <c r="E492" s="381"/>
      <c r="F492" s="381"/>
      <c r="G492" s="381"/>
      <c r="H492" s="381"/>
    </row>
    <row r="493" spans="2:8" ht="76.5" customHeight="1">
      <c r="B493" s="413" t="s">
        <v>742</v>
      </c>
      <c r="C493" s="413"/>
      <c r="D493" s="413"/>
      <c r="E493" s="413"/>
      <c r="F493" s="413"/>
      <c r="G493" s="413"/>
      <c r="H493" s="413"/>
    </row>
    <row r="494" spans="2:8" ht="25.35" customHeight="1">
      <c r="B494" s="235"/>
      <c r="C494" s="235"/>
      <c r="D494" s="235"/>
      <c r="E494" s="235"/>
      <c r="F494" s="235"/>
      <c r="G494" s="235"/>
      <c r="H494" s="235"/>
    </row>
    <row r="495" spans="2:8">
      <c r="B495" s="378" t="s">
        <v>524</v>
      </c>
      <c r="C495" s="379" t="s">
        <v>525</v>
      </c>
      <c r="D495" s="379"/>
      <c r="E495" s="379"/>
      <c r="F495" s="379"/>
      <c r="G495" s="379"/>
      <c r="H495" s="379"/>
    </row>
    <row r="496" spans="2:8">
      <c r="B496" s="378"/>
      <c r="C496" s="107" t="s">
        <v>464</v>
      </c>
      <c r="D496" s="100" t="s">
        <v>512</v>
      </c>
      <c r="E496" s="100" t="s">
        <v>513</v>
      </c>
      <c r="F496" s="101" t="s">
        <v>514</v>
      </c>
      <c r="G496" s="101" t="s">
        <v>515</v>
      </c>
      <c r="H496" s="101" t="s">
        <v>516</v>
      </c>
    </row>
    <row r="497" spans="2:8">
      <c r="B497" s="108" t="s">
        <v>586</v>
      </c>
      <c r="C497" s="107" t="s">
        <v>466</v>
      </c>
      <c r="D497" s="135">
        <v>0</v>
      </c>
      <c r="E497" s="135">
        <v>0</v>
      </c>
      <c r="F497" s="135">
        <v>0</v>
      </c>
      <c r="G497" s="135">
        <v>0</v>
      </c>
      <c r="H497" s="144" t="s">
        <v>96</v>
      </c>
    </row>
    <row r="498" spans="2:8" ht="72">
      <c r="B498" s="108" t="s">
        <v>743</v>
      </c>
      <c r="C498" s="107" t="s">
        <v>471</v>
      </c>
      <c r="D498" s="109">
        <v>12</v>
      </c>
      <c r="E498" s="109">
        <v>15</v>
      </c>
      <c r="F498" s="109">
        <v>18</v>
      </c>
      <c r="G498" s="109">
        <v>18</v>
      </c>
      <c r="H498" s="109">
        <v>18</v>
      </c>
    </row>
    <row r="499" spans="2:8">
      <c r="B499" s="108" t="s">
        <v>744</v>
      </c>
      <c r="C499" s="107" t="s">
        <v>745</v>
      </c>
      <c r="D499" s="109">
        <v>17</v>
      </c>
      <c r="E499" s="109">
        <v>17</v>
      </c>
      <c r="F499" s="109">
        <v>17</v>
      </c>
      <c r="G499" s="109">
        <v>17</v>
      </c>
      <c r="H499" s="109">
        <v>17</v>
      </c>
    </row>
    <row r="500" spans="2:8">
      <c r="B500" s="108" t="s">
        <v>746</v>
      </c>
      <c r="C500" s="107" t="s">
        <v>540</v>
      </c>
      <c r="D500" s="109">
        <v>3556</v>
      </c>
      <c r="E500" s="109">
        <v>3200</v>
      </c>
      <c r="F500" s="109">
        <v>3300</v>
      </c>
      <c r="G500" s="109">
        <v>3400</v>
      </c>
      <c r="H500" s="109">
        <v>3450</v>
      </c>
    </row>
    <row r="501" spans="2:8">
      <c r="B501" s="108" t="s">
        <v>747</v>
      </c>
      <c r="C501" s="107" t="s">
        <v>471</v>
      </c>
      <c r="D501" s="127">
        <v>141</v>
      </c>
      <c r="E501" s="127">
        <v>141</v>
      </c>
      <c r="F501" s="127">
        <v>141</v>
      </c>
      <c r="G501" s="127">
        <v>141</v>
      </c>
      <c r="H501" s="127">
        <v>150</v>
      </c>
    </row>
    <row r="502" spans="2:8">
      <c r="B502" s="112" t="s">
        <v>517</v>
      </c>
      <c r="C502" s="113" t="s">
        <v>518</v>
      </c>
      <c r="D502" s="114">
        <v>2786320</v>
      </c>
      <c r="E502" s="236">
        <v>482100</v>
      </c>
      <c r="F502" s="114">
        <f t="shared" ref="F502:G502" si="20">SUM(F503:F504)</f>
        <v>0</v>
      </c>
      <c r="G502" s="114">
        <f t="shared" si="20"/>
        <v>0</v>
      </c>
      <c r="H502" s="114"/>
    </row>
    <row r="503" spans="2:8">
      <c r="B503" s="112" t="s">
        <v>519</v>
      </c>
      <c r="C503" s="113" t="s">
        <v>518</v>
      </c>
      <c r="D503" s="115">
        <v>2786320</v>
      </c>
      <c r="E503" s="236">
        <v>482100</v>
      </c>
      <c r="F503" s="116"/>
      <c r="G503" s="116"/>
      <c r="H503" s="116"/>
    </row>
    <row r="504" spans="2:8">
      <c r="B504" s="112" t="s">
        <v>520</v>
      </c>
      <c r="C504" s="113" t="s">
        <v>518</v>
      </c>
      <c r="D504" s="116"/>
      <c r="E504" s="116"/>
      <c r="F504" s="116"/>
      <c r="G504" s="116"/>
      <c r="H504" s="116"/>
    </row>
    <row r="505" spans="2:8">
      <c r="B505" s="145"/>
      <c r="C505" s="146"/>
      <c r="D505" s="147"/>
      <c r="E505" s="147"/>
      <c r="F505" s="147"/>
      <c r="G505" s="147"/>
      <c r="H505" s="147"/>
    </row>
    <row r="506" spans="2:8">
      <c r="B506" s="117"/>
      <c r="C506" s="118"/>
      <c r="D506" s="119"/>
      <c r="E506" s="119"/>
      <c r="F506" s="119"/>
      <c r="G506" s="119"/>
      <c r="H506" s="119"/>
    </row>
    <row r="507" spans="2:8">
      <c r="B507" s="383" t="s">
        <v>748</v>
      </c>
      <c r="C507" s="383"/>
      <c r="D507" s="383"/>
      <c r="E507" s="383"/>
      <c r="F507" s="383"/>
      <c r="G507" s="383"/>
      <c r="H507" s="383"/>
    </row>
    <row r="508" spans="2:8" ht="126" customHeight="1">
      <c r="B508" s="381" t="s">
        <v>1247</v>
      </c>
      <c r="C508" s="381"/>
      <c r="D508" s="381"/>
      <c r="E508" s="381"/>
      <c r="F508" s="381"/>
      <c r="G508" s="381"/>
      <c r="H508" s="381"/>
    </row>
    <row r="509" spans="2:8">
      <c r="B509" s="382" t="s">
        <v>749</v>
      </c>
      <c r="C509" s="382"/>
      <c r="D509" s="382"/>
      <c r="E509" s="382"/>
      <c r="F509" s="382"/>
      <c r="G509" s="382"/>
      <c r="H509" s="382"/>
    </row>
    <row r="510" spans="2:8">
      <c r="B510" s="117"/>
      <c r="C510" s="133"/>
      <c r="D510" s="133"/>
      <c r="E510" s="133"/>
      <c r="F510" s="133"/>
      <c r="G510" s="133"/>
      <c r="H510" s="133"/>
    </row>
    <row r="511" spans="2:8">
      <c r="B511" s="378" t="s">
        <v>524</v>
      </c>
      <c r="C511" s="379" t="s">
        <v>525</v>
      </c>
      <c r="D511" s="379"/>
      <c r="E511" s="379"/>
      <c r="F511" s="379"/>
      <c r="G511" s="379"/>
      <c r="H511" s="379"/>
    </row>
    <row r="512" spans="2:8">
      <c r="B512" s="378"/>
      <c r="C512" s="107" t="s">
        <v>464</v>
      </c>
      <c r="D512" s="100" t="s">
        <v>512</v>
      </c>
      <c r="E512" s="100" t="s">
        <v>513</v>
      </c>
      <c r="F512" s="101" t="s">
        <v>514</v>
      </c>
      <c r="G512" s="101" t="s">
        <v>515</v>
      </c>
      <c r="H512" s="101" t="s">
        <v>516</v>
      </c>
    </row>
    <row r="513" spans="2:8">
      <c r="B513" s="108" t="s">
        <v>750</v>
      </c>
      <c r="C513" s="107" t="s">
        <v>540</v>
      </c>
      <c r="D513" s="109">
        <v>3556</v>
      </c>
      <c r="E513" s="109">
        <v>3200</v>
      </c>
      <c r="F513" s="109">
        <v>3300</v>
      </c>
      <c r="G513" s="109">
        <v>3400</v>
      </c>
      <c r="H513" s="109">
        <v>3450</v>
      </c>
    </row>
    <row r="514" spans="2:8">
      <c r="B514" s="108" t="s">
        <v>751</v>
      </c>
      <c r="C514" s="107" t="s">
        <v>540</v>
      </c>
      <c r="D514" s="135">
        <v>0</v>
      </c>
      <c r="E514" s="135">
        <v>0</v>
      </c>
      <c r="F514" s="135">
        <v>0</v>
      </c>
      <c r="G514" s="135">
        <v>0</v>
      </c>
      <c r="H514" s="135">
        <v>0</v>
      </c>
    </row>
    <row r="515" spans="2:8">
      <c r="B515" s="108" t="s">
        <v>752</v>
      </c>
      <c r="C515" s="107" t="s">
        <v>540</v>
      </c>
      <c r="D515" s="135">
        <v>0</v>
      </c>
      <c r="E515" s="135">
        <v>0</v>
      </c>
      <c r="F515" s="135">
        <v>0</v>
      </c>
      <c r="G515" s="135">
        <v>0</v>
      </c>
      <c r="H515" s="135">
        <v>0</v>
      </c>
    </row>
    <row r="516" spans="2:8">
      <c r="B516" s="108" t="s">
        <v>753</v>
      </c>
      <c r="C516" s="107" t="s">
        <v>540</v>
      </c>
      <c r="D516" s="109">
        <v>352</v>
      </c>
      <c r="E516" s="109">
        <v>412</v>
      </c>
      <c r="F516" s="109">
        <v>400</v>
      </c>
      <c r="G516" s="109">
        <v>400</v>
      </c>
      <c r="H516" s="109">
        <v>400</v>
      </c>
    </row>
    <row r="517" spans="2:8" s="128" customFormat="1" ht="48">
      <c r="B517" s="108" t="s">
        <v>754</v>
      </c>
      <c r="C517" s="107" t="s">
        <v>540</v>
      </c>
      <c r="D517" s="109">
        <v>374</v>
      </c>
      <c r="E517" s="109">
        <v>380</v>
      </c>
      <c r="F517" s="109">
        <v>380</v>
      </c>
      <c r="G517" s="109">
        <v>380</v>
      </c>
      <c r="H517" s="109">
        <v>380</v>
      </c>
    </row>
    <row r="518" spans="2:8" s="128" customFormat="1" ht="48">
      <c r="B518" s="129" t="s">
        <v>755</v>
      </c>
      <c r="C518" s="130" t="s">
        <v>756</v>
      </c>
      <c r="D518" s="135">
        <v>0</v>
      </c>
      <c r="E518" s="135">
        <v>0</v>
      </c>
      <c r="F518" s="135">
        <v>0</v>
      </c>
      <c r="G518" s="135">
        <v>0</v>
      </c>
      <c r="H518" s="144" t="s">
        <v>96</v>
      </c>
    </row>
    <row r="519" spans="2:8" s="128" customFormat="1">
      <c r="B519" s="378" t="s">
        <v>524</v>
      </c>
      <c r="C519" s="379" t="s">
        <v>525</v>
      </c>
      <c r="D519" s="379"/>
      <c r="E519" s="379"/>
      <c r="F519" s="379"/>
      <c r="G519" s="379"/>
      <c r="H519" s="379"/>
    </row>
    <row r="520" spans="2:8" s="128" customFormat="1">
      <c r="B520" s="378"/>
      <c r="C520" s="240" t="s">
        <v>464</v>
      </c>
      <c r="D520" s="100" t="s">
        <v>512</v>
      </c>
      <c r="E520" s="100" t="s">
        <v>513</v>
      </c>
      <c r="F520" s="101" t="s">
        <v>514</v>
      </c>
      <c r="G520" s="101" t="s">
        <v>515</v>
      </c>
      <c r="H520" s="101" t="s">
        <v>516</v>
      </c>
    </row>
    <row r="521" spans="2:8">
      <c r="B521" s="129" t="s">
        <v>757</v>
      </c>
      <c r="C521" s="130" t="s">
        <v>756</v>
      </c>
      <c r="D521" s="134">
        <v>200</v>
      </c>
      <c r="E521" s="134">
        <v>200</v>
      </c>
      <c r="F521" s="134">
        <v>200</v>
      </c>
      <c r="G521" s="134">
        <v>200</v>
      </c>
      <c r="H521" s="134">
        <v>200</v>
      </c>
    </row>
    <row r="522" spans="2:8">
      <c r="B522" s="108" t="s">
        <v>758</v>
      </c>
      <c r="C522" s="107" t="s">
        <v>759</v>
      </c>
      <c r="D522" s="109">
        <v>46</v>
      </c>
      <c r="E522" s="109">
        <v>46</v>
      </c>
      <c r="F522" s="109">
        <v>46</v>
      </c>
      <c r="G522" s="109">
        <v>46</v>
      </c>
      <c r="H522" s="109">
        <v>46</v>
      </c>
    </row>
    <row r="523" spans="2:8">
      <c r="B523" s="108" t="s">
        <v>760</v>
      </c>
      <c r="C523" s="107" t="s">
        <v>531</v>
      </c>
      <c r="D523" s="138">
        <v>12753</v>
      </c>
      <c r="E523" s="138">
        <v>12753</v>
      </c>
      <c r="F523" s="138">
        <v>12753</v>
      </c>
      <c r="G523" s="138">
        <v>12753</v>
      </c>
      <c r="H523" s="138">
        <v>12753</v>
      </c>
    </row>
    <row r="524" spans="2:8">
      <c r="B524" s="112" t="s">
        <v>517</v>
      </c>
      <c r="C524" s="113" t="s">
        <v>518</v>
      </c>
      <c r="D524" s="114">
        <v>38436040</v>
      </c>
      <c r="E524" s="236">
        <v>49081200</v>
      </c>
      <c r="F524" s="114">
        <f t="shared" ref="F524:G524" si="21">SUM(F525:F526)</f>
        <v>0</v>
      </c>
      <c r="G524" s="114">
        <f t="shared" si="21"/>
        <v>0</v>
      </c>
      <c r="H524" s="114">
        <v>0</v>
      </c>
    </row>
    <row r="525" spans="2:8">
      <c r="B525" s="112" t="s">
        <v>519</v>
      </c>
      <c r="C525" s="113" t="s">
        <v>518</v>
      </c>
      <c r="D525" s="114">
        <v>38436040</v>
      </c>
      <c r="E525" s="236">
        <v>49081200</v>
      </c>
      <c r="F525" s="116"/>
      <c r="G525" s="116"/>
      <c r="H525" s="116"/>
    </row>
    <row r="526" spans="2:8">
      <c r="B526" s="112" t="s">
        <v>520</v>
      </c>
      <c r="C526" s="113" t="s">
        <v>518</v>
      </c>
      <c r="D526" s="116"/>
      <c r="E526" s="116"/>
      <c r="F526" s="116"/>
      <c r="G526" s="116"/>
      <c r="H526" s="116"/>
    </row>
    <row r="531" spans="2:11" ht="73.5" customHeight="1"/>
    <row r="538" spans="2:11" s="97" customFormat="1">
      <c r="B538" s="98"/>
      <c r="C538" s="106"/>
      <c r="D538" s="98"/>
      <c r="E538" s="98"/>
      <c r="F538" s="98"/>
      <c r="G538" s="98"/>
      <c r="H538" s="98"/>
      <c r="I538" s="98"/>
      <c r="J538" s="98"/>
      <c r="K538" s="98"/>
    </row>
    <row r="539" spans="2:11" s="97" customFormat="1">
      <c r="B539" s="98"/>
      <c r="C539" s="106"/>
      <c r="D539" s="98"/>
      <c r="E539" s="98"/>
      <c r="F539" s="98"/>
      <c r="G539" s="98"/>
      <c r="H539" s="98"/>
      <c r="I539" s="98"/>
      <c r="J539" s="98"/>
      <c r="K539" s="98"/>
    </row>
    <row r="540" spans="2:11" s="97" customFormat="1">
      <c r="B540" s="98"/>
      <c r="C540" s="106"/>
      <c r="D540" s="98"/>
      <c r="E540" s="98"/>
      <c r="F540" s="98"/>
      <c r="G540" s="98"/>
      <c r="H540" s="98"/>
      <c r="I540" s="98"/>
      <c r="J540" s="98"/>
      <c r="K540" s="98"/>
    </row>
  </sheetData>
  <mergeCells count="142">
    <mergeCell ref="B507:H507"/>
    <mergeCell ref="B508:H508"/>
    <mergeCell ref="B509:H509"/>
    <mergeCell ref="B511:B512"/>
    <mergeCell ref="C511:H511"/>
    <mergeCell ref="B456:B457"/>
    <mergeCell ref="C456:H456"/>
    <mergeCell ref="B491:H491"/>
    <mergeCell ref="B492:H492"/>
    <mergeCell ref="B493:H493"/>
    <mergeCell ref="B495:B496"/>
    <mergeCell ref="C495:H495"/>
    <mergeCell ref="B461:B462"/>
    <mergeCell ref="C461:H461"/>
    <mergeCell ref="B472:H472"/>
    <mergeCell ref="B473:H473"/>
    <mergeCell ref="B474:H474"/>
    <mergeCell ref="C476:D476"/>
    <mergeCell ref="B478:B479"/>
    <mergeCell ref="C478:H478"/>
    <mergeCell ref="B407:H407"/>
    <mergeCell ref="B410:B411"/>
    <mergeCell ref="C410:H410"/>
    <mergeCell ref="B452:H452"/>
    <mergeCell ref="B453:H453"/>
    <mergeCell ref="B454:H454"/>
    <mergeCell ref="B392:H392"/>
    <mergeCell ref="B393:H393"/>
    <mergeCell ref="B395:B396"/>
    <mergeCell ref="C395:H395"/>
    <mergeCell ref="B405:H405"/>
    <mergeCell ref="B406:H406"/>
    <mergeCell ref="B414:B415"/>
    <mergeCell ref="C414:H414"/>
    <mergeCell ref="B438:H438"/>
    <mergeCell ref="B439:H439"/>
    <mergeCell ref="B440:H440"/>
    <mergeCell ref="C442:D442"/>
    <mergeCell ref="B444:B445"/>
    <mergeCell ref="C444:H444"/>
    <mergeCell ref="B349:H349"/>
    <mergeCell ref="B350:H350"/>
    <mergeCell ref="B351:H351"/>
    <mergeCell ref="B353:B354"/>
    <mergeCell ref="C353:H353"/>
    <mergeCell ref="B391:H391"/>
    <mergeCell ref="B301:B302"/>
    <mergeCell ref="C301:H301"/>
    <mergeCell ref="B330:H330"/>
    <mergeCell ref="B331:H331"/>
    <mergeCell ref="B332:H332"/>
    <mergeCell ref="B334:B335"/>
    <mergeCell ref="C334:H334"/>
    <mergeCell ref="B362:B363"/>
    <mergeCell ref="C362:H362"/>
    <mergeCell ref="B379:H379"/>
    <mergeCell ref="B380:H380"/>
    <mergeCell ref="C382:D382"/>
    <mergeCell ref="B384:B385"/>
    <mergeCell ref="C384:H384"/>
    <mergeCell ref="B284:H284"/>
    <mergeCell ref="B286:B287"/>
    <mergeCell ref="C286:H286"/>
    <mergeCell ref="B297:H297"/>
    <mergeCell ref="B298:H298"/>
    <mergeCell ref="B299:H299"/>
    <mergeCell ref="B268:H268"/>
    <mergeCell ref="B269:H269"/>
    <mergeCell ref="B271:B272"/>
    <mergeCell ref="C271:H271"/>
    <mergeCell ref="B282:H282"/>
    <mergeCell ref="B283:H283"/>
    <mergeCell ref="B254:H254"/>
    <mergeCell ref="B255:H255"/>
    <mergeCell ref="B256:H256"/>
    <mergeCell ref="B258:B259"/>
    <mergeCell ref="C258:H258"/>
    <mergeCell ref="B267:H267"/>
    <mergeCell ref="B240:H240"/>
    <mergeCell ref="B241:H241"/>
    <mergeCell ref="B243:B244"/>
    <mergeCell ref="C243:H243"/>
    <mergeCell ref="C161:H161"/>
    <mergeCell ref="B212:B213"/>
    <mergeCell ref="C212:H212"/>
    <mergeCell ref="B224:H224"/>
    <mergeCell ref="B225:H225"/>
    <mergeCell ref="B226:H226"/>
    <mergeCell ref="B228:B229"/>
    <mergeCell ref="C228:H228"/>
    <mergeCell ref="B193:H193"/>
    <mergeCell ref="B195:B196"/>
    <mergeCell ref="C195:H195"/>
    <mergeCell ref="B208:H208"/>
    <mergeCell ref="B209:H209"/>
    <mergeCell ref="B210:H210"/>
    <mergeCell ref="A1:H1"/>
    <mergeCell ref="A2:H2"/>
    <mergeCell ref="B6:H6"/>
    <mergeCell ref="B7:B8"/>
    <mergeCell ref="C7:H7"/>
    <mergeCell ref="B15:H15"/>
    <mergeCell ref="B103:H103"/>
    <mergeCell ref="B105:B106"/>
    <mergeCell ref="C105:H105"/>
    <mergeCell ref="B69:H69"/>
    <mergeCell ref="B70:H70"/>
    <mergeCell ref="B72:B73"/>
    <mergeCell ref="C72:H72"/>
    <mergeCell ref="B101:H101"/>
    <mergeCell ref="B102:H102"/>
    <mergeCell ref="B55:H55"/>
    <mergeCell ref="B56:H56"/>
    <mergeCell ref="B57:H57"/>
    <mergeCell ref="B58:H58"/>
    <mergeCell ref="C60:D60"/>
    <mergeCell ref="B62:B63"/>
    <mergeCell ref="C62:H62"/>
    <mergeCell ref="B519:B520"/>
    <mergeCell ref="C519:H519"/>
    <mergeCell ref="B16:H16"/>
    <mergeCell ref="B18:B19"/>
    <mergeCell ref="C18:H18"/>
    <mergeCell ref="B37:H37"/>
    <mergeCell ref="B38:H38"/>
    <mergeCell ref="B40:B41"/>
    <mergeCell ref="C40:H40"/>
    <mergeCell ref="B129:H129"/>
    <mergeCell ref="B130:H130"/>
    <mergeCell ref="B131:H131"/>
    <mergeCell ref="B172:H172"/>
    <mergeCell ref="B173:H173"/>
    <mergeCell ref="B175:B176"/>
    <mergeCell ref="C175:H175"/>
    <mergeCell ref="B191:H191"/>
    <mergeCell ref="B192:H192"/>
    <mergeCell ref="B133:B134"/>
    <mergeCell ref="C133:H133"/>
    <mergeCell ref="B157:H157"/>
    <mergeCell ref="B158:H158"/>
    <mergeCell ref="B159:H159"/>
    <mergeCell ref="B161:B162"/>
  </mergeCells>
  <printOptions horizontalCentered="1"/>
  <pageMargins left="1.1811023622047245" right="0.59055118110236227" top="0.98425196850393704" bottom="0.59055118110236227" header="0.62992125984251968" footer="0.31496062992125984"/>
  <pageSetup paperSize="9" scale="75" orientation="portrait" horizontalDpi="4294967295" verticalDpi="4294967295" r:id="rId1"/>
  <headerFooter>
    <oddHeader xml:space="preserve">&amp;C&amp;P+2&amp;"TH SarabunPSK,ตัวหนา"&amp;16
</oddHeader>
  </headerFooter>
  <rowBreaks count="1" manualBreakCount="1">
    <brk id="295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D9C9-3298-47CE-8725-7D0B288A8A34}">
  <dimension ref="A1:J842"/>
  <sheetViews>
    <sheetView showGridLines="0" view="pageBreakPreview" zoomScaleNormal="130" zoomScaleSheetLayoutView="100" workbookViewId="0">
      <selection activeCell="C835" sqref="C835"/>
    </sheetView>
  </sheetViews>
  <sheetFormatPr defaultColWidth="8.7109375" defaultRowHeight="25.35" customHeight="1" outlineLevelRow="1"/>
  <cols>
    <col min="1" max="1" width="1.28515625" style="206" customWidth="1"/>
    <col min="2" max="2" width="7.7109375" style="206" customWidth="1"/>
    <col min="3" max="3" width="10.140625" style="206" customWidth="1"/>
    <col min="4" max="4" width="36.42578125" style="206" customWidth="1"/>
    <col min="5" max="5" width="5.7109375" style="206" customWidth="1"/>
    <col min="6" max="6" width="11.140625" style="206" customWidth="1"/>
    <col min="7" max="7" width="13.5703125" style="206" customWidth="1"/>
    <col min="8" max="8" width="5" style="206" customWidth="1"/>
    <col min="9" max="9" width="8.7109375" style="206"/>
    <col min="10" max="10" width="13.140625" style="206" bestFit="1" customWidth="1"/>
    <col min="11" max="16384" width="8.7109375" style="206"/>
  </cols>
  <sheetData>
    <row r="1" spans="1:10" s="203" customFormat="1" ht="25.35" customHeight="1">
      <c r="A1" s="202" t="s">
        <v>828</v>
      </c>
      <c r="B1" s="420" t="s">
        <v>460</v>
      </c>
      <c r="C1" s="420"/>
      <c r="D1" s="420"/>
      <c r="E1" s="420"/>
      <c r="F1" s="420"/>
      <c r="G1" s="420"/>
      <c r="H1" s="420"/>
    </row>
    <row r="2" spans="1:10" s="203" customFormat="1" ht="25.35" customHeight="1">
      <c r="A2" s="202"/>
      <c r="B2" s="242"/>
      <c r="C2" s="242"/>
      <c r="D2" s="242"/>
      <c r="E2" s="242"/>
      <c r="F2" s="242"/>
      <c r="G2" s="242"/>
      <c r="H2" s="242"/>
    </row>
    <row r="3" spans="1:10" s="203" customFormat="1" ht="25.35" customHeight="1">
      <c r="B3" s="421" t="s">
        <v>774</v>
      </c>
      <c r="C3" s="421"/>
      <c r="D3" s="421"/>
      <c r="E3" s="243"/>
      <c r="F3" s="243"/>
      <c r="G3" s="246">
        <v>368577900</v>
      </c>
      <c r="H3" s="245" t="s">
        <v>518</v>
      </c>
    </row>
    <row r="4" spans="1:10" s="203" customFormat="1" ht="25.35" customHeight="1">
      <c r="A4" s="202"/>
      <c r="B4" s="421" t="s">
        <v>829</v>
      </c>
      <c r="C4" s="421"/>
      <c r="D4" s="421"/>
      <c r="E4" s="421"/>
      <c r="F4" s="421"/>
      <c r="G4" s="421"/>
      <c r="H4" s="421"/>
    </row>
    <row r="5" spans="1:10" s="203" customFormat="1" ht="25.35" customHeight="1">
      <c r="A5" s="202"/>
      <c r="B5" s="204" t="s">
        <v>768</v>
      </c>
    </row>
    <row r="6" spans="1:10" ht="25.35" customHeight="1">
      <c r="A6" s="202"/>
      <c r="B6" s="204" t="s">
        <v>785</v>
      </c>
      <c r="C6" s="203"/>
      <c r="D6" s="203"/>
      <c r="E6" s="203"/>
      <c r="F6" s="417">
        <f>E7</f>
        <v>231393600</v>
      </c>
      <c r="G6" s="417"/>
      <c r="H6" s="205" t="s">
        <v>518</v>
      </c>
    </row>
    <row r="7" spans="1:10" s="203" customFormat="1" ht="25.35" customHeight="1">
      <c r="A7" s="202"/>
      <c r="B7" s="203" t="s">
        <v>830</v>
      </c>
      <c r="E7" s="422">
        <f>E8+E15+E20+E24</f>
        <v>231393600</v>
      </c>
      <c r="F7" s="422"/>
      <c r="G7" s="247" t="s">
        <v>518</v>
      </c>
      <c r="J7" s="207"/>
    </row>
    <row r="8" spans="1:10" s="174" customFormat="1" ht="25.35" customHeight="1">
      <c r="A8" s="208"/>
      <c r="B8" s="214" t="s">
        <v>831</v>
      </c>
      <c r="C8" s="214"/>
      <c r="D8" s="214"/>
      <c r="E8" s="419">
        <f>SUM(G9:G14)</f>
        <v>53159100</v>
      </c>
      <c r="F8" s="419"/>
      <c r="G8" s="247" t="s">
        <v>518</v>
      </c>
      <c r="H8" s="214"/>
    </row>
    <row r="9" spans="1:10" s="173" customFormat="1" ht="25.35" customHeight="1" outlineLevel="1">
      <c r="A9" s="208"/>
      <c r="B9" s="216"/>
      <c r="C9" s="217" t="s">
        <v>832</v>
      </c>
      <c r="D9" s="218" t="s">
        <v>833</v>
      </c>
      <c r="E9" s="217"/>
      <c r="F9" s="217"/>
      <c r="G9" s="219">
        <v>49085200</v>
      </c>
      <c r="H9" s="220" t="s">
        <v>518</v>
      </c>
    </row>
    <row r="10" spans="1:10" s="173" customFormat="1" ht="25.35" customHeight="1" outlineLevel="1">
      <c r="A10" s="208"/>
      <c r="B10" s="216"/>
      <c r="C10" s="217" t="s">
        <v>834</v>
      </c>
      <c r="D10" s="218" t="s">
        <v>835</v>
      </c>
      <c r="E10" s="217"/>
      <c r="F10" s="217"/>
      <c r="G10" s="219">
        <v>2970300</v>
      </c>
      <c r="H10" s="220" t="s">
        <v>518</v>
      </c>
    </row>
    <row r="11" spans="1:10" s="173" customFormat="1" ht="25.35" customHeight="1" outlineLevel="1">
      <c r="A11" s="208"/>
      <c r="B11" s="216"/>
      <c r="C11" s="217" t="s">
        <v>836</v>
      </c>
      <c r="D11" s="218" t="s">
        <v>837</v>
      </c>
      <c r="E11" s="217"/>
      <c r="F11" s="217"/>
      <c r="G11" s="219">
        <v>254400</v>
      </c>
      <c r="H11" s="220" t="s">
        <v>518</v>
      </c>
    </row>
    <row r="12" spans="1:10" s="173" customFormat="1" ht="25.35" customHeight="1" outlineLevel="1">
      <c r="A12" s="208"/>
      <c r="B12" s="216"/>
      <c r="C12" s="217" t="s">
        <v>838</v>
      </c>
      <c r="D12" s="218" t="s">
        <v>839</v>
      </c>
      <c r="E12" s="217"/>
      <c r="F12" s="217"/>
      <c r="G12" s="219">
        <v>674400</v>
      </c>
      <c r="H12" s="220" t="s">
        <v>518</v>
      </c>
    </row>
    <row r="13" spans="1:10" s="173" customFormat="1" ht="25.35" customHeight="1" outlineLevel="1">
      <c r="A13" s="208"/>
      <c r="B13" s="216"/>
      <c r="C13" s="217" t="s">
        <v>840</v>
      </c>
      <c r="D13" s="218" t="s">
        <v>841</v>
      </c>
      <c r="E13" s="217"/>
      <c r="F13" s="217"/>
      <c r="G13" s="219">
        <v>125200</v>
      </c>
      <c r="H13" s="220" t="s">
        <v>518</v>
      </c>
    </row>
    <row r="14" spans="1:10" s="175" customFormat="1" ht="25.35" customHeight="1" outlineLevel="1">
      <c r="A14" s="202"/>
      <c r="B14" s="216"/>
      <c r="C14" s="217" t="s">
        <v>842</v>
      </c>
      <c r="D14" s="218" t="s">
        <v>843</v>
      </c>
      <c r="E14" s="217"/>
      <c r="F14" s="217"/>
      <c r="G14" s="219">
        <v>49600</v>
      </c>
      <c r="H14" s="220" t="s">
        <v>518</v>
      </c>
    </row>
    <row r="15" spans="1:10" s="210" customFormat="1" ht="25.35" customHeight="1">
      <c r="A15" s="208"/>
      <c r="B15" s="222" t="s">
        <v>844</v>
      </c>
      <c r="C15" s="222"/>
      <c r="D15" s="222"/>
      <c r="E15" s="419">
        <f>SUM(G16:G19)</f>
        <v>134656400</v>
      </c>
      <c r="F15" s="419"/>
      <c r="G15" s="248" t="s">
        <v>518</v>
      </c>
      <c r="H15" s="222"/>
    </row>
    <row r="16" spans="1:10" s="209" customFormat="1" ht="25.35" customHeight="1" outlineLevel="1">
      <c r="A16" s="208"/>
      <c r="B16" s="223"/>
      <c r="C16" s="224" t="s">
        <v>845</v>
      </c>
      <c r="D16" s="225" t="s">
        <v>846</v>
      </c>
      <c r="E16" s="224"/>
      <c r="F16" s="224"/>
      <c r="G16" s="219">
        <v>124023620</v>
      </c>
      <c r="H16" s="226" t="s">
        <v>518</v>
      </c>
    </row>
    <row r="17" spans="1:8" s="209" customFormat="1" ht="25.35" customHeight="1" outlineLevel="1">
      <c r="A17" s="208"/>
      <c r="B17" s="223"/>
      <c r="C17" s="224" t="s">
        <v>847</v>
      </c>
      <c r="D17" s="225" t="s">
        <v>848</v>
      </c>
      <c r="E17" s="224"/>
      <c r="F17" s="224"/>
      <c r="G17" s="219">
        <v>5165600</v>
      </c>
      <c r="H17" s="226" t="s">
        <v>518</v>
      </c>
    </row>
    <row r="18" spans="1:8" s="209" customFormat="1" ht="25.35" customHeight="1" outlineLevel="1">
      <c r="A18" s="208"/>
      <c r="B18" s="223"/>
      <c r="C18" s="224" t="s">
        <v>849</v>
      </c>
      <c r="D18" s="225" t="s">
        <v>850</v>
      </c>
      <c r="E18" s="224"/>
      <c r="F18" s="224"/>
      <c r="G18" s="219">
        <v>3196100</v>
      </c>
      <c r="H18" s="226" t="s">
        <v>518</v>
      </c>
    </row>
    <row r="19" spans="1:8" s="211" customFormat="1" ht="25.35" customHeight="1" outlineLevel="1">
      <c r="A19" s="202"/>
      <c r="B19" s="223"/>
      <c r="C19" s="224" t="s">
        <v>851</v>
      </c>
      <c r="D19" s="225" t="s">
        <v>852</v>
      </c>
      <c r="E19" s="224"/>
      <c r="F19" s="224"/>
      <c r="G19" s="219">
        <v>2271080</v>
      </c>
      <c r="H19" s="226" t="s">
        <v>518</v>
      </c>
    </row>
    <row r="20" spans="1:8" s="210" customFormat="1" ht="25.35" customHeight="1">
      <c r="A20" s="208"/>
      <c r="B20" s="222" t="s">
        <v>853</v>
      </c>
      <c r="C20" s="222"/>
      <c r="D20" s="222"/>
      <c r="E20" s="419">
        <f>SUM(G21:G23)</f>
        <v>39750400</v>
      </c>
      <c r="F20" s="419"/>
      <c r="G20" s="248" t="s">
        <v>518</v>
      </c>
      <c r="H20" s="222"/>
    </row>
    <row r="21" spans="1:8" s="209" customFormat="1" ht="25.35" customHeight="1" outlineLevel="1">
      <c r="A21" s="208"/>
      <c r="B21" s="223"/>
      <c r="C21" s="224" t="s">
        <v>854</v>
      </c>
      <c r="D21" s="225" t="s">
        <v>816</v>
      </c>
      <c r="E21" s="224"/>
      <c r="F21" s="224"/>
      <c r="G21" s="219">
        <v>28895400</v>
      </c>
      <c r="H21" s="226" t="s">
        <v>518</v>
      </c>
    </row>
    <row r="22" spans="1:8" s="209" customFormat="1" ht="25.35" customHeight="1" outlineLevel="1">
      <c r="A22" s="208"/>
      <c r="B22" s="223"/>
      <c r="C22" s="224" t="s">
        <v>855</v>
      </c>
      <c r="D22" s="225" t="s">
        <v>856</v>
      </c>
      <c r="E22" s="224"/>
      <c r="F22" s="224"/>
      <c r="G22" s="219">
        <v>4167000</v>
      </c>
      <c r="H22" s="226" t="s">
        <v>518</v>
      </c>
    </row>
    <row r="23" spans="1:8" s="211" customFormat="1" ht="25.35" customHeight="1" outlineLevel="1">
      <c r="A23" s="202"/>
      <c r="B23" s="223"/>
      <c r="C23" s="224" t="s">
        <v>857</v>
      </c>
      <c r="D23" s="225" t="s">
        <v>858</v>
      </c>
      <c r="E23" s="224"/>
      <c r="F23" s="224"/>
      <c r="G23" s="219">
        <v>6688000</v>
      </c>
      <c r="H23" s="226" t="s">
        <v>518</v>
      </c>
    </row>
    <row r="24" spans="1:8" s="212" customFormat="1" ht="25.35" customHeight="1">
      <c r="A24" s="202"/>
      <c r="B24" s="222" t="s">
        <v>1280</v>
      </c>
      <c r="C24" s="222"/>
      <c r="D24" s="222"/>
      <c r="E24" s="419">
        <f>SUM(G25:G27)</f>
        <v>3827700</v>
      </c>
      <c r="F24" s="419"/>
      <c r="G24" s="248" t="s">
        <v>518</v>
      </c>
      <c r="H24" s="222"/>
    </row>
    <row r="25" spans="1:8" s="211" customFormat="1" ht="25.35" customHeight="1" outlineLevel="1">
      <c r="A25" s="202"/>
      <c r="B25" s="227"/>
      <c r="C25" s="223" t="s">
        <v>860</v>
      </c>
      <c r="D25" s="228" t="s">
        <v>861</v>
      </c>
      <c r="E25" s="227"/>
      <c r="F25" s="227"/>
      <c r="G25" s="221">
        <v>1736600</v>
      </c>
      <c r="H25" s="229" t="s">
        <v>518</v>
      </c>
    </row>
    <row r="26" spans="1:8" s="211" customFormat="1" ht="25.35" customHeight="1" outlineLevel="1">
      <c r="A26" s="202"/>
      <c r="B26" s="227"/>
      <c r="C26" s="223" t="s">
        <v>862</v>
      </c>
      <c r="D26" s="228" t="s">
        <v>863</v>
      </c>
      <c r="E26" s="227"/>
      <c r="F26" s="227"/>
      <c r="G26" s="221">
        <v>1994100</v>
      </c>
      <c r="H26" s="229" t="s">
        <v>518</v>
      </c>
    </row>
    <row r="27" spans="1:8" s="211" customFormat="1" ht="25.35" customHeight="1" outlineLevel="1">
      <c r="A27" s="202"/>
      <c r="B27" s="227"/>
      <c r="C27" s="223" t="s">
        <v>864</v>
      </c>
      <c r="D27" s="228" t="s">
        <v>865</v>
      </c>
      <c r="E27" s="227"/>
      <c r="F27" s="227"/>
      <c r="G27" s="221">
        <v>97000</v>
      </c>
      <c r="H27" s="229" t="s">
        <v>518</v>
      </c>
    </row>
    <row r="28" spans="1:8" s="211" customFormat="1" ht="25.35" customHeight="1" outlineLevel="1">
      <c r="A28" s="202"/>
      <c r="B28" s="203"/>
      <c r="C28" s="203"/>
      <c r="D28" s="203"/>
      <c r="E28" s="203"/>
      <c r="F28" s="203"/>
      <c r="G28" s="203"/>
      <c r="H28" s="203"/>
    </row>
    <row r="29" spans="1:8" s="211" customFormat="1" ht="25.35" customHeight="1" outlineLevel="1">
      <c r="A29" s="202"/>
      <c r="B29" s="203"/>
      <c r="C29" s="203"/>
      <c r="D29" s="203"/>
      <c r="E29" s="203"/>
      <c r="F29" s="203"/>
      <c r="G29" s="203"/>
      <c r="H29" s="203"/>
    </row>
    <row r="30" spans="1:8" s="211" customFormat="1" ht="25.35" customHeight="1" outlineLevel="1">
      <c r="A30" s="202"/>
      <c r="B30" s="203"/>
      <c r="C30" s="203"/>
      <c r="D30" s="203"/>
      <c r="E30" s="203"/>
      <c r="F30" s="203"/>
      <c r="G30" s="203"/>
      <c r="H30" s="203"/>
    </row>
    <row r="31" spans="1:8" s="211" customFormat="1" ht="25.35" customHeight="1" outlineLevel="1">
      <c r="A31" s="202"/>
      <c r="B31" s="203"/>
      <c r="C31" s="203"/>
      <c r="D31" s="203"/>
      <c r="E31" s="203"/>
      <c r="F31" s="203"/>
      <c r="G31" s="203"/>
      <c r="H31" s="203"/>
    </row>
    <row r="32" spans="1:8" s="211" customFormat="1" ht="25.35" customHeight="1" outlineLevel="1">
      <c r="A32" s="202"/>
      <c r="B32" s="203"/>
      <c r="C32" s="203"/>
      <c r="D32" s="203"/>
      <c r="E32" s="203"/>
      <c r="F32" s="203"/>
      <c r="G32" s="203"/>
      <c r="H32" s="203"/>
    </row>
    <row r="33" spans="1:8" s="211" customFormat="1" ht="25.35" customHeight="1" outlineLevel="1">
      <c r="A33" s="203"/>
      <c r="B33" s="204" t="s">
        <v>786</v>
      </c>
      <c r="C33" s="203"/>
      <c r="D33" s="203"/>
      <c r="E33" s="203"/>
      <c r="F33" s="417">
        <f>SUM(E34,E51,E65)</f>
        <v>9669600</v>
      </c>
      <c r="G33" s="417"/>
      <c r="H33" s="205" t="s">
        <v>518</v>
      </c>
    </row>
    <row r="34" spans="1:8" s="211" customFormat="1" ht="25.35" customHeight="1" outlineLevel="1">
      <c r="A34" s="227"/>
      <c r="B34" s="203" t="s">
        <v>866</v>
      </c>
      <c r="C34" s="203"/>
      <c r="D34" s="203"/>
      <c r="E34" s="418">
        <f>E35+E48</f>
        <v>7686900</v>
      </c>
      <c r="F34" s="418"/>
      <c r="G34" s="247" t="s">
        <v>518</v>
      </c>
      <c r="H34" s="203"/>
    </row>
    <row r="35" spans="1:8" s="211" customFormat="1" ht="25.35" customHeight="1" outlineLevel="1">
      <c r="A35" s="227"/>
      <c r="B35" s="222" t="s">
        <v>1281</v>
      </c>
      <c r="C35" s="222"/>
      <c r="D35" s="222"/>
      <c r="E35" s="419">
        <f>SUM(E36,E38,E43)</f>
        <v>4918000</v>
      </c>
      <c r="F35" s="419"/>
      <c r="G35" s="248" t="s">
        <v>518</v>
      </c>
      <c r="H35" s="222"/>
    </row>
    <row r="36" spans="1:8" s="211" customFormat="1" ht="25.35" customHeight="1" outlineLevel="1">
      <c r="A36" s="227"/>
      <c r="B36" s="222" t="s">
        <v>867</v>
      </c>
      <c r="C36" s="222"/>
      <c r="D36" s="222"/>
      <c r="E36" s="419">
        <v>387400</v>
      </c>
      <c r="F36" s="419"/>
      <c r="G36" s="248" t="s">
        <v>518</v>
      </c>
      <c r="H36" s="222"/>
    </row>
    <row r="37" spans="1:8" s="212" customFormat="1" ht="25.35" customHeight="1">
      <c r="A37" s="227"/>
      <c r="B37" s="222"/>
      <c r="C37" s="227"/>
      <c r="D37" s="227" t="s">
        <v>868</v>
      </c>
      <c r="E37" s="215"/>
      <c r="F37" s="215"/>
      <c r="G37" s="221"/>
      <c r="H37" s="229"/>
    </row>
    <row r="38" spans="1:8" s="211" customFormat="1" ht="25.35" customHeight="1" outlineLevel="1">
      <c r="A38" s="227"/>
      <c r="B38" s="222" t="s">
        <v>869</v>
      </c>
      <c r="C38" s="222"/>
      <c r="D38" s="222"/>
      <c r="E38" s="419">
        <v>3646200</v>
      </c>
      <c r="F38" s="419"/>
      <c r="G38" s="248" t="s">
        <v>518</v>
      </c>
      <c r="H38" s="222"/>
    </row>
    <row r="39" spans="1:8" ht="25.35" customHeight="1">
      <c r="A39" s="227"/>
      <c r="B39" s="227"/>
      <c r="C39" s="223"/>
      <c r="D39" s="228" t="s">
        <v>1022</v>
      </c>
      <c r="E39" s="227"/>
      <c r="F39" s="227"/>
      <c r="G39" s="221"/>
      <c r="H39" s="229"/>
    </row>
    <row r="40" spans="1:8" s="212" customFormat="1" ht="25.35" customHeight="1">
      <c r="A40" s="227"/>
      <c r="B40" s="227"/>
      <c r="C40" s="223"/>
      <c r="D40" s="228" t="s">
        <v>1023</v>
      </c>
      <c r="E40" s="227"/>
      <c r="F40" s="227"/>
      <c r="G40" s="221"/>
      <c r="H40" s="229"/>
    </row>
    <row r="41" spans="1:8" s="211" customFormat="1" ht="25.35" customHeight="1" outlineLevel="1">
      <c r="A41" s="227"/>
      <c r="B41" s="227"/>
      <c r="C41" s="223"/>
      <c r="D41" s="228" t="s">
        <v>1024</v>
      </c>
      <c r="E41" s="227"/>
      <c r="F41" s="227"/>
      <c r="G41" s="221"/>
      <c r="H41" s="229"/>
    </row>
    <row r="42" spans="1:8" s="211" customFormat="1" ht="25.35" customHeight="1" outlineLevel="1">
      <c r="A42" s="227"/>
      <c r="B42" s="227"/>
      <c r="C42" s="223"/>
      <c r="D42" s="228" t="s">
        <v>1025</v>
      </c>
      <c r="E42" s="227"/>
      <c r="F42" s="227"/>
      <c r="G42" s="221"/>
      <c r="H42" s="229"/>
    </row>
    <row r="43" spans="1:8" s="211" customFormat="1" ht="25.35" customHeight="1" outlineLevel="1">
      <c r="A43" s="227"/>
      <c r="B43" s="222" t="s">
        <v>1270</v>
      </c>
      <c r="C43" s="222"/>
      <c r="D43" s="222"/>
      <c r="E43" s="419">
        <v>884400</v>
      </c>
      <c r="F43" s="419"/>
      <c r="G43" s="248" t="s">
        <v>518</v>
      </c>
      <c r="H43" s="222"/>
    </row>
    <row r="44" spans="1:8" s="211" customFormat="1" ht="25.35" customHeight="1" outlineLevel="1">
      <c r="A44" s="227"/>
      <c r="B44" s="227"/>
      <c r="C44" s="223"/>
      <c r="D44" s="415" t="s">
        <v>1026</v>
      </c>
      <c r="E44" s="415"/>
      <c r="F44" s="227"/>
      <c r="G44" s="221"/>
      <c r="H44" s="229"/>
    </row>
    <row r="45" spans="1:8" s="211" customFormat="1" ht="25.35" customHeight="1" outlineLevel="1">
      <c r="A45" s="227"/>
      <c r="B45" s="227"/>
      <c r="C45" s="223"/>
      <c r="D45" s="415" t="s">
        <v>874</v>
      </c>
      <c r="E45" s="415"/>
      <c r="F45" s="227"/>
      <c r="G45" s="221"/>
      <c r="H45" s="229"/>
    </row>
    <row r="46" spans="1:8" s="211" customFormat="1" ht="25.35" customHeight="1" outlineLevel="1">
      <c r="A46" s="227"/>
      <c r="B46" s="227"/>
      <c r="C46" s="223"/>
      <c r="D46" s="228" t="s">
        <v>1027</v>
      </c>
      <c r="E46" s="228"/>
      <c r="F46" s="228"/>
      <c r="G46" s="221"/>
      <c r="H46" s="229"/>
    </row>
    <row r="47" spans="1:8" s="212" customFormat="1" ht="25.35" customHeight="1">
      <c r="A47" s="227"/>
      <c r="B47" s="227"/>
      <c r="C47" s="223"/>
      <c r="D47" s="228" t="s">
        <v>1028</v>
      </c>
      <c r="E47" s="227"/>
      <c r="F47" s="227"/>
      <c r="G47" s="221"/>
      <c r="H47" s="229"/>
    </row>
    <row r="48" spans="1:8" s="211" customFormat="1" ht="25.35" customHeight="1" outlineLevel="1">
      <c r="A48" s="227"/>
      <c r="B48" s="222" t="s">
        <v>878</v>
      </c>
      <c r="C48" s="222"/>
      <c r="D48" s="222"/>
      <c r="E48" s="419">
        <v>2768900</v>
      </c>
      <c r="F48" s="419"/>
      <c r="G48" s="248" t="s">
        <v>518</v>
      </c>
      <c r="H48" s="222"/>
    </row>
    <row r="49" spans="1:8" s="211" customFormat="1" ht="25.35" customHeight="1" outlineLevel="1">
      <c r="A49" s="227"/>
      <c r="B49" s="227"/>
      <c r="C49" s="223"/>
      <c r="D49" s="228" t="s">
        <v>1029</v>
      </c>
      <c r="E49" s="227"/>
      <c r="F49" s="227"/>
      <c r="G49" s="221"/>
      <c r="H49" s="229"/>
    </row>
    <row r="50" spans="1:8" s="212" customFormat="1" ht="25.35" customHeight="1">
      <c r="A50" s="227"/>
      <c r="B50" s="227"/>
      <c r="C50" s="223"/>
      <c r="D50" s="228" t="s">
        <v>881</v>
      </c>
      <c r="E50" s="227"/>
      <c r="F50" s="227"/>
      <c r="G50" s="221"/>
      <c r="H50" s="229"/>
    </row>
    <row r="51" spans="1:8" s="211" customFormat="1" ht="25.35" customHeight="1" outlineLevel="1">
      <c r="A51" s="227"/>
      <c r="B51" s="203" t="s">
        <v>882</v>
      </c>
      <c r="C51" s="203"/>
      <c r="D51" s="203"/>
      <c r="E51" s="418">
        <f>E52</f>
        <v>1630700</v>
      </c>
      <c r="F51" s="418"/>
      <c r="G51" s="247" t="s">
        <v>518</v>
      </c>
      <c r="H51" s="203"/>
    </row>
    <row r="52" spans="1:8" s="211" customFormat="1" ht="25.35" customHeight="1" outlineLevel="1">
      <c r="A52" s="227"/>
      <c r="B52" s="222" t="s">
        <v>883</v>
      </c>
      <c r="C52" s="222"/>
      <c r="D52" s="222"/>
      <c r="E52" s="419">
        <v>1630700</v>
      </c>
      <c r="F52" s="419"/>
      <c r="G52" s="248" t="s">
        <v>518</v>
      </c>
      <c r="H52" s="222"/>
    </row>
    <row r="53" spans="1:8" s="209" customFormat="1" ht="25.35" customHeight="1" outlineLevel="1">
      <c r="A53" s="223"/>
      <c r="B53" s="222" t="s">
        <v>884</v>
      </c>
      <c r="C53" s="222"/>
      <c r="D53" s="222"/>
      <c r="E53" s="419">
        <v>2800</v>
      </c>
      <c r="F53" s="419"/>
      <c r="G53" s="248" t="s">
        <v>518</v>
      </c>
      <c r="H53" s="222"/>
    </row>
    <row r="54" spans="1:8" s="209" customFormat="1" ht="25.35" customHeight="1" outlineLevel="1">
      <c r="A54" s="223"/>
      <c r="B54" s="223"/>
      <c r="C54" s="223" t="s">
        <v>885</v>
      </c>
      <c r="D54" s="415" t="s">
        <v>1030</v>
      </c>
      <c r="E54" s="415"/>
      <c r="F54" s="223"/>
      <c r="G54" s="231"/>
      <c r="H54" s="226"/>
    </row>
    <row r="55" spans="1:8" s="211" customFormat="1" ht="25.35" customHeight="1" outlineLevel="1">
      <c r="A55" s="227"/>
      <c r="B55" s="223"/>
      <c r="C55" s="223"/>
      <c r="D55" s="230" t="s">
        <v>1031</v>
      </c>
      <c r="E55" s="223"/>
      <c r="F55" s="223"/>
      <c r="G55" s="231">
        <v>2800</v>
      </c>
      <c r="H55" s="226" t="s">
        <v>518</v>
      </c>
    </row>
    <row r="56" spans="1:8" s="209" customFormat="1" ht="25.35" customHeight="1" outlineLevel="1">
      <c r="A56" s="223"/>
      <c r="B56" s="222" t="s">
        <v>886</v>
      </c>
      <c r="C56" s="222"/>
      <c r="D56" s="222"/>
      <c r="E56" s="419">
        <f>SUM(G57)</f>
        <v>1627900</v>
      </c>
      <c r="F56" s="419"/>
      <c r="G56" s="248" t="s">
        <v>518</v>
      </c>
      <c r="H56" s="222"/>
    </row>
    <row r="57" spans="1:8" s="209" customFormat="1" ht="25.35" customHeight="1" outlineLevel="1">
      <c r="A57" s="223"/>
      <c r="B57" s="223"/>
      <c r="C57" s="223" t="s">
        <v>887</v>
      </c>
      <c r="D57" s="230" t="s">
        <v>888</v>
      </c>
      <c r="E57" s="223"/>
      <c r="F57" s="223"/>
      <c r="G57" s="231">
        <v>1627900</v>
      </c>
      <c r="H57" s="226" t="s">
        <v>518</v>
      </c>
    </row>
    <row r="58" spans="1:8" s="211" customFormat="1" ht="25.35" customHeight="1" outlineLevel="1">
      <c r="A58" s="203"/>
      <c r="B58" s="223"/>
      <c r="C58" s="223"/>
      <c r="D58" s="415" t="s">
        <v>1168</v>
      </c>
      <c r="E58" s="415"/>
      <c r="F58" s="415"/>
      <c r="G58" s="231"/>
      <c r="H58" s="226"/>
    </row>
    <row r="59" spans="1:8" s="211" customFormat="1" ht="25.35" customHeight="1" outlineLevel="1">
      <c r="A59" s="203"/>
      <c r="B59" s="223"/>
      <c r="C59" s="223"/>
      <c r="D59" s="415" t="s">
        <v>1169</v>
      </c>
      <c r="E59" s="415"/>
      <c r="F59" s="415"/>
      <c r="G59" s="231"/>
      <c r="H59" s="226"/>
    </row>
    <row r="60" spans="1:8" s="211" customFormat="1" ht="25.35" customHeight="1" outlineLevel="1">
      <c r="A60" s="203"/>
      <c r="B60" s="223"/>
      <c r="C60" s="223"/>
      <c r="D60" s="415" t="s">
        <v>1170</v>
      </c>
      <c r="E60" s="415"/>
      <c r="F60" s="415"/>
      <c r="G60" s="231"/>
      <c r="H60" s="226"/>
    </row>
    <row r="61" spans="1:8" s="211" customFormat="1" ht="25.35" customHeight="1" outlineLevel="1">
      <c r="A61" s="203"/>
      <c r="B61" s="223"/>
      <c r="C61" s="223"/>
      <c r="D61" s="230" t="s">
        <v>1171</v>
      </c>
      <c r="E61" s="223"/>
      <c r="F61" s="223"/>
      <c r="G61" s="231"/>
      <c r="H61" s="226"/>
    </row>
    <row r="62" spans="1:8" s="211" customFormat="1" ht="25.35" customHeight="1" outlineLevel="1">
      <c r="A62" s="203"/>
      <c r="B62" s="223"/>
      <c r="C62" s="223"/>
      <c r="D62" s="230"/>
      <c r="E62" s="223"/>
      <c r="F62" s="223"/>
      <c r="G62" s="231"/>
      <c r="H62" s="226"/>
    </row>
    <row r="63" spans="1:8" s="211" customFormat="1" ht="25.35" customHeight="1" outlineLevel="1">
      <c r="A63" s="203"/>
      <c r="B63" s="223"/>
      <c r="C63" s="223"/>
      <c r="D63" s="230"/>
      <c r="E63" s="223"/>
      <c r="F63" s="223"/>
      <c r="G63" s="231"/>
      <c r="H63" s="226"/>
    </row>
    <row r="64" spans="1:8" s="211" customFormat="1" ht="25.35" customHeight="1" outlineLevel="1">
      <c r="A64" s="203"/>
      <c r="B64" s="223"/>
      <c r="C64" s="223"/>
      <c r="D64" s="230"/>
      <c r="E64" s="223"/>
      <c r="F64" s="223"/>
      <c r="G64" s="231"/>
      <c r="H64" s="226"/>
    </row>
    <row r="65" spans="1:8" s="209" customFormat="1" ht="25.35" customHeight="1" outlineLevel="1">
      <c r="A65" s="223"/>
      <c r="B65" s="203" t="s">
        <v>1064</v>
      </c>
      <c r="C65" s="203"/>
      <c r="D65" s="203"/>
      <c r="E65" s="418">
        <f>SUM(G67:G69)</f>
        <v>352000</v>
      </c>
      <c r="F65" s="418"/>
      <c r="G65" s="247" t="s">
        <v>518</v>
      </c>
      <c r="H65" s="203"/>
    </row>
    <row r="66" spans="1:8" s="209" customFormat="1" ht="25.35" customHeight="1" outlineLevel="1">
      <c r="A66" s="223"/>
      <c r="B66" s="223"/>
      <c r="C66" s="223" t="s">
        <v>890</v>
      </c>
      <c r="D66" s="415" t="s">
        <v>1032</v>
      </c>
      <c r="E66" s="415"/>
      <c r="F66" s="223"/>
    </row>
    <row r="67" spans="1:8" s="209" customFormat="1" ht="25.35" customHeight="1" outlineLevel="1">
      <c r="A67" s="223"/>
      <c r="B67" s="223"/>
      <c r="C67" s="223"/>
      <c r="D67" s="230" t="s">
        <v>1033</v>
      </c>
      <c r="E67" s="223"/>
      <c r="F67" s="223"/>
      <c r="G67" s="231">
        <v>352000</v>
      </c>
      <c r="H67" s="226" t="s">
        <v>518</v>
      </c>
    </row>
    <row r="68" spans="1:8" s="209" customFormat="1" ht="25.35" customHeight="1" outlineLevel="1">
      <c r="A68" s="223"/>
      <c r="B68" s="223"/>
      <c r="C68" s="223"/>
      <c r="D68" s="230"/>
      <c r="E68" s="223"/>
      <c r="F68" s="223"/>
      <c r="G68" s="231"/>
      <c r="H68" s="226"/>
    </row>
    <row r="69" spans="1:8" s="203" customFormat="1" ht="25.35" customHeight="1">
      <c r="A69" s="202"/>
      <c r="B69" s="423" t="s">
        <v>1163</v>
      </c>
      <c r="C69" s="423"/>
      <c r="D69" s="423"/>
      <c r="E69" s="423"/>
      <c r="F69" s="223"/>
      <c r="G69" s="231"/>
      <c r="H69" s="226"/>
    </row>
    <row r="70" spans="1:8" s="211" customFormat="1" ht="25.35" customHeight="1" outlineLevel="1">
      <c r="A70" s="203"/>
      <c r="B70" s="423" t="s">
        <v>1034</v>
      </c>
      <c r="C70" s="423"/>
      <c r="D70" s="423"/>
      <c r="E70" s="423"/>
    </row>
    <row r="71" spans="1:8" s="211" customFormat="1" ht="25.35" customHeight="1" outlineLevel="1">
      <c r="A71" s="203"/>
      <c r="B71" s="423" t="s">
        <v>1035</v>
      </c>
      <c r="C71" s="423"/>
      <c r="D71" s="423"/>
      <c r="E71" s="244"/>
      <c r="F71" s="424">
        <v>90200</v>
      </c>
      <c r="G71" s="424"/>
      <c r="H71" s="213" t="s">
        <v>518</v>
      </c>
    </row>
    <row r="72" spans="1:8" s="203" customFormat="1" ht="25.35" customHeight="1">
      <c r="A72" s="227"/>
      <c r="B72" s="203" t="s">
        <v>826</v>
      </c>
      <c r="E72" s="418">
        <v>90200</v>
      </c>
      <c r="F72" s="418"/>
      <c r="G72" s="247" t="s">
        <v>518</v>
      </c>
    </row>
    <row r="73" spans="1:8" s="203" customFormat="1" ht="25.35" customHeight="1">
      <c r="A73" s="227"/>
      <c r="B73" s="227"/>
      <c r="C73" s="223" t="s">
        <v>891</v>
      </c>
      <c r="D73" s="415" t="s">
        <v>1036</v>
      </c>
      <c r="E73" s="415"/>
      <c r="F73" s="228"/>
    </row>
    <row r="74" spans="1:8" s="203" customFormat="1" ht="25.35" customHeight="1">
      <c r="A74" s="227"/>
      <c r="B74" s="227"/>
      <c r="C74" s="223"/>
      <c r="D74" s="415" t="s">
        <v>1037</v>
      </c>
      <c r="E74" s="415"/>
      <c r="F74" s="228"/>
      <c r="G74" s="231">
        <v>90200</v>
      </c>
      <c r="H74" s="226" t="s">
        <v>518</v>
      </c>
    </row>
    <row r="75" spans="1:8" s="203" customFormat="1" ht="25.35" customHeight="1">
      <c r="A75" s="227"/>
      <c r="B75" s="227"/>
      <c r="C75" s="223"/>
      <c r="D75" s="228"/>
      <c r="E75" s="228"/>
      <c r="F75" s="228"/>
      <c r="G75" s="231"/>
      <c r="H75" s="226"/>
    </row>
    <row r="76" spans="1:8" s="203" customFormat="1" ht="25.35" customHeight="1">
      <c r="A76" s="227"/>
      <c r="B76" s="227"/>
      <c r="C76" s="223"/>
      <c r="D76" s="228"/>
      <c r="E76" s="228"/>
      <c r="F76" s="228"/>
      <c r="G76" s="231"/>
      <c r="H76" s="226"/>
    </row>
    <row r="77" spans="1:8" s="203" customFormat="1" ht="25.35" customHeight="1">
      <c r="A77" s="227"/>
      <c r="B77" s="227"/>
      <c r="C77" s="223"/>
      <c r="D77" s="228"/>
      <c r="E77" s="228"/>
      <c r="F77" s="228"/>
      <c r="G77" s="231"/>
      <c r="H77" s="226"/>
    </row>
    <row r="78" spans="1:8" s="203" customFormat="1" ht="25.35" customHeight="1">
      <c r="A78" s="227"/>
      <c r="B78" s="227"/>
      <c r="C78" s="223"/>
      <c r="D78" s="228"/>
      <c r="E78" s="228"/>
      <c r="F78" s="228"/>
      <c r="G78" s="231"/>
      <c r="H78" s="226"/>
    </row>
    <row r="79" spans="1:8" s="203" customFormat="1" ht="25.35" customHeight="1">
      <c r="A79" s="227"/>
      <c r="B79" s="227"/>
      <c r="C79" s="223"/>
      <c r="D79" s="228"/>
      <c r="E79" s="228"/>
      <c r="F79" s="228"/>
      <c r="G79" s="231"/>
      <c r="H79" s="226"/>
    </row>
    <row r="80" spans="1:8" s="203" customFormat="1" ht="25.35" customHeight="1">
      <c r="A80" s="227"/>
      <c r="B80" s="227"/>
      <c r="C80" s="223"/>
      <c r="D80" s="228"/>
      <c r="E80" s="228"/>
      <c r="F80" s="228"/>
      <c r="G80" s="231"/>
      <c r="H80" s="226"/>
    </row>
    <row r="81" spans="1:8" s="203" customFormat="1" ht="25.35" customHeight="1">
      <c r="A81" s="227"/>
      <c r="B81" s="227"/>
      <c r="C81" s="223"/>
      <c r="D81" s="228"/>
      <c r="E81" s="228"/>
      <c r="F81" s="228"/>
      <c r="G81" s="231"/>
      <c r="H81" s="226"/>
    </row>
    <row r="82" spans="1:8" s="203" customFormat="1" ht="25.35" customHeight="1">
      <c r="A82" s="227"/>
      <c r="B82" s="227"/>
      <c r="C82" s="223"/>
      <c r="D82" s="228"/>
      <c r="E82" s="228"/>
      <c r="F82" s="228"/>
      <c r="G82" s="231"/>
      <c r="H82" s="226"/>
    </row>
    <row r="83" spans="1:8" s="203" customFormat="1" ht="25.35" customHeight="1">
      <c r="A83" s="227"/>
      <c r="B83" s="227"/>
      <c r="C83" s="223"/>
      <c r="D83" s="228"/>
      <c r="E83" s="228"/>
      <c r="F83" s="228"/>
      <c r="G83" s="231"/>
      <c r="H83" s="226"/>
    </row>
    <row r="84" spans="1:8" s="203" customFormat="1" ht="25.35" customHeight="1">
      <c r="A84" s="227"/>
      <c r="B84" s="227"/>
      <c r="C84" s="223"/>
      <c r="D84" s="228"/>
      <c r="E84" s="228"/>
      <c r="F84" s="228"/>
      <c r="G84" s="231"/>
      <c r="H84" s="226"/>
    </row>
    <row r="85" spans="1:8" s="203" customFormat="1" ht="25.35" customHeight="1">
      <c r="A85" s="227"/>
      <c r="B85" s="227"/>
      <c r="C85" s="223"/>
      <c r="D85" s="228"/>
      <c r="E85" s="228"/>
      <c r="F85" s="228"/>
      <c r="G85" s="231"/>
      <c r="H85" s="226"/>
    </row>
    <row r="86" spans="1:8" s="203" customFormat="1" ht="25.35" customHeight="1">
      <c r="A86" s="227"/>
      <c r="B86" s="227"/>
      <c r="C86" s="223"/>
      <c r="D86" s="228"/>
      <c r="E86" s="228"/>
      <c r="F86" s="228"/>
      <c r="G86" s="231"/>
      <c r="H86" s="226"/>
    </row>
    <row r="87" spans="1:8" s="203" customFormat="1" ht="25.35" customHeight="1">
      <c r="A87" s="227"/>
      <c r="B87" s="227"/>
      <c r="C87" s="223"/>
      <c r="D87" s="228"/>
      <c r="E87" s="228"/>
      <c r="F87" s="228"/>
      <c r="G87" s="231"/>
      <c r="H87" s="226"/>
    </row>
    <row r="88" spans="1:8" s="203" customFormat="1" ht="25.35" customHeight="1">
      <c r="A88" s="227"/>
      <c r="B88" s="227"/>
      <c r="C88" s="223"/>
      <c r="D88" s="228"/>
      <c r="E88" s="228"/>
      <c r="F88" s="228"/>
      <c r="G88" s="231"/>
      <c r="H88" s="226"/>
    </row>
    <row r="89" spans="1:8" s="203" customFormat="1" ht="25.35" customHeight="1">
      <c r="A89" s="227"/>
      <c r="B89" s="227"/>
      <c r="C89" s="223"/>
      <c r="D89" s="228"/>
      <c r="E89" s="228"/>
      <c r="F89" s="228"/>
      <c r="G89" s="231"/>
      <c r="H89" s="226"/>
    </row>
    <row r="90" spans="1:8" s="203" customFormat="1" ht="25.35" customHeight="1">
      <c r="A90" s="227"/>
      <c r="B90" s="227"/>
      <c r="C90" s="223"/>
      <c r="D90" s="228"/>
      <c r="E90" s="228"/>
      <c r="F90" s="228"/>
      <c r="G90" s="231"/>
      <c r="H90" s="226"/>
    </row>
    <row r="91" spans="1:8" s="203" customFormat="1" ht="25.35" customHeight="1">
      <c r="A91" s="227"/>
      <c r="B91" s="227"/>
      <c r="C91" s="223"/>
      <c r="D91" s="228"/>
      <c r="E91" s="228"/>
      <c r="F91" s="228"/>
      <c r="G91" s="231"/>
      <c r="H91" s="226"/>
    </row>
    <row r="92" spans="1:8" s="203" customFormat="1" ht="25.35" customHeight="1">
      <c r="A92" s="227"/>
      <c r="B92" s="227"/>
      <c r="C92" s="223"/>
      <c r="D92" s="228"/>
      <c r="E92" s="228"/>
      <c r="F92" s="228"/>
      <c r="G92" s="231"/>
      <c r="H92" s="226"/>
    </row>
    <row r="93" spans="1:8" s="203" customFormat="1" ht="25.35" customHeight="1">
      <c r="A93" s="227"/>
      <c r="B93" s="227"/>
      <c r="C93" s="223"/>
      <c r="D93" s="228"/>
      <c r="E93" s="228"/>
      <c r="F93" s="228"/>
      <c r="G93" s="231"/>
      <c r="H93" s="226"/>
    </row>
    <row r="94" spans="1:8" s="203" customFormat="1" ht="25.35" customHeight="1">
      <c r="A94" s="227"/>
      <c r="B94" s="227"/>
      <c r="C94" s="223"/>
      <c r="D94" s="228"/>
      <c r="E94" s="228"/>
      <c r="F94" s="228"/>
      <c r="G94" s="231"/>
      <c r="H94" s="226"/>
    </row>
    <row r="95" spans="1:8" s="203" customFormat="1" ht="25.35" customHeight="1">
      <c r="A95" s="227"/>
      <c r="B95" s="227"/>
      <c r="C95" s="223"/>
      <c r="D95" s="228"/>
      <c r="E95" s="228"/>
      <c r="F95" s="228"/>
      <c r="G95" s="231"/>
      <c r="H95" s="226"/>
    </row>
    <row r="96" spans="1:8" s="203" customFormat="1" ht="25.35" customHeight="1">
      <c r="A96" s="227"/>
      <c r="B96" s="227"/>
      <c r="C96" s="223"/>
      <c r="D96" s="228"/>
      <c r="E96" s="228"/>
      <c r="F96" s="228"/>
      <c r="G96" s="231"/>
      <c r="H96" s="226"/>
    </row>
    <row r="97" spans="1:8" s="211" customFormat="1" ht="25.35" customHeight="1" outlineLevel="1">
      <c r="A97" s="203"/>
      <c r="B97" s="204" t="s">
        <v>787</v>
      </c>
      <c r="C97" s="203"/>
      <c r="D97" s="203"/>
      <c r="E97" s="203"/>
      <c r="F97" s="417">
        <f>E98</f>
        <v>1091700</v>
      </c>
      <c r="G97" s="417"/>
      <c r="H97" s="205" t="s">
        <v>518</v>
      </c>
    </row>
    <row r="98" spans="1:8" s="211" customFormat="1" ht="25.35" customHeight="1" outlineLevel="1">
      <c r="A98" s="227"/>
      <c r="B98" s="203" t="s">
        <v>866</v>
      </c>
      <c r="C98" s="203"/>
      <c r="D98" s="203"/>
      <c r="E98" s="418">
        <f>E99</f>
        <v>1091700</v>
      </c>
      <c r="F98" s="418"/>
      <c r="G98" s="247" t="s">
        <v>518</v>
      </c>
      <c r="H98" s="203"/>
    </row>
    <row r="99" spans="1:8" s="211" customFormat="1" ht="25.35" customHeight="1" outlineLevel="1">
      <c r="A99" s="227"/>
      <c r="B99" s="222" t="s">
        <v>1281</v>
      </c>
      <c r="C99" s="222"/>
      <c r="D99" s="222"/>
      <c r="E99" s="419">
        <f>SUM(E100,E102,E106)</f>
        <v>1091700</v>
      </c>
      <c r="F99" s="419"/>
      <c r="G99" s="248" t="s">
        <v>518</v>
      </c>
      <c r="H99" s="222"/>
    </row>
    <row r="100" spans="1:8" s="203" customFormat="1" ht="25.35" customHeight="1">
      <c r="A100" s="227"/>
      <c r="B100" s="222" t="s">
        <v>867</v>
      </c>
      <c r="C100" s="222"/>
      <c r="D100" s="222"/>
      <c r="E100" s="419">
        <v>444200</v>
      </c>
      <c r="F100" s="419"/>
      <c r="G100" s="248" t="s">
        <v>518</v>
      </c>
      <c r="H100" s="222"/>
    </row>
    <row r="101" spans="1:8" s="212" customFormat="1" ht="25.35" customHeight="1">
      <c r="A101" s="227"/>
      <c r="B101" s="227"/>
      <c r="C101" s="223"/>
      <c r="D101" s="228" t="s">
        <v>868</v>
      </c>
      <c r="E101" s="227"/>
      <c r="F101" s="227"/>
      <c r="G101" s="221"/>
      <c r="H101" s="229"/>
    </row>
    <row r="102" spans="1:8" s="211" customFormat="1" ht="25.35" customHeight="1" outlineLevel="1">
      <c r="A102" s="227"/>
      <c r="B102" s="222" t="s">
        <v>869</v>
      </c>
      <c r="C102" s="222"/>
      <c r="D102" s="222"/>
      <c r="E102" s="419">
        <v>423900</v>
      </c>
      <c r="F102" s="419"/>
      <c r="G102" s="248" t="s">
        <v>518</v>
      </c>
      <c r="H102" s="222"/>
    </row>
    <row r="103" spans="1:8" s="211" customFormat="1" ht="25.35" customHeight="1" outlineLevel="1">
      <c r="A103" s="227"/>
      <c r="B103" s="227"/>
      <c r="C103" s="223"/>
      <c r="D103" s="228" t="s">
        <v>870</v>
      </c>
      <c r="E103" s="227"/>
      <c r="F103" s="227"/>
      <c r="G103" s="221"/>
      <c r="H103" s="229"/>
    </row>
    <row r="104" spans="1:8" s="211" customFormat="1" ht="25.35" customHeight="1" outlineLevel="1">
      <c r="A104" s="227"/>
      <c r="B104" s="227"/>
      <c r="C104" s="223"/>
      <c r="D104" s="228" t="s">
        <v>871</v>
      </c>
      <c r="E104" s="227"/>
      <c r="F104" s="227"/>
      <c r="G104" s="221"/>
      <c r="H104" s="229"/>
    </row>
    <row r="105" spans="1:8" s="212" customFormat="1" ht="25.35" customHeight="1">
      <c r="A105" s="227"/>
      <c r="B105" s="227"/>
      <c r="C105" s="223"/>
      <c r="D105" s="228" t="s">
        <v>872</v>
      </c>
      <c r="E105" s="227"/>
      <c r="F105" s="227"/>
      <c r="G105" s="221"/>
      <c r="H105" s="229"/>
    </row>
    <row r="106" spans="1:8" s="211" customFormat="1" ht="25.35" customHeight="1" outlineLevel="1">
      <c r="A106" s="227"/>
      <c r="B106" s="222" t="s">
        <v>1270</v>
      </c>
      <c r="C106" s="222"/>
      <c r="D106" s="222"/>
      <c r="E106" s="419">
        <v>223600</v>
      </c>
      <c r="F106" s="419"/>
      <c r="G106" s="248" t="s">
        <v>518</v>
      </c>
      <c r="H106" s="222"/>
    </row>
    <row r="107" spans="1:8" s="211" customFormat="1" ht="25.35" customHeight="1" outlineLevel="1">
      <c r="A107" s="227"/>
      <c r="B107" s="227"/>
      <c r="C107" s="223"/>
      <c r="D107" s="228" t="s">
        <v>873</v>
      </c>
      <c r="E107" s="227"/>
      <c r="F107" s="227"/>
      <c r="G107" s="221"/>
      <c r="H107" s="229"/>
    </row>
    <row r="108" spans="1:8" s="211" customFormat="1" ht="25.35" customHeight="1" outlineLevel="1">
      <c r="A108" s="227"/>
      <c r="B108" s="227"/>
      <c r="C108" s="223"/>
      <c r="D108" s="415" t="s">
        <v>874</v>
      </c>
      <c r="E108" s="415"/>
      <c r="F108" s="415"/>
      <c r="G108" s="221"/>
      <c r="H108" s="229"/>
    </row>
    <row r="109" spans="1:8" s="211" customFormat="1" ht="25.35" customHeight="1" outlineLevel="1">
      <c r="A109" s="227"/>
      <c r="B109" s="227"/>
      <c r="C109" s="223"/>
      <c r="D109" s="228" t="s">
        <v>875</v>
      </c>
      <c r="E109" s="227"/>
      <c r="F109" s="227"/>
      <c r="G109" s="221"/>
      <c r="H109" s="229"/>
    </row>
    <row r="110" spans="1:8" s="211" customFormat="1" ht="25.35" customHeight="1" outlineLevel="1">
      <c r="A110" s="227"/>
      <c r="B110" s="227"/>
      <c r="C110" s="223"/>
      <c r="D110" s="228" t="s">
        <v>876</v>
      </c>
      <c r="E110" s="227"/>
      <c r="F110" s="227"/>
      <c r="G110" s="221"/>
      <c r="H110" s="229"/>
    </row>
    <row r="111" spans="1:8" s="211" customFormat="1" ht="25.35" customHeight="1" outlineLevel="1">
      <c r="A111" s="227"/>
      <c r="B111" s="227"/>
      <c r="C111" s="223"/>
      <c r="D111" s="228" t="s">
        <v>877</v>
      </c>
      <c r="E111" s="227"/>
      <c r="F111" s="227"/>
      <c r="G111" s="221"/>
      <c r="H111" s="229"/>
    </row>
    <row r="112" spans="1:8" s="211" customFormat="1" ht="25.35" customHeight="1" outlineLevel="1">
      <c r="A112" s="227"/>
      <c r="B112" s="227"/>
      <c r="C112" s="223"/>
      <c r="D112" s="228"/>
      <c r="E112" s="227"/>
      <c r="F112" s="227"/>
      <c r="G112" s="221"/>
      <c r="H112" s="229"/>
    </row>
    <row r="113" spans="1:8" s="211" customFormat="1" ht="25.35" customHeight="1" outlineLevel="1">
      <c r="A113" s="227"/>
      <c r="B113" s="227"/>
      <c r="C113" s="223"/>
      <c r="D113" s="228"/>
      <c r="E113" s="227"/>
      <c r="F113" s="227"/>
      <c r="G113" s="221"/>
      <c r="H113" s="229"/>
    </row>
    <row r="114" spans="1:8" s="211" customFormat="1" ht="25.35" customHeight="1" outlineLevel="1">
      <c r="A114" s="227"/>
      <c r="B114" s="227"/>
      <c r="C114" s="223"/>
      <c r="D114" s="228"/>
      <c r="E114" s="227"/>
      <c r="F114" s="227"/>
      <c r="G114" s="221"/>
      <c r="H114" s="229"/>
    </row>
    <row r="115" spans="1:8" s="211" customFormat="1" ht="25.35" customHeight="1" outlineLevel="1">
      <c r="A115" s="227"/>
      <c r="B115" s="227"/>
      <c r="C115" s="223"/>
      <c r="D115" s="228"/>
      <c r="E115" s="227"/>
      <c r="F115" s="227"/>
      <c r="G115" s="221"/>
      <c r="H115" s="229"/>
    </row>
    <row r="116" spans="1:8" s="211" customFormat="1" ht="25.35" customHeight="1" outlineLevel="1">
      <c r="A116" s="227"/>
      <c r="B116" s="227"/>
      <c r="C116" s="223"/>
      <c r="D116" s="228"/>
      <c r="E116" s="227"/>
      <c r="F116" s="227"/>
      <c r="G116" s="221"/>
      <c r="H116" s="229"/>
    </row>
    <row r="117" spans="1:8" s="211" customFormat="1" ht="25.35" customHeight="1" outlineLevel="1">
      <c r="A117" s="227"/>
      <c r="B117" s="227"/>
      <c r="C117" s="223"/>
      <c r="D117" s="228"/>
      <c r="E117" s="227"/>
      <c r="F117" s="227"/>
      <c r="G117" s="221"/>
      <c r="H117" s="229"/>
    </row>
    <row r="118" spans="1:8" s="211" customFormat="1" ht="25.35" customHeight="1" outlineLevel="1">
      <c r="A118" s="227"/>
      <c r="B118" s="227"/>
      <c r="C118" s="223"/>
      <c r="D118" s="228"/>
      <c r="E118" s="227"/>
      <c r="F118" s="227"/>
      <c r="G118" s="221"/>
      <c r="H118" s="229"/>
    </row>
    <row r="119" spans="1:8" s="211" customFormat="1" ht="25.35" customHeight="1" outlineLevel="1">
      <c r="A119" s="227"/>
      <c r="B119" s="227"/>
      <c r="C119" s="223"/>
      <c r="D119" s="228"/>
      <c r="E119" s="227"/>
      <c r="F119" s="227"/>
      <c r="G119" s="221"/>
      <c r="H119" s="229"/>
    </row>
    <row r="120" spans="1:8" s="211" customFormat="1" ht="25.35" customHeight="1" outlineLevel="1">
      <c r="A120" s="227"/>
      <c r="B120" s="227"/>
      <c r="C120" s="223"/>
      <c r="D120" s="228"/>
      <c r="E120" s="227"/>
      <c r="F120" s="227"/>
      <c r="G120" s="221"/>
      <c r="H120" s="229"/>
    </row>
    <row r="121" spans="1:8" s="211" customFormat="1" ht="25.35" customHeight="1" outlineLevel="1">
      <c r="A121" s="227"/>
      <c r="B121" s="227"/>
      <c r="C121" s="223"/>
      <c r="D121" s="228"/>
      <c r="E121" s="227"/>
      <c r="F121" s="227"/>
      <c r="G121" s="221"/>
      <c r="H121" s="229"/>
    </row>
    <row r="122" spans="1:8" s="211" customFormat="1" ht="25.35" customHeight="1" outlineLevel="1">
      <c r="A122" s="227"/>
      <c r="B122" s="227"/>
      <c r="C122" s="223"/>
      <c r="D122" s="228"/>
      <c r="E122" s="227"/>
      <c r="F122" s="227"/>
      <c r="G122" s="221"/>
      <c r="H122" s="229"/>
    </row>
    <row r="123" spans="1:8" s="211" customFormat="1" ht="25.35" customHeight="1" outlineLevel="1">
      <c r="A123" s="227"/>
      <c r="B123" s="227"/>
      <c r="C123" s="223"/>
      <c r="D123" s="228"/>
      <c r="E123" s="227"/>
      <c r="F123" s="227"/>
      <c r="G123" s="221"/>
      <c r="H123" s="229"/>
    </row>
    <row r="124" spans="1:8" s="211" customFormat="1" ht="25.35" customHeight="1" outlineLevel="1">
      <c r="A124" s="227"/>
      <c r="B124" s="227"/>
      <c r="C124" s="223"/>
      <c r="D124" s="228"/>
      <c r="E124" s="227"/>
      <c r="F124" s="227"/>
      <c r="G124" s="221"/>
      <c r="H124" s="229"/>
    </row>
    <row r="125" spans="1:8" s="211" customFormat="1" ht="25.35" customHeight="1" outlineLevel="1">
      <c r="A125" s="227"/>
      <c r="B125" s="227"/>
      <c r="C125" s="223"/>
      <c r="D125" s="228"/>
      <c r="E125" s="227"/>
      <c r="F125" s="227"/>
      <c r="G125" s="221"/>
      <c r="H125" s="229"/>
    </row>
    <row r="126" spans="1:8" s="211" customFormat="1" ht="25.35" customHeight="1" outlineLevel="1">
      <c r="A126" s="227"/>
      <c r="B126" s="227"/>
      <c r="C126" s="223"/>
      <c r="D126" s="228"/>
      <c r="E126" s="227"/>
      <c r="F126" s="227"/>
      <c r="G126" s="221"/>
      <c r="H126" s="229"/>
    </row>
    <row r="127" spans="1:8" s="211" customFormat="1" ht="25.35" customHeight="1" outlineLevel="1">
      <c r="A127" s="227"/>
      <c r="B127" s="227"/>
      <c r="C127" s="223"/>
      <c r="D127" s="228"/>
      <c r="E127" s="227"/>
      <c r="F127" s="227"/>
      <c r="G127" s="221"/>
      <c r="H127" s="229"/>
    </row>
    <row r="128" spans="1:8" s="211" customFormat="1" ht="25.35" customHeight="1" outlineLevel="1">
      <c r="A128" s="227"/>
      <c r="B128" s="227"/>
      <c r="C128" s="223"/>
      <c r="D128" s="228"/>
      <c r="E128" s="227"/>
      <c r="F128" s="227"/>
      <c r="G128" s="221"/>
      <c r="H128" s="229"/>
    </row>
    <row r="129" spans="1:8" s="211" customFormat="1" ht="25.35" customHeight="1" outlineLevel="1">
      <c r="A129" s="203"/>
      <c r="B129" s="204" t="s">
        <v>788</v>
      </c>
      <c r="C129" s="203"/>
      <c r="D129" s="203"/>
      <c r="E129" s="203"/>
      <c r="F129" s="417">
        <f>SUM(E130,E147)</f>
        <v>952500</v>
      </c>
      <c r="G129" s="417"/>
      <c r="H129" s="205" t="s">
        <v>518</v>
      </c>
    </row>
    <row r="130" spans="1:8" s="211" customFormat="1" ht="25.35" customHeight="1" outlineLevel="1">
      <c r="A130" s="227"/>
      <c r="B130" s="203" t="s">
        <v>866</v>
      </c>
      <c r="C130" s="203"/>
      <c r="D130" s="203"/>
      <c r="E130" s="418">
        <f>E131+E144</f>
        <v>943700</v>
      </c>
      <c r="F130" s="418"/>
      <c r="G130" s="247" t="s">
        <v>518</v>
      </c>
      <c r="H130" s="203"/>
    </row>
    <row r="131" spans="1:8" s="211" customFormat="1" ht="25.35" customHeight="1" outlineLevel="1">
      <c r="A131" s="227"/>
      <c r="B131" s="222" t="s">
        <v>1281</v>
      </c>
      <c r="C131" s="222"/>
      <c r="D131" s="222"/>
      <c r="E131" s="419">
        <f>SUM(E132,E134,E138)</f>
        <v>790000</v>
      </c>
      <c r="F131" s="419"/>
      <c r="G131" s="248" t="s">
        <v>518</v>
      </c>
      <c r="H131" s="222"/>
    </row>
    <row r="132" spans="1:8" s="203" customFormat="1" ht="25.35" customHeight="1">
      <c r="A132" s="227"/>
      <c r="B132" s="222" t="s">
        <v>867</v>
      </c>
      <c r="C132" s="222"/>
      <c r="D132" s="222"/>
      <c r="E132" s="419">
        <v>321400</v>
      </c>
      <c r="F132" s="419"/>
      <c r="G132" s="248" t="s">
        <v>518</v>
      </c>
      <c r="H132" s="222"/>
    </row>
    <row r="133" spans="1:8" s="212" customFormat="1" ht="25.35" customHeight="1">
      <c r="A133" s="227"/>
      <c r="B133" s="227"/>
      <c r="C133" s="223"/>
      <c r="D133" s="228" t="s">
        <v>868</v>
      </c>
      <c r="E133" s="227"/>
      <c r="F133" s="227"/>
      <c r="G133" s="221"/>
      <c r="H133" s="229"/>
    </row>
    <row r="134" spans="1:8" s="211" customFormat="1" ht="25.35" customHeight="1" outlineLevel="1">
      <c r="A134" s="227"/>
      <c r="B134" s="222" t="s">
        <v>869</v>
      </c>
      <c r="C134" s="222"/>
      <c r="D134" s="222"/>
      <c r="E134" s="419">
        <v>222600</v>
      </c>
      <c r="F134" s="419"/>
      <c r="G134" s="248" t="s">
        <v>518</v>
      </c>
      <c r="H134" s="222"/>
    </row>
    <row r="135" spans="1:8" s="211" customFormat="1" ht="25.35" customHeight="1" outlineLevel="1">
      <c r="A135" s="227"/>
      <c r="B135" s="227"/>
      <c r="C135" s="223"/>
      <c r="D135" s="228" t="s">
        <v>870</v>
      </c>
      <c r="E135" s="227"/>
      <c r="F135" s="227"/>
      <c r="G135" s="221"/>
      <c r="H135" s="229"/>
    </row>
    <row r="136" spans="1:8" s="211" customFormat="1" ht="25.35" customHeight="1" outlineLevel="1">
      <c r="A136" s="227"/>
      <c r="B136" s="227"/>
      <c r="C136" s="223"/>
      <c r="D136" s="228" t="s">
        <v>871</v>
      </c>
      <c r="E136" s="227"/>
      <c r="F136" s="227"/>
      <c r="G136" s="221"/>
      <c r="H136" s="229"/>
    </row>
    <row r="137" spans="1:8" s="212" customFormat="1" ht="25.35" customHeight="1">
      <c r="A137" s="227"/>
      <c r="B137" s="227"/>
      <c r="C137" s="223"/>
      <c r="D137" s="228" t="s">
        <v>872</v>
      </c>
      <c r="E137" s="227"/>
      <c r="F137" s="227"/>
      <c r="G137" s="221"/>
      <c r="H137" s="229"/>
    </row>
    <row r="138" spans="1:8" s="211" customFormat="1" ht="25.35" customHeight="1" outlineLevel="1">
      <c r="A138" s="227"/>
      <c r="B138" s="222" t="s">
        <v>1270</v>
      </c>
      <c r="C138" s="222"/>
      <c r="D138" s="222"/>
      <c r="E138" s="419">
        <v>246000</v>
      </c>
      <c r="F138" s="419"/>
      <c r="G138" s="248" t="s">
        <v>518</v>
      </c>
      <c r="H138" s="222"/>
    </row>
    <row r="139" spans="1:8" s="211" customFormat="1" ht="25.35" customHeight="1" outlineLevel="1">
      <c r="A139" s="227"/>
      <c r="B139" s="227"/>
      <c r="C139" s="223"/>
      <c r="D139" s="228" t="s">
        <v>873</v>
      </c>
      <c r="E139" s="227"/>
      <c r="F139" s="227"/>
      <c r="G139" s="221"/>
      <c r="H139" s="229"/>
    </row>
    <row r="140" spans="1:8" s="211" customFormat="1" ht="25.35" customHeight="1" outlineLevel="1">
      <c r="A140" s="227"/>
      <c r="B140" s="227"/>
      <c r="C140" s="223"/>
      <c r="D140" s="415" t="s">
        <v>874</v>
      </c>
      <c r="E140" s="415"/>
      <c r="F140" s="415"/>
      <c r="G140" s="221"/>
      <c r="H140" s="229"/>
    </row>
    <row r="141" spans="1:8" s="211" customFormat="1" ht="25.35" customHeight="1" outlineLevel="1">
      <c r="A141" s="227"/>
      <c r="B141" s="227"/>
      <c r="C141" s="223"/>
      <c r="D141" s="228" t="s">
        <v>875</v>
      </c>
      <c r="E141" s="227"/>
      <c r="F141" s="227"/>
      <c r="G141" s="221"/>
      <c r="H141" s="229"/>
    </row>
    <row r="142" spans="1:8" s="211" customFormat="1" ht="25.35" customHeight="1" outlineLevel="1">
      <c r="A142" s="227"/>
      <c r="B142" s="227"/>
      <c r="C142" s="223"/>
      <c r="D142" s="228" t="s">
        <v>876</v>
      </c>
      <c r="E142" s="227"/>
      <c r="F142" s="227"/>
      <c r="G142" s="221"/>
      <c r="H142" s="229"/>
    </row>
    <row r="143" spans="1:8" s="211" customFormat="1" ht="25.35" customHeight="1" outlineLevel="1">
      <c r="A143" s="227"/>
      <c r="B143" s="227"/>
      <c r="C143" s="223"/>
      <c r="D143" s="228" t="s">
        <v>877</v>
      </c>
      <c r="E143" s="227"/>
      <c r="F143" s="227"/>
      <c r="G143" s="221"/>
      <c r="H143" s="229"/>
    </row>
    <row r="144" spans="1:8" s="211" customFormat="1" ht="25.35" customHeight="1" outlineLevel="1">
      <c r="A144" s="227"/>
      <c r="B144" s="222" t="s">
        <v>878</v>
      </c>
      <c r="C144" s="222"/>
      <c r="D144" s="222"/>
      <c r="E144" s="419">
        <v>153700</v>
      </c>
      <c r="F144" s="419"/>
      <c r="G144" s="248" t="s">
        <v>518</v>
      </c>
      <c r="H144" s="222"/>
    </row>
    <row r="145" spans="1:8" s="211" customFormat="1" ht="25.35" customHeight="1" outlineLevel="1">
      <c r="A145" s="227"/>
      <c r="B145" s="227"/>
      <c r="C145" s="223"/>
      <c r="D145" s="228" t="s">
        <v>892</v>
      </c>
      <c r="E145" s="227"/>
      <c r="F145" s="227"/>
      <c r="G145" s="249"/>
      <c r="H145" s="229"/>
    </row>
    <row r="146" spans="1:8" s="212" customFormat="1" ht="25.35" customHeight="1">
      <c r="A146" s="227"/>
      <c r="B146" s="227"/>
      <c r="C146" s="223"/>
      <c r="D146" s="228" t="s">
        <v>893</v>
      </c>
      <c r="E146" s="227"/>
      <c r="F146" s="227"/>
      <c r="G146" s="249"/>
      <c r="H146" s="229"/>
    </row>
    <row r="147" spans="1:8" s="211" customFormat="1" ht="25.35" customHeight="1" outlineLevel="1">
      <c r="A147" s="227"/>
      <c r="B147" s="203" t="s">
        <v>882</v>
      </c>
      <c r="C147" s="203"/>
      <c r="D147" s="203"/>
      <c r="E147" s="418">
        <f>E148</f>
        <v>8800</v>
      </c>
      <c r="F147" s="418"/>
      <c r="G147" s="247" t="s">
        <v>518</v>
      </c>
      <c r="H147" s="203"/>
    </row>
    <row r="148" spans="1:8" s="211" customFormat="1" ht="25.35" customHeight="1" outlineLevel="1">
      <c r="A148" s="227"/>
      <c r="B148" s="222" t="s">
        <v>883</v>
      </c>
      <c r="C148" s="222"/>
      <c r="D148" s="222"/>
      <c r="E148" s="419">
        <f>E149</f>
        <v>8800</v>
      </c>
      <c r="F148" s="419"/>
      <c r="G148" s="248" t="s">
        <v>518</v>
      </c>
      <c r="H148" s="222"/>
    </row>
    <row r="149" spans="1:8" s="209" customFormat="1" ht="25.35" customHeight="1" outlineLevel="1">
      <c r="A149" s="223"/>
      <c r="B149" s="222" t="s">
        <v>1271</v>
      </c>
      <c r="C149" s="222"/>
      <c r="D149" s="222"/>
      <c r="E149" s="419">
        <f>SUM(G150:G150)</f>
        <v>8800</v>
      </c>
      <c r="F149" s="419"/>
      <c r="G149" s="248" t="s">
        <v>518</v>
      </c>
      <c r="H149" s="222"/>
    </row>
    <row r="150" spans="1:8" s="175" customFormat="1" ht="25.35" customHeight="1" outlineLevel="1">
      <c r="A150" s="227"/>
      <c r="B150" s="223"/>
      <c r="C150" s="223" t="s">
        <v>894</v>
      </c>
      <c r="D150" s="415" t="s">
        <v>895</v>
      </c>
      <c r="E150" s="415"/>
      <c r="F150" s="415"/>
      <c r="G150" s="231">
        <v>8800</v>
      </c>
      <c r="H150" s="226" t="s">
        <v>518</v>
      </c>
    </row>
    <row r="151" spans="1:8" s="175" customFormat="1" ht="25.35" customHeight="1" outlineLevel="1">
      <c r="A151" s="227"/>
      <c r="B151" s="227"/>
      <c r="C151" s="223"/>
      <c r="D151" s="228"/>
      <c r="E151" s="227"/>
      <c r="F151" s="227"/>
      <c r="G151" s="221"/>
      <c r="H151" s="229"/>
    </row>
    <row r="152" spans="1:8" s="175" customFormat="1" ht="25.35" customHeight="1" outlineLevel="1">
      <c r="A152" s="227"/>
      <c r="B152" s="227"/>
      <c r="C152" s="223"/>
      <c r="D152" s="228"/>
      <c r="E152" s="227"/>
      <c r="F152" s="227"/>
      <c r="G152" s="221"/>
      <c r="H152" s="229"/>
    </row>
    <row r="153" spans="1:8" s="175" customFormat="1" ht="25.35" customHeight="1" outlineLevel="1">
      <c r="A153" s="227"/>
      <c r="B153" s="227"/>
      <c r="C153" s="223"/>
      <c r="D153" s="228"/>
      <c r="E153" s="227"/>
      <c r="F153" s="227"/>
      <c r="G153" s="221"/>
      <c r="H153" s="229"/>
    </row>
    <row r="154" spans="1:8" s="175" customFormat="1" ht="25.35" customHeight="1" outlineLevel="1">
      <c r="A154" s="227"/>
      <c r="B154" s="227"/>
      <c r="C154" s="223"/>
      <c r="D154" s="228"/>
      <c r="E154" s="227"/>
      <c r="F154" s="227"/>
      <c r="G154" s="221"/>
      <c r="H154" s="229"/>
    </row>
    <row r="155" spans="1:8" s="175" customFormat="1" ht="25.35" customHeight="1" outlineLevel="1">
      <c r="A155" s="227"/>
      <c r="B155" s="227"/>
      <c r="C155" s="223"/>
      <c r="D155" s="228"/>
      <c r="E155" s="227"/>
      <c r="F155" s="227"/>
      <c r="G155" s="221"/>
      <c r="H155" s="229"/>
    </row>
    <row r="156" spans="1:8" s="175" customFormat="1" ht="25.35" customHeight="1" outlineLevel="1">
      <c r="A156" s="227"/>
      <c r="B156" s="227"/>
      <c r="C156" s="223"/>
      <c r="D156" s="228"/>
      <c r="E156" s="227"/>
      <c r="F156" s="227"/>
      <c r="G156" s="221"/>
      <c r="H156" s="229"/>
    </row>
    <row r="157" spans="1:8" s="175" customFormat="1" ht="25.35" customHeight="1" outlineLevel="1">
      <c r="A157" s="227"/>
      <c r="B157" s="227"/>
      <c r="C157" s="223"/>
      <c r="D157" s="228"/>
      <c r="E157" s="227"/>
      <c r="F157" s="227"/>
      <c r="G157" s="221"/>
      <c r="H157" s="229"/>
    </row>
    <row r="158" spans="1:8" s="175" customFormat="1" ht="25.35" customHeight="1" outlineLevel="1">
      <c r="A158" s="227"/>
      <c r="B158" s="227"/>
      <c r="C158" s="223"/>
      <c r="D158" s="228"/>
      <c r="E158" s="227"/>
      <c r="F158" s="227"/>
      <c r="G158" s="221"/>
      <c r="H158" s="229"/>
    </row>
    <row r="159" spans="1:8" s="175" customFormat="1" ht="25.35" customHeight="1" outlineLevel="1">
      <c r="A159" s="227"/>
      <c r="B159" s="227"/>
      <c r="C159" s="223"/>
      <c r="D159" s="228"/>
      <c r="E159" s="227"/>
      <c r="F159" s="227"/>
      <c r="G159" s="221"/>
      <c r="H159" s="229"/>
    </row>
    <row r="160" spans="1:8" s="175" customFormat="1" ht="25.35" customHeight="1" outlineLevel="1">
      <c r="A160" s="227"/>
      <c r="B160" s="227"/>
      <c r="C160" s="223"/>
      <c r="D160" s="228"/>
      <c r="E160" s="227"/>
      <c r="F160" s="227"/>
      <c r="G160" s="221"/>
      <c r="H160" s="229"/>
    </row>
    <row r="161" spans="1:8" s="211" customFormat="1" ht="25.35" customHeight="1" outlineLevel="1">
      <c r="A161" s="203"/>
      <c r="B161" s="204" t="s">
        <v>789</v>
      </c>
      <c r="C161" s="203"/>
      <c r="D161" s="203"/>
      <c r="E161" s="203"/>
      <c r="F161" s="417">
        <f>E162</f>
        <v>2225700</v>
      </c>
      <c r="G161" s="417"/>
      <c r="H161" s="205" t="s">
        <v>518</v>
      </c>
    </row>
    <row r="162" spans="1:8" s="211" customFormat="1" ht="25.35" customHeight="1" outlineLevel="1">
      <c r="A162" s="227"/>
      <c r="B162" s="203" t="s">
        <v>866</v>
      </c>
      <c r="C162" s="203"/>
      <c r="D162" s="203"/>
      <c r="E162" s="418">
        <f>E163+E176</f>
        <v>2225700</v>
      </c>
      <c r="F162" s="418"/>
      <c r="G162" s="247" t="s">
        <v>518</v>
      </c>
      <c r="H162" s="203"/>
    </row>
    <row r="163" spans="1:8" s="211" customFormat="1" ht="25.35" customHeight="1" outlineLevel="1">
      <c r="A163" s="227"/>
      <c r="B163" s="222" t="s">
        <v>1281</v>
      </c>
      <c r="C163" s="222"/>
      <c r="D163" s="222"/>
      <c r="E163" s="419">
        <f>SUM(E164,E166,E170)</f>
        <v>687200</v>
      </c>
      <c r="F163" s="419"/>
      <c r="G163" s="248" t="s">
        <v>518</v>
      </c>
      <c r="H163" s="222"/>
    </row>
    <row r="164" spans="1:8" s="203" customFormat="1" ht="25.35" customHeight="1">
      <c r="A164" s="227"/>
      <c r="B164" s="222" t="s">
        <v>867</v>
      </c>
      <c r="C164" s="222"/>
      <c r="D164" s="222"/>
      <c r="E164" s="419">
        <v>135000</v>
      </c>
      <c r="F164" s="419"/>
      <c r="G164" s="248" t="s">
        <v>518</v>
      </c>
      <c r="H164" s="222"/>
    </row>
    <row r="165" spans="1:8" s="212" customFormat="1" ht="25.35" customHeight="1">
      <c r="A165" s="227"/>
      <c r="B165" s="227"/>
      <c r="C165" s="223"/>
      <c r="D165" s="228" t="s">
        <v>868</v>
      </c>
      <c r="E165" s="227"/>
      <c r="F165" s="227"/>
      <c r="G165" s="221"/>
      <c r="H165" s="229"/>
    </row>
    <row r="166" spans="1:8" s="211" customFormat="1" ht="25.35" customHeight="1" outlineLevel="1">
      <c r="A166" s="227"/>
      <c r="B166" s="222" t="s">
        <v>869</v>
      </c>
      <c r="C166" s="222"/>
      <c r="D166" s="222"/>
      <c r="E166" s="419">
        <v>230700</v>
      </c>
      <c r="F166" s="419"/>
      <c r="G166" s="248" t="s">
        <v>518</v>
      </c>
      <c r="H166" s="222"/>
    </row>
    <row r="167" spans="1:8" s="211" customFormat="1" ht="25.35" customHeight="1" outlineLevel="1">
      <c r="A167" s="227"/>
      <c r="B167" s="227"/>
      <c r="C167" s="223"/>
      <c r="D167" s="228" t="s">
        <v>870</v>
      </c>
      <c r="E167" s="227"/>
      <c r="F167" s="227"/>
      <c r="G167" s="221"/>
      <c r="H167" s="229"/>
    </row>
    <row r="168" spans="1:8" s="211" customFormat="1" ht="25.35" customHeight="1" outlineLevel="1">
      <c r="A168" s="227"/>
      <c r="B168" s="227"/>
      <c r="C168" s="223"/>
      <c r="D168" s="228" t="s">
        <v>871</v>
      </c>
      <c r="E168" s="227"/>
      <c r="F168" s="227"/>
      <c r="G168" s="221"/>
      <c r="H168" s="229"/>
    </row>
    <row r="169" spans="1:8" s="212" customFormat="1" ht="25.35" customHeight="1">
      <c r="A169" s="227"/>
      <c r="B169" s="227"/>
      <c r="C169" s="223"/>
      <c r="D169" s="228" t="s">
        <v>872</v>
      </c>
      <c r="E169" s="227"/>
      <c r="F169" s="227"/>
      <c r="G169" s="221"/>
      <c r="H169" s="229"/>
    </row>
    <row r="170" spans="1:8" s="211" customFormat="1" ht="25.35" customHeight="1" outlineLevel="1">
      <c r="A170" s="227"/>
      <c r="B170" s="222" t="s">
        <v>1270</v>
      </c>
      <c r="C170" s="222"/>
      <c r="D170" s="222"/>
      <c r="E170" s="419">
        <v>321500</v>
      </c>
      <c r="F170" s="419"/>
      <c r="G170" s="248" t="s">
        <v>518</v>
      </c>
      <c r="H170" s="222"/>
    </row>
    <row r="171" spans="1:8" s="211" customFormat="1" ht="25.35" customHeight="1" outlineLevel="1">
      <c r="A171" s="227"/>
      <c r="B171" s="227"/>
      <c r="C171" s="223"/>
      <c r="D171" s="228" t="s">
        <v>873</v>
      </c>
      <c r="E171" s="227"/>
      <c r="F171" s="227"/>
      <c r="G171" s="221"/>
      <c r="H171" s="229"/>
    </row>
    <row r="172" spans="1:8" s="211" customFormat="1" ht="25.35" customHeight="1" outlineLevel="1">
      <c r="A172" s="227"/>
      <c r="B172" s="227"/>
      <c r="C172" s="223"/>
      <c r="D172" s="415" t="s">
        <v>874</v>
      </c>
      <c r="E172" s="415"/>
      <c r="F172" s="227"/>
      <c r="G172" s="221"/>
      <c r="H172" s="229"/>
    </row>
    <row r="173" spans="1:8" s="211" customFormat="1" ht="25.35" customHeight="1" outlineLevel="1">
      <c r="A173" s="227"/>
      <c r="B173" s="227"/>
      <c r="C173" s="223"/>
      <c r="D173" s="228" t="s">
        <v>875</v>
      </c>
      <c r="E173" s="227"/>
      <c r="F173" s="227"/>
      <c r="G173" s="221"/>
      <c r="H173" s="229"/>
    </row>
    <row r="174" spans="1:8" s="211" customFormat="1" ht="25.35" customHeight="1" outlineLevel="1">
      <c r="A174" s="227"/>
      <c r="B174" s="227"/>
      <c r="C174" s="223"/>
      <c r="D174" s="228" t="s">
        <v>876</v>
      </c>
      <c r="E174" s="227"/>
      <c r="F174" s="227"/>
      <c r="G174" s="221"/>
      <c r="H174" s="229"/>
    </row>
    <row r="175" spans="1:8" s="211" customFormat="1" ht="25.35" customHeight="1" outlineLevel="1">
      <c r="A175" s="227"/>
      <c r="B175" s="227"/>
      <c r="C175" s="223"/>
      <c r="D175" s="228" t="s">
        <v>877</v>
      </c>
      <c r="E175" s="227"/>
      <c r="F175" s="227"/>
      <c r="G175" s="221"/>
      <c r="H175" s="229"/>
    </row>
    <row r="176" spans="1:8" s="211" customFormat="1" ht="25.35" customHeight="1" outlineLevel="1">
      <c r="A176" s="227"/>
      <c r="B176" s="222" t="s">
        <v>878</v>
      </c>
      <c r="C176" s="222"/>
      <c r="D176" s="222"/>
      <c r="E176" s="419">
        <v>1538500</v>
      </c>
      <c r="F176" s="419"/>
      <c r="G176" s="248" t="s">
        <v>518</v>
      </c>
      <c r="H176" s="222"/>
    </row>
    <row r="177" spans="1:8" s="212" customFormat="1" ht="25.35" customHeight="1">
      <c r="A177" s="227"/>
      <c r="B177" s="227"/>
      <c r="C177" s="223"/>
      <c r="D177" s="228" t="s">
        <v>893</v>
      </c>
      <c r="E177" s="227"/>
      <c r="F177" s="227"/>
      <c r="G177" s="221"/>
      <c r="H177" s="229"/>
    </row>
    <row r="178" spans="1:8" s="212" customFormat="1" ht="25.35" customHeight="1">
      <c r="A178" s="227"/>
      <c r="B178" s="227"/>
      <c r="C178" s="223"/>
      <c r="D178" s="228"/>
      <c r="E178" s="227"/>
      <c r="F178" s="227"/>
      <c r="G178" s="221"/>
      <c r="H178" s="229"/>
    </row>
    <row r="179" spans="1:8" s="212" customFormat="1" ht="25.35" customHeight="1">
      <c r="A179" s="227"/>
      <c r="B179" s="227"/>
      <c r="C179" s="223"/>
      <c r="D179" s="228"/>
      <c r="E179" s="227"/>
      <c r="F179" s="227"/>
      <c r="G179" s="221"/>
      <c r="H179" s="229"/>
    </row>
    <row r="180" spans="1:8" s="212" customFormat="1" ht="25.35" customHeight="1">
      <c r="A180" s="227"/>
      <c r="B180" s="227"/>
      <c r="C180" s="223"/>
      <c r="D180" s="228"/>
      <c r="E180" s="227"/>
      <c r="F180" s="227"/>
      <c r="G180" s="221"/>
      <c r="H180" s="229"/>
    </row>
    <row r="181" spans="1:8" s="212" customFormat="1" ht="25.35" customHeight="1">
      <c r="A181" s="227"/>
      <c r="B181" s="227"/>
      <c r="C181" s="223"/>
      <c r="D181" s="228"/>
      <c r="E181" s="227"/>
      <c r="F181" s="227"/>
      <c r="G181" s="221"/>
      <c r="H181" s="229"/>
    </row>
    <row r="182" spans="1:8" s="212" customFormat="1" ht="25.35" customHeight="1">
      <c r="A182" s="227"/>
      <c r="B182" s="227"/>
      <c r="C182" s="223"/>
      <c r="D182" s="228"/>
      <c r="E182" s="227"/>
      <c r="F182" s="227"/>
      <c r="G182" s="221"/>
      <c r="H182" s="229"/>
    </row>
    <row r="183" spans="1:8" s="212" customFormat="1" ht="25.35" customHeight="1">
      <c r="A183" s="227"/>
      <c r="B183" s="227"/>
      <c r="C183" s="223"/>
      <c r="D183" s="228"/>
      <c r="E183" s="227"/>
      <c r="F183" s="227"/>
      <c r="G183" s="221"/>
      <c r="H183" s="229"/>
    </row>
    <row r="184" spans="1:8" s="212" customFormat="1" ht="25.35" customHeight="1">
      <c r="A184" s="227"/>
      <c r="B184" s="227"/>
      <c r="C184" s="223"/>
      <c r="D184" s="228"/>
      <c r="E184" s="227"/>
      <c r="F184" s="227"/>
      <c r="G184" s="221"/>
      <c r="H184" s="229"/>
    </row>
    <row r="185" spans="1:8" s="212" customFormat="1" ht="25.35" customHeight="1">
      <c r="A185" s="227"/>
      <c r="B185" s="227"/>
      <c r="C185" s="223"/>
      <c r="D185" s="228"/>
      <c r="E185" s="227"/>
      <c r="F185" s="227"/>
      <c r="G185" s="221"/>
      <c r="H185" s="229"/>
    </row>
    <row r="186" spans="1:8" s="212" customFormat="1" ht="25.35" customHeight="1">
      <c r="A186" s="227"/>
      <c r="B186" s="227"/>
      <c r="C186" s="223"/>
      <c r="D186" s="228"/>
      <c r="E186" s="227"/>
      <c r="F186" s="227"/>
      <c r="G186" s="221"/>
      <c r="H186" s="229"/>
    </row>
    <row r="187" spans="1:8" s="212" customFormat="1" ht="25.35" customHeight="1">
      <c r="A187" s="227"/>
      <c r="B187" s="227"/>
      <c r="C187" s="223"/>
      <c r="D187" s="228"/>
      <c r="E187" s="227"/>
      <c r="F187" s="227"/>
      <c r="G187" s="221"/>
      <c r="H187" s="229"/>
    </row>
    <row r="188" spans="1:8" s="212" customFormat="1" ht="25.35" customHeight="1">
      <c r="A188" s="227"/>
      <c r="B188" s="227"/>
      <c r="C188" s="223"/>
      <c r="D188" s="228"/>
      <c r="E188" s="227"/>
      <c r="F188" s="227"/>
      <c r="G188" s="221"/>
      <c r="H188" s="229"/>
    </row>
    <row r="189" spans="1:8" s="212" customFormat="1" ht="25.35" customHeight="1">
      <c r="A189" s="227"/>
      <c r="B189" s="227"/>
      <c r="C189" s="223"/>
      <c r="D189" s="228"/>
      <c r="E189" s="227"/>
      <c r="F189" s="227"/>
      <c r="G189" s="221"/>
      <c r="H189" s="229"/>
    </row>
    <row r="190" spans="1:8" s="212" customFormat="1" ht="25.35" customHeight="1">
      <c r="A190" s="227"/>
      <c r="B190" s="227"/>
      <c r="C190" s="223"/>
      <c r="D190" s="228"/>
      <c r="E190" s="227"/>
      <c r="F190" s="227"/>
      <c r="G190" s="221"/>
      <c r="H190" s="229"/>
    </row>
    <row r="191" spans="1:8" s="212" customFormat="1" ht="25.35" customHeight="1">
      <c r="A191" s="227"/>
      <c r="B191" s="227"/>
      <c r="C191" s="223"/>
      <c r="D191" s="228"/>
      <c r="E191" s="227"/>
      <c r="F191" s="227"/>
      <c r="G191" s="221"/>
      <c r="H191" s="229"/>
    </row>
    <row r="192" spans="1:8" s="212" customFormat="1" ht="25.35" customHeight="1">
      <c r="A192" s="227"/>
      <c r="B192" s="227"/>
      <c r="C192" s="223"/>
      <c r="D192" s="228"/>
      <c r="E192" s="227"/>
      <c r="F192" s="227"/>
      <c r="G192" s="221"/>
      <c r="H192" s="229"/>
    </row>
    <row r="193" spans="1:8" s="211" customFormat="1" ht="25.35" customHeight="1" outlineLevel="1">
      <c r="A193" s="203"/>
      <c r="B193" s="204" t="s">
        <v>790</v>
      </c>
      <c r="C193" s="203"/>
      <c r="D193" s="203"/>
      <c r="E193" s="203"/>
      <c r="F193" s="417">
        <f>SUM(E194,E208)</f>
        <v>17333300</v>
      </c>
      <c r="G193" s="417"/>
      <c r="H193" s="205" t="s">
        <v>518</v>
      </c>
    </row>
    <row r="194" spans="1:8" s="211" customFormat="1" ht="25.35" customHeight="1" outlineLevel="1">
      <c r="A194" s="227"/>
      <c r="B194" s="203" t="s">
        <v>866</v>
      </c>
      <c r="C194" s="203"/>
      <c r="D194" s="203"/>
      <c r="E194" s="418">
        <f>SUM(E195,E205)</f>
        <v>17329000</v>
      </c>
      <c r="F194" s="418"/>
      <c r="G194" s="247" t="s">
        <v>518</v>
      </c>
      <c r="H194" s="203"/>
    </row>
    <row r="195" spans="1:8" s="211" customFormat="1" ht="25.35" customHeight="1" outlineLevel="1">
      <c r="A195" s="227"/>
      <c r="B195" s="222" t="s">
        <v>1281</v>
      </c>
      <c r="C195" s="222"/>
      <c r="D195" s="222"/>
      <c r="E195" s="419">
        <f>SUM(E196,E198,E201)</f>
        <v>16831000</v>
      </c>
      <c r="F195" s="419"/>
      <c r="G195" s="248" t="s">
        <v>518</v>
      </c>
      <c r="H195" s="222"/>
    </row>
    <row r="196" spans="1:8" s="203" customFormat="1" ht="25.35" customHeight="1">
      <c r="A196" s="227"/>
      <c r="B196" s="222" t="s">
        <v>867</v>
      </c>
      <c r="C196" s="222"/>
      <c r="D196" s="222"/>
      <c r="E196" s="419">
        <v>15640600</v>
      </c>
      <c r="F196" s="419"/>
      <c r="G196" s="248" t="s">
        <v>518</v>
      </c>
      <c r="H196" s="222"/>
    </row>
    <row r="197" spans="1:8" s="212" customFormat="1" ht="25.35" customHeight="1">
      <c r="A197" s="227"/>
      <c r="B197" s="227"/>
      <c r="C197" s="223"/>
      <c r="D197" s="228" t="s">
        <v>868</v>
      </c>
      <c r="E197" s="227"/>
      <c r="F197" s="227"/>
      <c r="G197" s="221"/>
      <c r="H197" s="229"/>
    </row>
    <row r="198" spans="1:8" s="211" customFormat="1" ht="25.35" customHeight="1" outlineLevel="1">
      <c r="A198" s="227"/>
      <c r="B198" s="222" t="s">
        <v>869</v>
      </c>
      <c r="C198" s="222"/>
      <c r="D198" s="222"/>
      <c r="E198" s="419">
        <v>86100</v>
      </c>
      <c r="F198" s="419"/>
      <c r="G198" s="248" t="s">
        <v>518</v>
      </c>
      <c r="H198" s="222"/>
    </row>
    <row r="199" spans="1:8" s="211" customFormat="1" ht="25.35" customHeight="1" outlineLevel="1">
      <c r="A199" s="227"/>
      <c r="B199" s="227"/>
      <c r="C199" s="223"/>
      <c r="D199" s="228" t="s">
        <v>870</v>
      </c>
      <c r="E199" s="227"/>
      <c r="F199" s="227"/>
      <c r="G199" s="249"/>
      <c r="H199" s="229"/>
    </row>
    <row r="200" spans="1:8" s="212" customFormat="1" ht="25.35" customHeight="1">
      <c r="A200" s="227"/>
      <c r="B200" s="227"/>
      <c r="C200" s="223"/>
      <c r="D200" s="228" t="s">
        <v>871</v>
      </c>
      <c r="E200" s="227"/>
      <c r="F200" s="227"/>
      <c r="G200" s="249"/>
      <c r="H200" s="229"/>
    </row>
    <row r="201" spans="1:8" s="211" customFormat="1" ht="25.35" customHeight="1" outlineLevel="1">
      <c r="A201" s="227"/>
      <c r="B201" s="222" t="s">
        <v>1270</v>
      </c>
      <c r="C201" s="222"/>
      <c r="D201" s="222"/>
      <c r="E201" s="419">
        <v>1104300</v>
      </c>
      <c r="F201" s="419"/>
      <c r="G201" s="248" t="s">
        <v>518</v>
      </c>
      <c r="H201" s="222"/>
    </row>
    <row r="202" spans="1:8" s="211" customFormat="1" ht="25.35" customHeight="1" outlineLevel="1">
      <c r="A202" s="227"/>
      <c r="B202" s="222"/>
      <c r="C202" s="223"/>
      <c r="D202" s="228" t="s">
        <v>1038</v>
      </c>
      <c r="E202" s="227"/>
      <c r="F202" s="227"/>
      <c r="G202" s="221"/>
      <c r="H202" s="229"/>
    </row>
    <row r="203" spans="1:8" s="211" customFormat="1" ht="25.35" customHeight="1" outlineLevel="1">
      <c r="A203" s="227"/>
      <c r="B203" s="227"/>
      <c r="C203" s="223"/>
      <c r="D203" s="228" t="s">
        <v>873</v>
      </c>
      <c r="E203" s="227"/>
      <c r="F203" s="227"/>
      <c r="G203" s="221"/>
      <c r="H203" s="229"/>
    </row>
    <row r="204" spans="1:8" s="211" customFormat="1" ht="25.35" customHeight="1" outlineLevel="1">
      <c r="A204" s="227"/>
      <c r="B204" s="227"/>
      <c r="C204" s="223"/>
      <c r="D204" s="228" t="s">
        <v>1039</v>
      </c>
      <c r="E204" s="227"/>
      <c r="F204" s="227"/>
      <c r="G204" s="221"/>
      <c r="H204" s="229"/>
    </row>
    <row r="205" spans="1:8" s="211" customFormat="1" ht="25.35" customHeight="1" outlineLevel="1">
      <c r="A205" s="227"/>
      <c r="B205" s="222" t="s">
        <v>878</v>
      </c>
      <c r="C205" s="222"/>
      <c r="D205" s="222"/>
      <c r="E205" s="419">
        <v>498000</v>
      </c>
      <c r="F205" s="419"/>
      <c r="G205" s="248" t="s">
        <v>518</v>
      </c>
      <c r="H205" s="222"/>
    </row>
    <row r="206" spans="1:8" s="211" customFormat="1" ht="25.35" customHeight="1" outlineLevel="1">
      <c r="A206" s="227"/>
      <c r="B206" s="227"/>
      <c r="C206" s="223"/>
      <c r="D206" s="228" t="s">
        <v>879</v>
      </c>
      <c r="E206" s="227"/>
      <c r="F206" s="227"/>
      <c r="G206" s="221"/>
      <c r="H206" s="229"/>
    </row>
    <row r="207" spans="1:8" s="211" customFormat="1" ht="25.35" customHeight="1" outlineLevel="1">
      <c r="A207" s="227"/>
      <c r="B207" s="227"/>
      <c r="C207" s="223"/>
      <c r="D207" s="228" t="s">
        <v>880</v>
      </c>
      <c r="E207" s="227"/>
      <c r="F207" s="227"/>
      <c r="G207" s="221"/>
      <c r="H207" s="229"/>
    </row>
    <row r="208" spans="1:8" s="211" customFormat="1" ht="25.35" customHeight="1" outlineLevel="1">
      <c r="A208" s="227"/>
      <c r="B208" s="203" t="s">
        <v>882</v>
      </c>
      <c r="C208" s="203"/>
      <c r="D208" s="203"/>
      <c r="E208" s="418">
        <f>E209</f>
        <v>4300</v>
      </c>
      <c r="F208" s="418"/>
      <c r="G208" s="247" t="s">
        <v>518</v>
      </c>
      <c r="H208" s="203"/>
    </row>
    <row r="209" spans="1:8" s="211" customFormat="1" ht="25.35" customHeight="1" outlineLevel="1">
      <c r="A209" s="227"/>
      <c r="B209" s="222" t="s">
        <v>883</v>
      </c>
      <c r="C209" s="222"/>
      <c r="D209" s="222"/>
      <c r="E209" s="419">
        <f>E210</f>
        <v>4300</v>
      </c>
      <c r="F209" s="419"/>
      <c r="G209" s="248" t="s">
        <v>518</v>
      </c>
      <c r="H209" s="222"/>
    </row>
    <row r="210" spans="1:8" s="209" customFormat="1" ht="25.35" customHeight="1" outlineLevel="1">
      <c r="A210" s="223"/>
      <c r="B210" s="222" t="s">
        <v>1271</v>
      </c>
      <c r="C210" s="222"/>
      <c r="D210" s="222"/>
      <c r="E210" s="419">
        <f>SUM(G212:G212)</f>
        <v>4300</v>
      </c>
      <c r="F210" s="419"/>
      <c r="G210" s="248" t="s">
        <v>518</v>
      </c>
      <c r="H210" s="222"/>
    </row>
    <row r="211" spans="1:8" s="209" customFormat="1" ht="25.35" customHeight="1" outlineLevel="1">
      <c r="A211" s="223"/>
      <c r="B211" s="223"/>
      <c r="C211" s="223" t="s">
        <v>896</v>
      </c>
      <c r="D211" s="415" t="s">
        <v>1040</v>
      </c>
      <c r="E211" s="415"/>
      <c r="F211" s="223"/>
    </row>
    <row r="212" spans="1:8" s="209" customFormat="1" ht="25.35" customHeight="1" outlineLevel="1">
      <c r="A212" s="223"/>
      <c r="B212" s="223"/>
      <c r="C212" s="223"/>
      <c r="D212" s="230" t="s">
        <v>1041</v>
      </c>
      <c r="E212" s="223"/>
      <c r="F212" s="223"/>
      <c r="G212" s="231">
        <v>4300</v>
      </c>
      <c r="H212" s="226" t="s">
        <v>518</v>
      </c>
    </row>
    <row r="213" spans="1:8" s="209" customFormat="1" ht="25.35" customHeight="1" outlineLevel="1">
      <c r="A213" s="223"/>
      <c r="B213" s="223"/>
      <c r="C213" s="223"/>
      <c r="D213" s="230"/>
      <c r="E213" s="223"/>
      <c r="F213" s="223"/>
      <c r="G213" s="231"/>
      <c r="H213" s="226"/>
    </row>
    <row r="214" spans="1:8" s="203" customFormat="1" ht="25.35" customHeight="1">
      <c r="A214" s="202"/>
      <c r="B214" s="223"/>
      <c r="C214" s="223"/>
      <c r="D214" s="230"/>
      <c r="E214" s="223"/>
      <c r="F214" s="223"/>
      <c r="G214" s="231"/>
      <c r="H214" s="226"/>
    </row>
    <row r="215" spans="1:8" s="203" customFormat="1" ht="25.35" customHeight="1">
      <c r="A215" s="202"/>
      <c r="B215" s="223"/>
      <c r="C215" s="223"/>
      <c r="D215" s="230"/>
      <c r="E215" s="223"/>
      <c r="F215" s="223"/>
      <c r="G215" s="231"/>
      <c r="H215" s="226"/>
    </row>
    <row r="216" spans="1:8" s="203" customFormat="1" ht="25.35" customHeight="1">
      <c r="A216" s="202"/>
      <c r="B216" s="223"/>
      <c r="C216" s="223"/>
      <c r="D216" s="230"/>
      <c r="E216" s="223"/>
      <c r="F216" s="223"/>
      <c r="G216" s="231"/>
      <c r="H216" s="226"/>
    </row>
    <row r="217" spans="1:8" s="203" customFormat="1" ht="25.35" customHeight="1">
      <c r="A217" s="202"/>
      <c r="B217" s="223"/>
      <c r="C217" s="223"/>
      <c r="D217" s="230"/>
      <c r="E217" s="223"/>
      <c r="F217" s="223"/>
      <c r="G217" s="231"/>
      <c r="H217" s="226"/>
    </row>
    <row r="218" spans="1:8" s="203" customFormat="1" ht="25.35" customHeight="1">
      <c r="A218" s="202"/>
      <c r="B218" s="223"/>
      <c r="C218" s="223"/>
      <c r="D218" s="230"/>
      <c r="E218" s="223"/>
      <c r="F218" s="223"/>
      <c r="G218" s="231"/>
      <c r="H218" s="226"/>
    </row>
    <row r="219" spans="1:8" s="203" customFormat="1" ht="25.35" customHeight="1">
      <c r="A219" s="202"/>
      <c r="B219" s="223"/>
      <c r="C219" s="223"/>
      <c r="D219" s="230"/>
      <c r="E219" s="223"/>
      <c r="F219" s="223"/>
      <c r="G219" s="231"/>
      <c r="H219" s="226"/>
    </row>
    <row r="220" spans="1:8" s="203" customFormat="1" ht="25.35" customHeight="1">
      <c r="A220" s="202"/>
      <c r="B220" s="223"/>
      <c r="C220" s="223"/>
      <c r="D220" s="230"/>
      <c r="E220" s="223"/>
      <c r="F220" s="223"/>
      <c r="G220" s="231"/>
      <c r="H220" s="226"/>
    </row>
    <row r="221" spans="1:8" s="203" customFormat="1" ht="25.35" customHeight="1">
      <c r="A221" s="202"/>
      <c r="B221" s="223"/>
      <c r="C221" s="223"/>
      <c r="D221" s="230"/>
      <c r="E221" s="223"/>
      <c r="F221" s="223"/>
      <c r="G221" s="231"/>
      <c r="H221" s="226"/>
    </row>
    <row r="222" spans="1:8" s="203" customFormat="1" ht="25.35" customHeight="1">
      <c r="A222" s="202"/>
      <c r="B222" s="223"/>
      <c r="C222" s="223"/>
      <c r="D222" s="230"/>
      <c r="E222" s="223"/>
      <c r="F222" s="223"/>
      <c r="G222" s="231"/>
      <c r="H222" s="226"/>
    </row>
    <row r="223" spans="1:8" s="203" customFormat="1" ht="25.35" customHeight="1">
      <c r="A223" s="202"/>
      <c r="B223" s="223"/>
      <c r="C223" s="223"/>
      <c r="D223" s="230"/>
      <c r="E223" s="223"/>
      <c r="F223" s="223"/>
      <c r="G223" s="231"/>
      <c r="H223" s="226"/>
    </row>
    <row r="224" spans="1:8" s="203" customFormat="1" ht="25.35" customHeight="1">
      <c r="A224" s="202"/>
      <c r="B224" s="223"/>
      <c r="C224" s="223"/>
      <c r="D224" s="230"/>
      <c r="E224" s="223"/>
      <c r="F224" s="223"/>
      <c r="G224" s="231"/>
      <c r="H224" s="226"/>
    </row>
    <row r="225" spans="1:8" s="211" customFormat="1" ht="25.35" customHeight="1" outlineLevel="1">
      <c r="A225" s="203"/>
      <c r="B225" s="204" t="s">
        <v>791</v>
      </c>
      <c r="C225" s="203"/>
      <c r="D225" s="203"/>
      <c r="E225" s="203"/>
      <c r="F225" s="417">
        <f>E226</f>
        <v>2105700</v>
      </c>
      <c r="G225" s="417"/>
      <c r="H225" s="205" t="s">
        <v>518</v>
      </c>
    </row>
    <row r="226" spans="1:8" s="211" customFormat="1" ht="25.35" customHeight="1" outlineLevel="1">
      <c r="A226" s="227"/>
      <c r="B226" s="203" t="s">
        <v>866</v>
      </c>
      <c r="C226" s="203"/>
      <c r="D226" s="203"/>
      <c r="E226" s="418">
        <f>E227</f>
        <v>2105700</v>
      </c>
      <c r="F226" s="418"/>
      <c r="G226" s="247" t="s">
        <v>518</v>
      </c>
      <c r="H226" s="203"/>
    </row>
    <row r="227" spans="1:8" s="212" customFormat="1" ht="25.35" customHeight="1">
      <c r="A227" s="227"/>
      <c r="B227" s="222" t="s">
        <v>1281</v>
      </c>
      <c r="C227" s="222"/>
      <c r="D227" s="222"/>
      <c r="E227" s="419">
        <f>E230+E228</f>
        <v>2105700</v>
      </c>
      <c r="F227" s="419"/>
      <c r="G227" s="248" t="s">
        <v>518</v>
      </c>
      <c r="H227" s="222"/>
    </row>
    <row r="228" spans="1:8" s="211" customFormat="1" ht="25.35" customHeight="1" outlineLevel="1">
      <c r="A228" s="227"/>
      <c r="B228" s="222" t="s">
        <v>1042</v>
      </c>
      <c r="C228" s="222"/>
      <c r="D228" s="222"/>
      <c r="E228" s="419">
        <v>50300</v>
      </c>
      <c r="F228" s="419"/>
      <c r="G228" s="248" t="s">
        <v>518</v>
      </c>
      <c r="H228" s="222"/>
    </row>
    <row r="229" spans="1:8" s="211" customFormat="1" ht="25.35" customHeight="1" outlineLevel="1">
      <c r="A229" s="227"/>
      <c r="B229" s="227"/>
      <c r="C229" s="223"/>
      <c r="D229" s="228" t="s">
        <v>870</v>
      </c>
      <c r="E229" s="227"/>
      <c r="F229" s="227"/>
      <c r="G229" s="221"/>
      <c r="H229" s="229"/>
    </row>
    <row r="230" spans="1:8" s="211" customFormat="1" ht="25.35" customHeight="1" outlineLevel="1">
      <c r="A230" s="227"/>
      <c r="B230" s="222" t="s">
        <v>1272</v>
      </c>
      <c r="C230" s="222"/>
      <c r="D230" s="222"/>
      <c r="E230" s="419">
        <v>2055400</v>
      </c>
      <c r="F230" s="419"/>
      <c r="G230" s="248" t="s">
        <v>518</v>
      </c>
      <c r="H230" s="222"/>
    </row>
    <row r="231" spans="1:8" s="211" customFormat="1" ht="25.35" customHeight="1" outlineLevel="1">
      <c r="A231" s="227"/>
      <c r="B231" s="227"/>
      <c r="C231" s="223"/>
      <c r="D231" s="228" t="s">
        <v>873</v>
      </c>
      <c r="E231" s="227"/>
      <c r="F231" s="227"/>
      <c r="G231" s="221"/>
      <c r="H231" s="229"/>
    </row>
    <row r="232" spans="1:8" s="211" customFormat="1" ht="25.35" customHeight="1" outlineLevel="1">
      <c r="A232" s="227"/>
      <c r="B232" s="227"/>
      <c r="C232" s="223"/>
      <c r="D232" s="228" t="s">
        <v>876</v>
      </c>
      <c r="E232" s="227"/>
      <c r="F232" s="227"/>
      <c r="G232" s="221"/>
      <c r="H232" s="229"/>
    </row>
    <row r="233" spans="1:8" s="211" customFormat="1" ht="25.35" customHeight="1" outlineLevel="1">
      <c r="A233" s="227"/>
      <c r="B233" s="227"/>
      <c r="C233" s="223"/>
      <c r="D233" s="228" t="s">
        <v>897</v>
      </c>
      <c r="E233" s="227"/>
      <c r="F233" s="227"/>
      <c r="G233" s="221"/>
      <c r="H233" s="229"/>
    </row>
    <row r="234" spans="1:8" s="211" customFormat="1" ht="25.35" customHeight="1" outlineLevel="1">
      <c r="A234" s="203"/>
      <c r="B234" s="227"/>
      <c r="C234" s="223"/>
      <c r="D234" s="228" t="s">
        <v>898</v>
      </c>
      <c r="E234" s="227"/>
      <c r="F234" s="227"/>
      <c r="G234" s="221"/>
      <c r="H234" s="229"/>
    </row>
    <row r="235" spans="1:8" s="211" customFormat="1" ht="25.35" customHeight="1" outlineLevel="1">
      <c r="A235" s="203"/>
      <c r="B235" s="227"/>
      <c r="C235" s="223"/>
      <c r="D235" s="228"/>
      <c r="E235" s="227"/>
      <c r="F235" s="227"/>
      <c r="G235" s="221"/>
      <c r="H235" s="229"/>
    </row>
    <row r="236" spans="1:8" s="211" customFormat="1" ht="25.35" customHeight="1" outlineLevel="1">
      <c r="A236" s="203"/>
      <c r="B236" s="227"/>
      <c r="C236" s="223"/>
      <c r="D236" s="228"/>
      <c r="E236" s="227"/>
      <c r="F236" s="227"/>
      <c r="G236" s="221"/>
      <c r="H236" s="229"/>
    </row>
    <row r="237" spans="1:8" s="211" customFormat="1" ht="25.35" customHeight="1" outlineLevel="1">
      <c r="A237" s="203"/>
      <c r="B237" s="227"/>
      <c r="C237" s="223"/>
      <c r="D237" s="228"/>
      <c r="E237" s="227"/>
      <c r="F237" s="227"/>
      <c r="G237" s="221"/>
      <c r="H237" s="229"/>
    </row>
    <row r="238" spans="1:8" s="211" customFormat="1" ht="25.35" customHeight="1" outlineLevel="1">
      <c r="A238" s="203"/>
      <c r="B238" s="227"/>
      <c r="C238" s="223"/>
      <c r="D238" s="228"/>
      <c r="E238" s="227"/>
      <c r="F238" s="227"/>
      <c r="G238" s="221"/>
      <c r="H238" s="229"/>
    </row>
    <row r="239" spans="1:8" s="211" customFormat="1" ht="25.35" customHeight="1" outlineLevel="1">
      <c r="A239" s="203"/>
      <c r="B239" s="227"/>
      <c r="C239" s="223"/>
      <c r="D239" s="228"/>
      <c r="E239" s="227"/>
      <c r="F239" s="227"/>
      <c r="G239" s="221"/>
      <c r="H239" s="229"/>
    </row>
    <row r="240" spans="1:8" s="211" customFormat="1" ht="25.35" customHeight="1" outlineLevel="1">
      <c r="A240" s="203"/>
      <c r="B240" s="227"/>
      <c r="C240" s="223"/>
      <c r="D240" s="228"/>
      <c r="E240" s="227"/>
      <c r="F240" s="227"/>
      <c r="G240" s="221"/>
      <c r="H240" s="229"/>
    </row>
    <row r="241" spans="1:8" s="211" customFormat="1" ht="25.35" customHeight="1" outlineLevel="1">
      <c r="A241" s="203"/>
      <c r="B241" s="227"/>
      <c r="C241" s="223"/>
      <c r="D241" s="228"/>
      <c r="E241" s="227"/>
      <c r="F241" s="227"/>
      <c r="G241" s="221"/>
      <c r="H241" s="229"/>
    </row>
    <row r="242" spans="1:8" s="211" customFormat="1" ht="25.35" customHeight="1" outlineLevel="1">
      <c r="A242" s="203"/>
      <c r="B242" s="227"/>
      <c r="C242" s="223"/>
      <c r="D242" s="228"/>
      <c r="E242" s="227"/>
      <c r="F242" s="227"/>
      <c r="G242" s="221"/>
      <c r="H242" s="229"/>
    </row>
    <row r="243" spans="1:8" s="211" customFormat="1" ht="25.35" customHeight="1" outlineLevel="1">
      <c r="A243" s="203"/>
      <c r="B243" s="227"/>
      <c r="C243" s="223"/>
      <c r="D243" s="228"/>
      <c r="E243" s="227"/>
      <c r="F243" s="227"/>
      <c r="G243" s="221"/>
      <c r="H243" s="229"/>
    </row>
    <row r="244" spans="1:8" s="211" customFormat="1" ht="25.35" customHeight="1" outlineLevel="1">
      <c r="A244" s="203"/>
      <c r="B244" s="227"/>
      <c r="C244" s="223"/>
      <c r="D244" s="228"/>
      <c r="E244" s="227"/>
      <c r="F244" s="227"/>
      <c r="G244" s="221"/>
      <c r="H244" s="229"/>
    </row>
    <row r="245" spans="1:8" s="211" customFormat="1" ht="25.35" customHeight="1" outlineLevel="1">
      <c r="A245" s="203"/>
      <c r="B245" s="227"/>
      <c r="C245" s="223"/>
      <c r="D245" s="228"/>
      <c r="E245" s="227"/>
      <c r="F245" s="227"/>
      <c r="G245" s="221"/>
      <c r="H245" s="229"/>
    </row>
    <row r="246" spans="1:8" s="211" customFormat="1" ht="25.35" customHeight="1" outlineLevel="1">
      <c r="A246" s="203"/>
      <c r="B246" s="227"/>
      <c r="C246" s="223"/>
      <c r="D246" s="228"/>
      <c r="E246" s="227"/>
      <c r="F246" s="227"/>
      <c r="G246" s="221"/>
      <c r="H246" s="229"/>
    </row>
    <row r="247" spans="1:8" s="211" customFormat="1" ht="25.35" customHeight="1" outlineLevel="1">
      <c r="A247" s="203"/>
      <c r="B247" s="227"/>
      <c r="C247" s="223"/>
      <c r="D247" s="228"/>
      <c r="E247" s="227"/>
      <c r="F247" s="227"/>
      <c r="G247" s="221"/>
      <c r="H247" s="229"/>
    </row>
    <row r="248" spans="1:8" s="211" customFormat="1" ht="25.35" customHeight="1" outlineLevel="1">
      <c r="A248" s="203"/>
      <c r="B248" s="227"/>
      <c r="C248" s="223"/>
      <c r="D248" s="228"/>
      <c r="E248" s="227"/>
      <c r="F248" s="227"/>
      <c r="G248" s="221"/>
      <c r="H248" s="229"/>
    </row>
    <row r="249" spans="1:8" s="211" customFormat="1" ht="25.35" customHeight="1" outlineLevel="1">
      <c r="A249" s="203"/>
      <c r="B249" s="227"/>
      <c r="C249" s="223"/>
      <c r="D249" s="228"/>
      <c r="E249" s="227"/>
      <c r="F249" s="227"/>
      <c r="G249" s="221"/>
      <c r="H249" s="229"/>
    </row>
    <row r="250" spans="1:8" s="211" customFormat="1" ht="25.35" customHeight="1" outlineLevel="1">
      <c r="A250" s="203"/>
      <c r="B250" s="227"/>
      <c r="C250" s="223"/>
      <c r="D250" s="228"/>
      <c r="E250" s="227"/>
      <c r="F250" s="227"/>
      <c r="G250" s="221"/>
      <c r="H250" s="229"/>
    </row>
    <row r="251" spans="1:8" s="211" customFormat="1" ht="25.35" customHeight="1" outlineLevel="1">
      <c r="A251" s="203"/>
      <c r="B251" s="227"/>
      <c r="C251" s="223"/>
      <c r="D251" s="228"/>
      <c r="E251" s="227"/>
      <c r="F251" s="227"/>
      <c r="G251" s="221"/>
      <c r="H251" s="229"/>
    </row>
    <row r="252" spans="1:8" s="211" customFormat="1" ht="25.35" customHeight="1" outlineLevel="1">
      <c r="A252" s="203"/>
      <c r="B252" s="227"/>
      <c r="C252" s="223"/>
      <c r="D252" s="228"/>
      <c r="E252" s="227"/>
      <c r="F252" s="227"/>
      <c r="G252" s="221"/>
      <c r="H252" s="229"/>
    </row>
    <row r="253" spans="1:8" s="211" customFormat="1" ht="25.35" customHeight="1" outlineLevel="1">
      <c r="A253" s="203"/>
      <c r="B253" s="227"/>
      <c r="C253" s="223"/>
      <c r="D253" s="228"/>
      <c r="E253" s="227"/>
      <c r="F253" s="227"/>
      <c r="G253" s="221"/>
      <c r="H253" s="229"/>
    </row>
    <row r="254" spans="1:8" s="211" customFormat="1" ht="25.35" customHeight="1" outlineLevel="1">
      <c r="A254" s="203"/>
      <c r="B254" s="227"/>
      <c r="C254" s="223"/>
      <c r="D254" s="228"/>
      <c r="E254" s="227"/>
      <c r="F254" s="227"/>
      <c r="G254" s="221"/>
      <c r="H254" s="229"/>
    </row>
    <row r="255" spans="1:8" s="211" customFormat="1" ht="25.35" customHeight="1" outlineLevel="1">
      <c r="A255" s="203"/>
      <c r="B255" s="227"/>
      <c r="C255" s="223"/>
      <c r="D255" s="228"/>
      <c r="E255" s="227"/>
      <c r="F255" s="227"/>
      <c r="G255" s="221"/>
      <c r="H255" s="229"/>
    </row>
    <row r="256" spans="1:8" s="211" customFormat="1" ht="25.35" customHeight="1" outlineLevel="1">
      <c r="A256" s="203"/>
      <c r="B256" s="227"/>
      <c r="C256" s="223"/>
      <c r="D256" s="228"/>
      <c r="E256" s="227"/>
      <c r="F256" s="227"/>
      <c r="G256" s="221"/>
      <c r="H256" s="229"/>
    </row>
    <row r="257" spans="1:8" s="211" customFormat="1" ht="25.35" customHeight="1" outlineLevel="1">
      <c r="A257" s="203"/>
      <c r="B257" s="204" t="s">
        <v>792</v>
      </c>
      <c r="C257" s="203"/>
      <c r="D257" s="203"/>
      <c r="E257" s="203"/>
      <c r="F257" s="417">
        <f>SUM(E258,E272)</f>
        <v>12540900</v>
      </c>
      <c r="G257" s="417"/>
      <c r="H257" s="205" t="s">
        <v>518</v>
      </c>
    </row>
    <row r="258" spans="1:8" s="211" customFormat="1" ht="25.35" customHeight="1" outlineLevel="1">
      <c r="A258" s="227"/>
      <c r="B258" s="203" t="s">
        <v>866</v>
      </c>
      <c r="C258" s="203"/>
      <c r="D258" s="203"/>
      <c r="E258" s="418">
        <f>E259</f>
        <v>12371500</v>
      </c>
      <c r="F258" s="418"/>
      <c r="G258" s="247" t="s">
        <v>518</v>
      </c>
      <c r="H258" s="203"/>
    </row>
    <row r="259" spans="1:8" s="211" customFormat="1" ht="25.35" customHeight="1" outlineLevel="1">
      <c r="A259" s="227"/>
      <c r="B259" s="222" t="s">
        <v>1281</v>
      </c>
      <c r="C259" s="222"/>
      <c r="D259" s="222"/>
      <c r="E259" s="419">
        <f>SUM(E260,E263,E266)</f>
        <v>12371500</v>
      </c>
      <c r="F259" s="419"/>
      <c r="G259" s="248" t="s">
        <v>518</v>
      </c>
      <c r="H259" s="222"/>
    </row>
    <row r="260" spans="1:8" s="203" customFormat="1" ht="25.35" customHeight="1">
      <c r="A260" s="227"/>
      <c r="B260" s="222" t="s">
        <v>867</v>
      </c>
      <c r="C260" s="222"/>
      <c r="D260" s="222"/>
      <c r="E260" s="419">
        <v>2565000</v>
      </c>
      <c r="F260" s="419"/>
      <c r="G260" s="248" t="s">
        <v>518</v>
      </c>
      <c r="H260" s="222"/>
    </row>
    <row r="261" spans="1:8" s="203" customFormat="1" ht="25.35" customHeight="1">
      <c r="A261" s="227"/>
      <c r="B261" s="227"/>
      <c r="C261" s="223"/>
      <c r="D261" s="228" t="s">
        <v>899</v>
      </c>
      <c r="E261" s="227"/>
      <c r="F261" s="227"/>
      <c r="G261" s="221"/>
      <c r="H261" s="229"/>
    </row>
    <row r="262" spans="1:8" s="212" customFormat="1" ht="25.35" customHeight="1">
      <c r="A262" s="227"/>
      <c r="B262" s="227"/>
      <c r="C262" s="223"/>
      <c r="D262" s="228" t="s">
        <v>900</v>
      </c>
      <c r="E262" s="227"/>
      <c r="F262" s="227"/>
      <c r="G262" s="221"/>
      <c r="H262" s="229"/>
    </row>
    <row r="263" spans="1:8" s="211" customFormat="1" ht="25.35" customHeight="1" outlineLevel="1">
      <c r="A263" s="227"/>
      <c r="B263" s="222" t="s">
        <v>869</v>
      </c>
      <c r="C263" s="222"/>
      <c r="D263" s="222"/>
      <c r="E263" s="419">
        <v>296700</v>
      </c>
      <c r="F263" s="419"/>
      <c r="G263" s="248" t="s">
        <v>518</v>
      </c>
      <c r="H263" s="222"/>
    </row>
    <row r="264" spans="1:8" s="211" customFormat="1" ht="25.35" customHeight="1" outlineLevel="1">
      <c r="A264" s="227"/>
      <c r="B264" s="227"/>
      <c r="C264" s="223"/>
      <c r="D264" s="228" t="s">
        <v>870</v>
      </c>
      <c r="E264" s="227"/>
      <c r="F264" s="227"/>
      <c r="G264" s="249"/>
      <c r="H264" s="229"/>
    </row>
    <row r="265" spans="1:8" s="211" customFormat="1" ht="25.35" customHeight="1" outlineLevel="1">
      <c r="A265" s="227"/>
      <c r="B265" s="227"/>
      <c r="C265" s="223"/>
      <c r="D265" s="228" t="s">
        <v>901</v>
      </c>
      <c r="E265" s="227"/>
      <c r="F265" s="227"/>
      <c r="G265" s="249"/>
      <c r="H265" s="229"/>
    </row>
    <row r="266" spans="1:8" s="211" customFormat="1" ht="25.35" customHeight="1" outlineLevel="1">
      <c r="A266" s="227"/>
      <c r="B266" s="222" t="s">
        <v>1270</v>
      </c>
      <c r="C266" s="222"/>
      <c r="D266" s="222"/>
      <c r="E266" s="419">
        <v>9509800</v>
      </c>
      <c r="F266" s="419"/>
      <c r="G266" s="248" t="s">
        <v>518</v>
      </c>
      <c r="H266" s="222"/>
    </row>
    <row r="267" spans="1:8" s="211" customFormat="1" ht="25.35" customHeight="1" outlineLevel="1">
      <c r="A267" s="227"/>
      <c r="B267" s="227"/>
      <c r="C267" s="223"/>
      <c r="D267" s="228" t="s">
        <v>873</v>
      </c>
      <c r="E267" s="227"/>
      <c r="F267" s="227"/>
      <c r="G267" s="249"/>
      <c r="H267" s="229"/>
    </row>
    <row r="268" spans="1:8" s="211" customFormat="1" ht="25.35" customHeight="1" outlineLevel="1">
      <c r="A268" s="227"/>
      <c r="B268" s="227"/>
      <c r="C268" s="223"/>
      <c r="D268" s="228" t="s">
        <v>876</v>
      </c>
      <c r="E268" s="227"/>
      <c r="F268" s="227"/>
      <c r="G268" s="249"/>
      <c r="H268" s="229"/>
    </row>
    <row r="269" spans="1:8" s="211" customFormat="1" ht="25.35" customHeight="1" outlineLevel="1">
      <c r="A269" s="227"/>
      <c r="B269" s="227"/>
      <c r="C269" s="223"/>
      <c r="D269" s="228" t="s">
        <v>902</v>
      </c>
      <c r="E269" s="227"/>
      <c r="F269" s="227"/>
      <c r="G269" s="249"/>
      <c r="H269" s="229"/>
    </row>
    <row r="270" spans="1:8" s="211" customFormat="1" ht="25.35" customHeight="1" outlineLevel="1">
      <c r="A270" s="227"/>
      <c r="B270" s="227"/>
      <c r="C270" s="223"/>
      <c r="D270" s="228" t="s">
        <v>903</v>
      </c>
      <c r="E270" s="227"/>
      <c r="F270" s="227"/>
      <c r="G270" s="249"/>
      <c r="H270" s="229"/>
    </row>
    <row r="271" spans="1:8" s="211" customFormat="1" ht="25.35" customHeight="1" outlineLevel="1">
      <c r="A271" s="227"/>
      <c r="B271" s="227"/>
      <c r="C271" s="223"/>
      <c r="D271" s="228" t="s">
        <v>898</v>
      </c>
      <c r="E271" s="227"/>
      <c r="F271" s="227"/>
      <c r="G271" s="249"/>
      <c r="H271" s="229"/>
    </row>
    <row r="272" spans="1:8" s="209" customFormat="1" ht="25.35" customHeight="1" outlineLevel="1">
      <c r="A272" s="223"/>
      <c r="B272" s="203" t="s">
        <v>1043</v>
      </c>
      <c r="C272" s="203"/>
      <c r="D272" s="203"/>
      <c r="E272" s="418">
        <f>SUM(G273:G275)</f>
        <v>169400</v>
      </c>
      <c r="F272" s="418"/>
      <c r="G272" s="247" t="s">
        <v>518</v>
      </c>
      <c r="H272" s="203"/>
    </row>
    <row r="273" spans="1:8" s="203" customFormat="1" ht="25.35" customHeight="1">
      <c r="A273" s="227"/>
      <c r="B273" s="223"/>
      <c r="C273" s="223" t="s">
        <v>891</v>
      </c>
      <c r="D273" s="415" t="s">
        <v>1077</v>
      </c>
      <c r="E273" s="415"/>
      <c r="F273" s="415"/>
      <c r="G273" s="231">
        <v>119400</v>
      </c>
      <c r="H273" s="226" t="s">
        <v>518</v>
      </c>
    </row>
    <row r="274" spans="1:8" s="203" customFormat="1" ht="25.35" customHeight="1">
      <c r="A274" s="227"/>
      <c r="B274" s="227"/>
      <c r="C274" s="223" t="s">
        <v>904</v>
      </c>
      <c r="D274" s="415" t="s">
        <v>1078</v>
      </c>
      <c r="E274" s="415"/>
      <c r="F274" s="415"/>
    </row>
    <row r="275" spans="1:8" s="203" customFormat="1" ht="25.35" customHeight="1">
      <c r="A275" s="227"/>
      <c r="B275" s="227"/>
      <c r="C275" s="223" t="s">
        <v>1079</v>
      </c>
      <c r="D275" s="228" t="s">
        <v>1080</v>
      </c>
      <c r="E275" s="227"/>
      <c r="F275" s="227"/>
      <c r="G275" s="231">
        <v>50000</v>
      </c>
      <c r="H275" s="226" t="s">
        <v>518</v>
      </c>
    </row>
    <row r="276" spans="1:8" s="203" customFormat="1" ht="25.35" customHeight="1">
      <c r="A276" s="227"/>
      <c r="B276" s="227"/>
      <c r="C276" s="223"/>
      <c r="D276" s="228"/>
      <c r="E276" s="227"/>
      <c r="F276" s="227"/>
      <c r="G276" s="231"/>
      <c r="H276" s="226"/>
    </row>
    <row r="277" spans="1:8" s="203" customFormat="1" ht="25.35" customHeight="1">
      <c r="A277" s="202"/>
      <c r="B277" s="227"/>
      <c r="C277" s="223"/>
      <c r="D277" s="228"/>
      <c r="E277" s="227"/>
      <c r="F277" s="227"/>
      <c r="G277" s="221"/>
      <c r="H277" s="229"/>
    </row>
    <row r="278" spans="1:8" s="203" customFormat="1" ht="25.35" customHeight="1">
      <c r="A278" s="202"/>
      <c r="B278" s="227"/>
      <c r="C278" s="223"/>
      <c r="D278" s="228"/>
      <c r="E278" s="227"/>
      <c r="F278" s="227"/>
      <c r="G278" s="221"/>
      <c r="H278" s="229"/>
    </row>
    <row r="279" spans="1:8" s="203" customFormat="1" ht="25.35" customHeight="1">
      <c r="A279" s="202"/>
      <c r="B279" s="227"/>
      <c r="C279" s="223"/>
      <c r="D279" s="228"/>
      <c r="E279" s="227"/>
      <c r="F279" s="227"/>
      <c r="G279" s="221"/>
      <c r="H279" s="229"/>
    </row>
    <row r="280" spans="1:8" s="203" customFormat="1" ht="25.35" customHeight="1">
      <c r="A280" s="202"/>
      <c r="B280" s="227"/>
      <c r="C280" s="223"/>
      <c r="D280" s="228"/>
      <c r="E280" s="227"/>
      <c r="F280" s="227"/>
      <c r="G280" s="221"/>
      <c r="H280" s="229"/>
    </row>
    <row r="281" spans="1:8" s="203" customFormat="1" ht="25.35" customHeight="1">
      <c r="A281" s="202"/>
      <c r="B281" s="227"/>
      <c r="C281" s="223"/>
      <c r="D281" s="228"/>
      <c r="E281" s="227"/>
      <c r="F281" s="227"/>
      <c r="G281" s="221"/>
      <c r="H281" s="229"/>
    </row>
    <row r="282" spans="1:8" s="203" customFormat="1" ht="25.35" customHeight="1">
      <c r="A282" s="202"/>
      <c r="B282" s="227"/>
      <c r="C282" s="223"/>
      <c r="D282" s="228"/>
      <c r="E282" s="227"/>
      <c r="F282" s="227"/>
      <c r="G282" s="221"/>
      <c r="H282" s="229"/>
    </row>
    <row r="283" spans="1:8" s="203" customFormat="1" ht="25.35" customHeight="1">
      <c r="A283" s="202"/>
      <c r="B283" s="227"/>
      <c r="C283" s="223"/>
      <c r="D283" s="228"/>
      <c r="E283" s="227"/>
      <c r="F283" s="227"/>
      <c r="G283" s="221"/>
      <c r="H283" s="229"/>
    </row>
    <row r="284" spans="1:8" s="203" customFormat="1" ht="25.35" customHeight="1">
      <c r="A284" s="202"/>
      <c r="B284" s="227"/>
      <c r="C284" s="223"/>
      <c r="D284" s="228"/>
      <c r="E284" s="227"/>
      <c r="F284" s="227"/>
      <c r="G284" s="221"/>
      <c r="H284" s="229"/>
    </row>
    <row r="285" spans="1:8" s="203" customFormat="1" ht="25.35" customHeight="1">
      <c r="A285" s="202"/>
      <c r="B285" s="227"/>
      <c r="C285" s="223"/>
      <c r="D285" s="228"/>
      <c r="E285" s="227"/>
      <c r="F285" s="227"/>
      <c r="G285" s="221"/>
      <c r="H285" s="229"/>
    </row>
    <row r="286" spans="1:8" s="203" customFormat="1" ht="25.35" customHeight="1">
      <c r="A286" s="202"/>
      <c r="B286" s="227"/>
      <c r="C286" s="223"/>
      <c r="D286" s="228"/>
      <c r="E286" s="227"/>
      <c r="F286" s="227"/>
      <c r="G286" s="221"/>
      <c r="H286" s="229"/>
    </row>
    <row r="287" spans="1:8" s="203" customFormat="1" ht="25.35" customHeight="1">
      <c r="A287" s="202"/>
      <c r="B287" s="227"/>
      <c r="C287" s="223"/>
      <c r="D287" s="228"/>
      <c r="E287" s="227"/>
      <c r="F287" s="227"/>
      <c r="G287" s="221"/>
      <c r="H287" s="229"/>
    </row>
    <row r="288" spans="1:8" s="203" customFormat="1" ht="25.35" customHeight="1">
      <c r="A288" s="202"/>
      <c r="B288" s="227"/>
      <c r="C288" s="223"/>
      <c r="D288" s="228"/>
      <c r="E288" s="227"/>
      <c r="F288" s="227"/>
      <c r="G288" s="221"/>
      <c r="H288" s="229"/>
    </row>
    <row r="289" spans="1:8" s="211" customFormat="1" ht="25.35" customHeight="1" outlineLevel="1">
      <c r="A289" s="203"/>
      <c r="B289" s="204" t="s">
        <v>793</v>
      </c>
      <c r="C289" s="203"/>
      <c r="D289" s="203"/>
      <c r="E289" s="203"/>
      <c r="F289" s="417">
        <f>SUM(E290,E302)</f>
        <v>6213400</v>
      </c>
      <c r="G289" s="417"/>
      <c r="H289" s="205" t="s">
        <v>518</v>
      </c>
    </row>
    <row r="290" spans="1:8" s="211" customFormat="1" ht="25.35" customHeight="1" outlineLevel="1">
      <c r="A290" s="227"/>
      <c r="B290" s="203" t="s">
        <v>866</v>
      </c>
      <c r="C290" s="203"/>
      <c r="D290" s="203"/>
      <c r="E290" s="418">
        <f>SUM(E291)</f>
        <v>5313400</v>
      </c>
      <c r="F290" s="418"/>
      <c r="G290" s="247" t="s">
        <v>518</v>
      </c>
      <c r="H290" s="203"/>
    </row>
    <row r="291" spans="1:8" s="211" customFormat="1" ht="25.35" customHeight="1" outlineLevel="1">
      <c r="A291" s="227"/>
      <c r="B291" s="222" t="s">
        <v>1281</v>
      </c>
      <c r="C291" s="222"/>
      <c r="D291" s="222"/>
      <c r="E291" s="419">
        <f>SUM(E292,E294,E298)</f>
        <v>5313400</v>
      </c>
      <c r="F291" s="419"/>
      <c r="G291" s="248" t="s">
        <v>518</v>
      </c>
      <c r="H291" s="222"/>
    </row>
    <row r="292" spans="1:8" s="203" customFormat="1" ht="25.35" customHeight="1">
      <c r="A292" s="227"/>
      <c r="B292" s="222" t="s">
        <v>867</v>
      </c>
      <c r="C292" s="222"/>
      <c r="D292" s="222"/>
      <c r="E292" s="419">
        <v>933500</v>
      </c>
      <c r="F292" s="419"/>
      <c r="G292" s="248" t="s">
        <v>518</v>
      </c>
      <c r="H292" s="222"/>
    </row>
    <row r="293" spans="1:8" s="212" customFormat="1" ht="25.35" customHeight="1">
      <c r="A293" s="227"/>
      <c r="B293" s="227"/>
      <c r="C293" s="223"/>
      <c r="D293" s="228" t="s">
        <v>868</v>
      </c>
      <c r="E293" s="227"/>
      <c r="F293" s="227"/>
      <c r="G293" s="221"/>
      <c r="H293" s="229"/>
    </row>
    <row r="294" spans="1:8" s="211" customFormat="1" ht="25.35" customHeight="1" outlineLevel="1">
      <c r="A294" s="227"/>
      <c r="B294" s="222" t="s">
        <v>869</v>
      </c>
      <c r="C294" s="222"/>
      <c r="D294" s="222"/>
      <c r="E294" s="419">
        <v>1537000</v>
      </c>
      <c r="F294" s="419"/>
      <c r="G294" s="248" t="s">
        <v>518</v>
      </c>
      <c r="H294" s="222"/>
    </row>
    <row r="295" spans="1:8" s="211" customFormat="1" ht="25.35" customHeight="1" outlineLevel="1">
      <c r="A295" s="227"/>
      <c r="B295" s="227"/>
      <c r="C295" s="223"/>
      <c r="D295" s="228" t="s">
        <v>870</v>
      </c>
      <c r="E295" s="227"/>
      <c r="F295" s="227"/>
      <c r="G295" s="221"/>
      <c r="H295" s="229"/>
    </row>
    <row r="296" spans="1:8" s="211" customFormat="1" ht="25.35" customHeight="1" outlineLevel="1">
      <c r="A296" s="227"/>
      <c r="B296" s="227"/>
      <c r="C296" s="223"/>
      <c r="D296" s="228" t="s">
        <v>901</v>
      </c>
      <c r="E296" s="227"/>
      <c r="F296" s="227"/>
      <c r="G296" s="221"/>
      <c r="H296" s="229"/>
    </row>
    <row r="297" spans="1:8" s="212" customFormat="1" ht="25.35" customHeight="1">
      <c r="A297" s="227"/>
      <c r="B297" s="227"/>
      <c r="C297" s="223"/>
      <c r="D297" s="228" t="s">
        <v>1044</v>
      </c>
      <c r="E297" s="227"/>
      <c r="F297" s="227"/>
      <c r="G297" s="221"/>
      <c r="H297" s="229"/>
    </row>
    <row r="298" spans="1:8" s="211" customFormat="1" ht="25.35" customHeight="1" outlineLevel="1">
      <c r="A298" s="227"/>
      <c r="B298" s="222" t="s">
        <v>1270</v>
      </c>
      <c r="C298" s="222"/>
      <c r="D298" s="222"/>
      <c r="E298" s="419">
        <v>2842900</v>
      </c>
      <c r="F298" s="419"/>
      <c r="G298" s="248" t="s">
        <v>518</v>
      </c>
      <c r="H298" s="222"/>
    </row>
    <row r="299" spans="1:8" s="211" customFormat="1" ht="25.35" customHeight="1" outlineLevel="1">
      <c r="A299" s="227"/>
      <c r="B299" s="227"/>
      <c r="C299" s="223"/>
      <c r="D299" s="415" t="s">
        <v>1026</v>
      </c>
      <c r="E299" s="415"/>
      <c r="F299" s="227"/>
      <c r="G299" s="221"/>
      <c r="H299" s="229"/>
    </row>
    <row r="300" spans="1:8" s="211" customFormat="1" ht="25.35" customHeight="1" outlineLevel="1">
      <c r="A300" s="227"/>
      <c r="B300" s="227"/>
      <c r="C300" s="223"/>
      <c r="D300" s="415" t="s">
        <v>905</v>
      </c>
      <c r="E300" s="415"/>
      <c r="F300" s="227"/>
      <c r="G300" s="221"/>
      <c r="H300" s="229"/>
    </row>
    <row r="301" spans="1:8" s="211" customFormat="1" ht="25.35" customHeight="1" outlineLevel="1">
      <c r="A301" s="227"/>
      <c r="B301" s="227"/>
      <c r="C301" s="223"/>
      <c r="D301" s="228" t="s">
        <v>1045</v>
      </c>
      <c r="E301" s="227"/>
      <c r="F301" s="227"/>
      <c r="G301" s="221"/>
      <c r="H301" s="229"/>
    </row>
    <row r="302" spans="1:8" s="209" customFormat="1" ht="25.35" customHeight="1" outlineLevel="1">
      <c r="A302" s="223"/>
      <c r="B302" s="203" t="s">
        <v>1043</v>
      </c>
      <c r="C302" s="203"/>
      <c r="D302" s="203"/>
      <c r="E302" s="418">
        <f>SUM(G303:G303)</f>
        <v>900000</v>
      </c>
      <c r="F302" s="418"/>
      <c r="G302" s="247" t="s">
        <v>518</v>
      </c>
      <c r="H302" s="203"/>
    </row>
    <row r="303" spans="1:8" s="203" customFormat="1" ht="25.35" customHeight="1">
      <c r="A303" s="227"/>
      <c r="B303" s="223"/>
      <c r="C303" s="223" t="s">
        <v>891</v>
      </c>
      <c r="D303" s="415" t="s">
        <v>906</v>
      </c>
      <c r="E303" s="415"/>
      <c r="F303" s="415"/>
      <c r="G303" s="231">
        <v>900000</v>
      </c>
      <c r="H303" s="226" t="s">
        <v>518</v>
      </c>
    </row>
    <row r="304" spans="1:8" s="203" customFormat="1" ht="25.35" customHeight="1">
      <c r="A304" s="227"/>
      <c r="B304" s="223"/>
      <c r="C304" s="223"/>
      <c r="D304" s="230"/>
      <c r="E304" s="223"/>
      <c r="F304" s="223"/>
      <c r="G304" s="231"/>
      <c r="H304" s="226"/>
    </row>
    <row r="305" spans="1:8" s="203" customFormat="1" ht="25.35" customHeight="1">
      <c r="A305" s="227"/>
      <c r="B305" s="223"/>
      <c r="C305" s="223"/>
      <c r="D305" s="230"/>
      <c r="E305" s="223"/>
      <c r="F305" s="223"/>
      <c r="G305" s="231"/>
      <c r="H305" s="226"/>
    </row>
    <row r="306" spans="1:8" s="203" customFormat="1" ht="25.35" customHeight="1">
      <c r="A306" s="202"/>
      <c r="B306" s="227"/>
      <c r="C306" s="223"/>
      <c r="D306" s="228"/>
      <c r="E306" s="227"/>
      <c r="F306" s="227"/>
      <c r="G306" s="221"/>
      <c r="H306" s="229"/>
    </row>
    <row r="307" spans="1:8" s="203" customFormat="1" ht="25.35" customHeight="1">
      <c r="A307" s="202"/>
      <c r="B307" s="227"/>
      <c r="C307" s="223"/>
      <c r="D307" s="228"/>
      <c r="E307" s="227"/>
      <c r="F307" s="227"/>
      <c r="G307" s="221"/>
      <c r="H307" s="229"/>
    </row>
    <row r="308" spans="1:8" s="203" customFormat="1" ht="25.35" customHeight="1">
      <c r="A308" s="202"/>
      <c r="B308" s="227"/>
      <c r="C308" s="223"/>
      <c r="D308" s="228"/>
      <c r="E308" s="227"/>
      <c r="F308" s="227"/>
      <c r="G308" s="221"/>
      <c r="H308" s="229"/>
    </row>
    <row r="309" spans="1:8" s="203" customFormat="1" ht="25.35" customHeight="1">
      <c r="A309" s="202"/>
      <c r="B309" s="227"/>
      <c r="C309" s="223"/>
      <c r="D309" s="228"/>
      <c r="E309" s="227"/>
      <c r="F309" s="227"/>
      <c r="G309" s="221"/>
      <c r="H309" s="229"/>
    </row>
    <row r="310" spans="1:8" s="203" customFormat="1" ht="25.35" customHeight="1">
      <c r="A310" s="202"/>
      <c r="B310" s="227"/>
      <c r="C310" s="223"/>
      <c r="D310" s="228"/>
      <c r="E310" s="227"/>
      <c r="F310" s="227"/>
      <c r="G310" s="221"/>
      <c r="H310" s="229"/>
    </row>
    <row r="311" spans="1:8" s="203" customFormat="1" ht="25.35" customHeight="1">
      <c r="A311" s="202"/>
      <c r="B311" s="227"/>
      <c r="C311" s="223"/>
      <c r="D311" s="228"/>
      <c r="E311" s="227"/>
      <c r="F311" s="227"/>
      <c r="G311" s="221"/>
      <c r="H311" s="229"/>
    </row>
    <row r="312" spans="1:8" s="203" customFormat="1" ht="25.35" customHeight="1">
      <c r="A312" s="202"/>
      <c r="B312" s="227"/>
      <c r="C312" s="223"/>
      <c r="D312" s="228"/>
      <c r="E312" s="227"/>
      <c r="F312" s="227"/>
      <c r="G312" s="221"/>
      <c r="H312" s="229"/>
    </row>
    <row r="313" spans="1:8" s="203" customFormat="1" ht="25.35" customHeight="1">
      <c r="A313" s="202"/>
      <c r="B313" s="227"/>
      <c r="C313" s="223"/>
      <c r="D313" s="228"/>
      <c r="E313" s="227"/>
      <c r="F313" s="227"/>
      <c r="G313" s="221"/>
      <c r="H313" s="229"/>
    </row>
    <row r="314" spans="1:8" s="203" customFormat="1" ht="25.35" customHeight="1">
      <c r="A314" s="202"/>
      <c r="B314" s="227"/>
      <c r="C314" s="223"/>
      <c r="D314" s="228"/>
      <c r="E314" s="227"/>
      <c r="F314" s="227"/>
      <c r="G314" s="221"/>
      <c r="H314" s="229"/>
    </row>
    <row r="315" spans="1:8" s="203" customFormat="1" ht="25.35" customHeight="1">
      <c r="A315" s="202"/>
      <c r="B315" s="227"/>
      <c r="C315" s="223"/>
      <c r="D315" s="228"/>
      <c r="E315" s="227"/>
      <c r="F315" s="227"/>
      <c r="G315" s="221"/>
      <c r="H315" s="229"/>
    </row>
    <row r="316" spans="1:8" s="203" customFormat="1" ht="25.35" customHeight="1">
      <c r="A316" s="202"/>
      <c r="B316" s="227"/>
      <c r="C316" s="223"/>
      <c r="D316" s="228"/>
      <c r="E316" s="227"/>
      <c r="F316" s="227"/>
      <c r="G316" s="221"/>
      <c r="H316" s="229"/>
    </row>
    <row r="317" spans="1:8" s="203" customFormat="1" ht="25.35" customHeight="1">
      <c r="A317" s="202"/>
      <c r="B317" s="227"/>
      <c r="C317" s="223"/>
      <c r="D317" s="228"/>
      <c r="E317" s="227"/>
      <c r="F317" s="227"/>
      <c r="G317" s="221"/>
      <c r="H317" s="229"/>
    </row>
    <row r="318" spans="1:8" s="203" customFormat="1" ht="25.35" customHeight="1">
      <c r="A318" s="202"/>
      <c r="B318" s="227"/>
      <c r="C318" s="223"/>
      <c r="D318" s="228"/>
      <c r="E318" s="227"/>
      <c r="F318" s="227"/>
      <c r="G318" s="221"/>
      <c r="H318" s="229"/>
    </row>
    <row r="319" spans="1:8" s="203" customFormat="1" ht="25.35" customHeight="1">
      <c r="A319" s="202"/>
      <c r="B319" s="227"/>
      <c r="C319" s="223"/>
      <c r="D319" s="228"/>
      <c r="E319" s="227"/>
      <c r="F319" s="227"/>
      <c r="G319" s="221"/>
      <c r="H319" s="229"/>
    </row>
    <row r="320" spans="1:8" s="203" customFormat="1" ht="25.35" customHeight="1">
      <c r="A320" s="202"/>
      <c r="B320" s="227"/>
      <c r="C320" s="223"/>
      <c r="D320" s="228"/>
      <c r="E320" s="227"/>
      <c r="F320" s="227"/>
      <c r="G320" s="221"/>
      <c r="H320" s="229"/>
    </row>
    <row r="321" spans="1:8" s="211" customFormat="1" ht="25.35" customHeight="1" outlineLevel="1">
      <c r="A321" s="203"/>
      <c r="B321" s="204" t="s">
        <v>794</v>
      </c>
      <c r="C321" s="203"/>
      <c r="D321" s="203"/>
      <c r="E321" s="203"/>
      <c r="F321" s="417">
        <f>SUM(E322)</f>
        <v>6103000</v>
      </c>
      <c r="G321" s="417"/>
      <c r="H321" s="205" t="s">
        <v>518</v>
      </c>
    </row>
    <row r="322" spans="1:8" s="211" customFormat="1" ht="25.35" customHeight="1" outlineLevel="1">
      <c r="A322" s="227"/>
      <c r="B322" s="203" t="s">
        <v>866</v>
      </c>
      <c r="C322" s="203"/>
      <c r="D322" s="203"/>
      <c r="E322" s="418">
        <f>E323</f>
        <v>6103000</v>
      </c>
      <c r="F322" s="418"/>
      <c r="G322" s="247" t="s">
        <v>518</v>
      </c>
      <c r="H322" s="203"/>
    </row>
    <row r="323" spans="1:8" s="211" customFormat="1" ht="25.35" customHeight="1" outlineLevel="1">
      <c r="A323" s="227"/>
      <c r="B323" s="222" t="s">
        <v>1281</v>
      </c>
      <c r="C323" s="222"/>
      <c r="D323" s="222"/>
      <c r="E323" s="419">
        <f>SUM(E324,E327,E331)</f>
        <v>6103000</v>
      </c>
      <c r="F323" s="419"/>
      <c r="G323" s="248" t="s">
        <v>518</v>
      </c>
      <c r="H323" s="222"/>
    </row>
    <row r="324" spans="1:8" s="203" customFormat="1" ht="25.35" customHeight="1">
      <c r="A324" s="227"/>
      <c r="B324" s="222" t="s">
        <v>867</v>
      </c>
      <c r="C324" s="222"/>
      <c r="D324" s="222"/>
      <c r="E324" s="419">
        <v>5328600</v>
      </c>
      <c r="F324" s="419"/>
      <c r="G324" s="248" t="s">
        <v>518</v>
      </c>
      <c r="H324" s="222"/>
    </row>
    <row r="325" spans="1:8" s="203" customFormat="1" ht="25.35" customHeight="1">
      <c r="A325" s="227"/>
      <c r="B325" s="227"/>
      <c r="C325" s="223"/>
      <c r="D325" s="228" t="s">
        <v>868</v>
      </c>
      <c r="E325" s="227"/>
      <c r="F325" s="227"/>
      <c r="G325" s="221"/>
      <c r="H325" s="229"/>
    </row>
    <row r="326" spans="1:8" s="212" customFormat="1" ht="25.35" customHeight="1">
      <c r="A326" s="227"/>
      <c r="B326" s="227"/>
      <c r="C326" s="223"/>
      <c r="D326" s="228" t="s">
        <v>907</v>
      </c>
      <c r="E326" s="227"/>
      <c r="F326" s="227"/>
      <c r="G326" s="221"/>
      <c r="H326" s="229"/>
    </row>
    <row r="327" spans="1:8" s="211" customFormat="1" ht="25.35" customHeight="1" outlineLevel="1">
      <c r="A327" s="227"/>
      <c r="B327" s="222" t="s">
        <v>869</v>
      </c>
      <c r="C327" s="222"/>
      <c r="D327" s="222"/>
      <c r="E327" s="419">
        <v>117200</v>
      </c>
      <c r="F327" s="419"/>
      <c r="G327" s="248" t="s">
        <v>518</v>
      </c>
      <c r="H327" s="222"/>
    </row>
    <row r="328" spans="1:8" s="211" customFormat="1" ht="25.35" customHeight="1" outlineLevel="1">
      <c r="A328" s="227"/>
      <c r="B328" s="227"/>
      <c r="C328" s="223"/>
      <c r="D328" s="228" t="s">
        <v>870</v>
      </c>
      <c r="E328" s="227"/>
      <c r="F328" s="227"/>
      <c r="G328" s="249"/>
      <c r="H328" s="229"/>
    </row>
    <row r="329" spans="1:8" s="211" customFormat="1" ht="25.35" customHeight="1" outlineLevel="1">
      <c r="A329" s="227"/>
      <c r="B329" s="227"/>
      <c r="C329" s="223"/>
      <c r="D329" s="228" t="s">
        <v>908</v>
      </c>
      <c r="E329" s="227"/>
      <c r="F329" s="227"/>
      <c r="G329" s="249"/>
      <c r="H329" s="229"/>
    </row>
    <row r="330" spans="1:8" s="212" customFormat="1" ht="25.35" customHeight="1">
      <c r="A330" s="227"/>
      <c r="B330" s="227"/>
      <c r="C330" s="223"/>
      <c r="D330" s="228" t="s">
        <v>871</v>
      </c>
      <c r="E330" s="227"/>
      <c r="F330" s="227"/>
      <c r="G330" s="249"/>
      <c r="H330" s="229"/>
    </row>
    <row r="331" spans="1:8" s="211" customFormat="1" ht="25.35" customHeight="1" outlineLevel="1">
      <c r="A331" s="227"/>
      <c r="B331" s="222" t="s">
        <v>1270</v>
      </c>
      <c r="C331" s="222"/>
      <c r="D331" s="222"/>
      <c r="E331" s="419">
        <v>657200</v>
      </c>
      <c r="F331" s="419"/>
      <c r="G331" s="248" t="s">
        <v>518</v>
      </c>
      <c r="H331" s="222"/>
    </row>
    <row r="332" spans="1:8" s="211" customFormat="1" ht="25.35" customHeight="1" outlineLevel="1">
      <c r="A332" s="227"/>
      <c r="B332" s="227"/>
      <c r="C332" s="223"/>
      <c r="D332" s="415" t="s">
        <v>1026</v>
      </c>
      <c r="E332" s="415"/>
      <c r="F332" s="415"/>
      <c r="G332" s="221"/>
      <c r="H332" s="229"/>
    </row>
    <row r="333" spans="1:8" s="211" customFormat="1" ht="25.35" customHeight="1" outlineLevel="1">
      <c r="A333" s="227"/>
      <c r="B333" s="227"/>
      <c r="C333" s="223"/>
      <c r="D333" s="415" t="s">
        <v>1046</v>
      </c>
      <c r="E333" s="415"/>
      <c r="F333" s="415"/>
      <c r="G333" s="221"/>
      <c r="H333" s="229"/>
    </row>
    <row r="334" spans="1:8" s="212" customFormat="1" ht="25.35" customHeight="1">
      <c r="A334" s="227"/>
      <c r="B334" s="227"/>
      <c r="C334" s="223"/>
      <c r="D334" s="228"/>
      <c r="E334" s="227"/>
      <c r="F334" s="227"/>
      <c r="G334" s="221"/>
      <c r="H334" s="229"/>
    </row>
    <row r="335" spans="1:8" s="203" customFormat="1" ht="25.35" customHeight="1">
      <c r="A335" s="202"/>
      <c r="B335" s="227"/>
      <c r="C335" s="223"/>
      <c r="D335" s="228"/>
      <c r="E335" s="227"/>
      <c r="F335" s="227"/>
      <c r="G335" s="221"/>
      <c r="H335" s="229"/>
    </row>
    <row r="336" spans="1:8" s="203" customFormat="1" ht="25.35" customHeight="1">
      <c r="A336" s="202"/>
      <c r="B336" s="227"/>
      <c r="C336" s="223"/>
      <c r="D336" s="228"/>
      <c r="E336" s="227"/>
      <c r="F336" s="227"/>
      <c r="G336" s="221"/>
      <c r="H336" s="229"/>
    </row>
    <row r="337" spans="1:8" s="203" customFormat="1" ht="25.35" customHeight="1">
      <c r="A337" s="202"/>
      <c r="B337" s="227"/>
      <c r="C337" s="223"/>
      <c r="D337" s="228"/>
      <c r="E337" s="227"/>
      <c r="F337" s="227"/>
      <c r="G337" s="221"/>
      <c r="H337" s="229"/>
    </row>
    <row r="338" spans="1:8" s="203" customFormat="1" ht="25.35" customHeight="1">
      <c r="A338" s="202"/>
      <c r="B338" s="227"/>
      <c r="C338" s="223"/>
      <c r="D338" s="228"/>
      <c r="E338" s="227"/>
      <c r="F338" s="227"/>
      <c r="G338" s="221"/>
      <c r="H338" s="229"/>
    </row>
    <row r="339" spans="1:8" s="203" customFormat="1" ht="25.35" customHeight="1">
      <c r="A339" s="202"/>
      <c r="B339" s="227"/>
      <c r="C339" s="223"/>
      <c r="D339" s="228"/>
      <c r="E339" s="227"/>
      <c r="F339" s="227"/>
      <c r="G339" s="221"/>
      <c r="H339" s="229"/>
    </row>
    <row r="340" spans="1:8" s="203" customFormat="1" ht="25.35" customHeight="1">
      <c r="A340" s="202"/>
      <c r="B340" s="227"/>
      <c r="C340" s="223"/>
      <c r="D340" s="228"/>
      <c r="E340" s="227"/>
      <c r="F340" s="227"/>
      <c r="G340" s="221"/>
      <c r="H340" s="229"/>
    </row>
    <row r="341" spans="1:8" s="203" customFormat="1" ht="25.35" customHeight="1">
      <c r="A341" s="202"/>
      <c r="B341" s="227"/>
      <c r="C341" s="223"/>
      <c r="D341" s="228"/>
      <c r="E341" s="227"/>
      <c r="F341" s="227"/>
      <c r="G341" s="221"/>
      <c r="H341" s="229"/>
    </row>
    <row r="342" spans="1:8" s="203" customFormat="1" ht="25.35" customHeight="1">
      <c r="A342" s="202"/>
      <c r="B342" s="227"/>
      <c r="C342" s="223"/>
      <c r="D342" s="228"/>
      <c r="E342" s="227"/>
      <c r="F342" s="227"/>
      <c r="G342" s="221"/>
      <c r="H342" s="229"/>
    </row>
    <row r="343" spans="1:8" s="203" customFormat="1" ht="25.35" customHeight="1">
      <c r="A343" s="202"/>
      <c r="B343" s="227"/>
      <c r="C343" s="223"/>
      <c r="D343" s="228"/>
      <c r="E343" s="227"/>
      <c r="F343" s="227"/>
      <c r="G343" s="221"/>
      <c r="H343" s="229"/>
    </row>
    <row r="344" spans="1:8" s="203" customFormat="1" ht="25.35" customHeight="1">
      <c r="A344" s="202"/>
      <c r="B344" s="227"/>
      <c r="C344" s="223"/>
      <c r="D344" s="228"/>
      <c r="E344" s="227"/>
      <c r="F344" s="227"/>
      <c r="G344" s="221"/>
      <c r="H344" s="229"/>
    </row>
    <row r="345" spans="1:8" s="203" customFormat="1" ht="25.35" customHeight="1">
      <c r="A345" s="202"/>
      <c r="B345" s="227"/>
      <c r="C345" s="223"/>
      <c r="D345" s="228"/>
      <c r="E345" s="227"/>
      <c r="F345" s="227"/>
      <c r="G345" s="221"/>
      <c r="H345" s="229"/>
    </row>
    <row r="346" spans="1:8" s="203" customFormat="1" ht="25.35" customHeight="1">
      <c r="A346" s="202"/>
      <c r="B346" s="227"/>
      <c r="C346" s="223"/>
      <c r="D346" s="228"/>
      <c r="E346" s="227"/>
      <c r="F346" s="227"/>
      <c r="G346" s="221"/>
      <c r="H346" s="229"/>
    </row>
    <row r="347" spans="1:8" s="203" customFormat="1" ht="25.35" customHeight="1">
      <c r="A347" s="202"/>
      <c r="B347" s="227"/>
      <c r="C347" s="223"/>
      <c r="D347" s="228"/>
      <c r="E347" s="227"/>
      <c r="F347" s="227"/>
      <c r="G347" s="221"/>
      <c r="H347" s="229"/>
    </row>
    <row r="348" spans="1:8" s="203" customFormat="1" ht="25.35" customHeight="1">
      <c r="A348" s="202"/>
      <c r="B348" s="227"/>
      <c r="C348" s="223"/>
      <c r="D348" s="228"/>
      <c r="E348" s="227"/>
      <c r="F348" s="227"/>
      <c r="G348" s="221"/>
      <c r="H348" s="229"/>
    </row>
    <row r="349" spans="1:8" s="203" customFormat="1" ht="25.35" customHeight="1">
      <c r="A349" s="202"/>
      <c r="B349" s="227"/>
      <c r="C349" s="223"/>
      <c r="D349" s="228"/>
      <c r="E349" s="227"/>
      <c r="F349" s="227"/>
      <c r="G349" s="221"/>
      <c r="H349" s="229"/>
    </row>
    <row r="350" spans="1:8" s="203" customFormat="1" ht="25.35" customHeight="1">
      <c r="A350" s="202"/>
      <c r="B350" s="227"/>
      <c r="C350" s="223"/>
      <c r="D350" s="228"/>
      <c r="E350" s="227"/>
      <c r="F350" s="227"/>
      <c r="G350" s="221"/>
      <c r="H350" s="229"/>
    </row>
    <row r="351" spans="1:8" s="203" customFormat="1" ht="25.35" customHeight="1">
      <c r="A351" s="202"/>
      <c r="B351" s="227"/>
      <c r="C351" s="223"/>
      <c r="D351" s="228"/>
      <c r="E351" s="227"/>
      <c r="F351" s="227"/>
      <c r="G351" s="221"/>
      <c r="H351" s="229"/>
    </row>
    <row r="352" spans="1:8" s="203" customFormat="1" ht="25.35" customHeight="1">
      <c r="A352" s="202"/>
      <c r="B352" s="227"/>
      <c r="C352" s="223"/>
      <c r="D352" s="228"/>
      <c r="E352" s="227"/>
      <c r="F352" s="227"/>
      <c r="G352" s="221"/>
      <c r="H352" s="229"/>
    </row>
    <row r="353" spans="1:8" s="211" customFormat="1" ht="25.35" customHeight="1" outlineLevel="1">
      <c r="A353" s="203"/>
      <c r="B353" s="204" t="s">
        <v>795</v>
      </c>
      <c r="C353" s="203"/>
      <c r="D353" s="203"/>
      <c r="E353" s="203"/>
      <c r="F353" s="417">
        <f>E354</f>
        <v>1762800</v>
      </c>
      <c r="G353" s="417"/>
      <c r="H353" s="205" t="s">
        <v>518</v>
      </c>
    </row>
    <row r="354" spans="1:8" s="211" customFormat="1" ht="25.35" customHeight="1" outlineLevel="1">
      <c r="A354" s="227"/>
      <c r="B354" s="203" t="s">
        <v>866</v>
      </c>
      <c r="C354" s="203"/>
      <c r="D354" s="203"/>
      <c r="E354" s="418">
        <f>SUM(E355,E364)</f>
        <v>1762800</v>
      </c>
      <c r="F354" s="418"/>
      <c r="G354" s="247" t="s">
        <v>518</v>
      </c>
      <c r="H354" s="203"/>
    </row>
    <row r="355" spans="1:8" s="211" customFormat="1" ht="25.35" customHeight="1" outlineLevel="1">
      <c r="A355" s="227"/>
      <c r="B355" s="222" t="s">
        <v>1281</v>
      </c>
      <c r="C355" s="222"/>
      <c r="D355" s="222"/>
      <c r="E355" s="419">
        <f>SUM(E356,E358,E360)</f>
        <v>1348300</v>
      </c>
      <c r="F355" s="419"/>
      <c r="G355" s="248" t="s">
        <v>518</v>
      </c>
      <c r="H355" s="222"/>
    </row>
    <row r="356" spans="1:8" s="203" customFormat="1" ht="25.35" customHeight="1">
      <c r="A356" s="227"/>
      <c r="B356" s="222" t="s">
        <v>867</v>
      </c>
      <c r="C356" s="222"/>
      <c r="D356" s="222"/>
      <c r="E356" s="419">
        <v>994900</v>
      </c>
      <c r="F356" s="419"/>
      <c r="G356" s="248" t="s">
        <v>518</v>
      </c>
      <c r="H356" s="222"/>
    </row>
    <row r="357" spans="1:8" s="212" customFormat="1" ht="25.35" customHeight="1">
      <c r="A357" s="227"/>
      <c r="B357" s="227"/>
      <c r="C357" s="223"/>
      <c r="D357" s="228" t="s">
        <v>868</v>
      </c>
      <c r="E357" s="227"/>
      <c r="F357" s="227"/>
      <c r="G357" s="221"/>
      <c r="H357" s="229"/>
    </row>
    <row r="358" spans="1:8" s="211" customFormat="1" ht="25.35" customHeight="1" outlineLevel="1">
      <c r="A358" s="227"/>
      <c r="B358" s="222" t="s">
        <v>869</v>
      </c>
      <c r="C358" s="222"/>
      <c r="D358" s="222"/>
      <c r="E358" s="419">
        <v>44800</v>
      </c>
      <c r="F358" s="419"/>
      <c r="G358" s="248" t="s">
        <v>518</v>
      </c>
      <c r="H358" s="222"/>
    </row>
    <row r="359" spans="1:8" s="212" customFormat="1" ht="25.35" customHeight="1">
      <c r="A359" s="227"/>
      <c r="B359" s="227"/>
      <c r="C359" s="223"/>
      <c r="D359" s="228" t="s">
        <v>871</v>
      </c>
      <c r="E359" s="227"/>
      <c r="F359" s="227"/>
      <c r="G359" s="221"/>
      <c r="H359" s="229"/>
    </row>
    <row r="360" spans="1:8" s="211" customFormat="1" ht="25.35" customHeight="1" outlineLevel="1">
      <c r="A360" s="227"/>
      <c r="B360" s="222" t="s">
        <v>1270</v>
      </c>
      <c r="C360" s="222"/>
      <c r="D360" s="222"/>
      <c r="E360" s="419">
        <v>308600</v>
      </c>
      <c r="F360" s="419"/>
      <c r="G360" s="248" t="s">
        <v>518</v>
      </c>
      <c r="H360" s="222"/>
    </row>
    <row r="361" spans="1:8" s="211" customFormat="1" ht="25.35" customHeight="1" outlineLevel="1">
      <c r="A361" s="227"/>
      <c r="B361" s="227"/>
      <c r="C361" s="223"/>
      <c r="D361" s="415" t="s">
        <v>874</v>
      </c>
      <c r="E361" s="415"/>
      <c r="F361" s="227"/>
      <c r="G361" s="221"/>
      <c r="H361" s="229"/>
    </row>
    <row r="362" spans="1:8" s="211" customFormat="1" ht="25.35" customHeight="1" outlineLevel="1">
      <c r="A362" s="227"/>
      <c r="B362" s="227"/>
      <c r="C362" s="223"/>
      <c r="D362" s="228" t="s">
        <v>875</v>
      </c>
      <c r="E362" s="227"/>
      <c r="F362" s="227"/>
      <c r="G362" s="221"/>
      <c r="H362" s="229"/>
    </row>
    <row r="363" spans="1:8" s="211" customFormat="1" ht="25.35" customHeight="1" outlineLevel="1">
      <c r="A363" s="227"/>
      <c r="B363" s="227"/>
      <c r="C363" s="223"/>
      <c r="D363" s="228" t="s">
        <v>877</v>
      </c>
      <c r="E363" s="227"/>
      <c r="F363" s="227"/>
      <c r="G363" s="221"/>
      <c r="H363" s="229"/>
    </row>
    <row r="364" spans="1:8" s="211" customFormat="1" ht="25.35" customHeight="1" outlineLevel="1">
      <c r="A364" s="227"/>
      <c r="B364" s="222" t="s">
        <v>878</v>
      </c>
      <c r="C364" s="222"/>
      <c r="D364" s="222"/>
      <c r="E364" s="419">
        <v>414500</v>
      </c>
      <c r="F364" s="419"/>
      <c r="G364" s="248" t="s">
        <v>518</v>
      </c>
      <c r="H364" s="222"/>
    </row>
    <row r="365" spans="1:8" s="211" customFormat="1" ht="25.35" customHeight="1" outlineLevel="1">
      <c r="A365" s="227"/>
      <c r="B365" s="227"/>
      <c r="C365" s="223"/>
      <c r="D365" s="228" t="s">
        <v>879</v>
      </c>
      <c r="E365" s="227"/>
      <c r="F365" s="227"/>
      <c r="G365" s="221"/>
      <c r="H365" s="229"/>
    </row>
    <row r="366" spans="1:8" s="212" customFormat="1" ht="25.35" customHeight="1">
      <c r="A366" s="227"/>
      <c r="B366" s="227"/>
      <c r="C366" s="223"/>
      <c r="D366" s="228" t="s">
        <v>880</v>
      </c>
      <c r="E366" s="227"/>
      <c r="F366" s="227"/>
      <c r="G366" s="221"/>
      <c r="H366" s="229"/>
    </row>
    <row r="367" spans="1:8" s="203" customFormat="1" ht="25.35" customHeight="1">
      <c r="A367" s="202"/>
      <c r="B367" s="227"/>
      <c r="C367" s="223"/>
      <c r="D367" s="228"/>
      <c r="E367" s="227"/>
      <c r="F367" s="227"/>
      <c r="G367" s="221"/>
      <c r="H367" s="229"/>
    </row>
    <row r="368" spans="1:8" s="203" customFormat="1" ht="25.35" customHeight="1">
      <c r="A368" s="202"/>
      <c r="B368" s="227"/>
      <c r="C368" s="223"/>
      <c r="D368" s="228"/>
      <c r="E368" s="227"/>
      <c r="F368" s="227"/>
      <c r="G368" s="221"/>
      <c r="H368" s="229"/>
    </row>
    <row r="369" spans="1:8" s="203" customFormat="1" ht="25.35" customHeight="1">
      <c r="A369" s="202"/>
      <c r="B369" s="227"/>
      <c r="C369" s="223"/>
      <c r="D369" s="228"/>
      <c r="E369" s="227"/>
      <c r="F369" s="227"/>
      <c r="G369" s="221"/>
      <c r="H369" s="229"/>
    </row>
    <row r="370" spans="1:8" s="203" customFormat="1" ht="25.35" customHeight="1">
      <c r="A370" s="202"/>
      <c r="B370" s="227"/>
      <c r="C370" s="223"/>
      <c r="D370" s="228"/>
      <c r="E370" s="227"/>
      <c r="F370" s="227"/>
      <c r="G370" s="221"/>
      <c r="H370" s="229"/>
    </row>
    <row r="371" spans="1:8" s="203" customFormat="1" ht="25.35" customHeight="1">
      <c r="A371" s="202"/>
      <c r="B371" s="227"/>
      <c r="C371" s="223"/>
      <c r="D371" s="228"/>
      <c r="E371" s="227"/>
      <c r="F371" s="227"/>
      <c r="G371" s="221"/>
      <c r="H371" s="229"/>
    </row>
    <row r="372" spans="1:8" s="203" customFormat="1" ht="25.35" customHeight="1">
      <c r="A372" s="202"/>
      <c r="B372" s="227"/>
      <c r="C372" s="223"/>
      <c r="D372" s="228"/>
      <c r="E372" s="227"/>
      <c r="F372" s="227"/>
      <c r="G372" s="221"/>
      <c r="H372" s="229"/>
    </row>
    <row r="373" spans="1:8" s="203" customFormat="1" ht="25.35" customHeight="1">
      <c r="A373" s="202"/>
      <c r="B373" s="227"/>
      <c r="C373" s="223"/>
      <c r="D373" s="228"/>
      <c r="E373" s="227"/>
      <c r="F373" s="227"/>
      <c r="G373" s="221"/>
      <c r="H373" s="229"/>
    </row>
    <row r="374" spans="1:8" s="203" customFormat="1" ht="25.35" customHeight="1">
      <c r="A374" s="202"/>
      <c r="B374" s="227"/>
      <c r="C374" s="223"/>
      <c r="D374" s="228"/>
      <c r="E374" s="227"/>
      <c r="F374" s="227"/>
      <c r="G374" s="221"/>
      <c r="H374" s="229"/>
    </row>
    <row r="375" spans="1:8" s="203" customFormat="1" ht="25.35" customHeight="1">
      <c r="A375" s="202"/>
      <c r="B375" s="227"/>
      <c r="C375" s="223"/>
      <c r="D375" s="228"/>
      <c r="E375" s="227"/>
      <c r="F375" s="227"/>
      <c r="G375" s="221"/>
      <c r="H375" s="229"/>
    </row>
    <row r="376" spans="1:8" s="203" customFormat="1" ht="25.35" customHeight="1">
      <c r="A376" s="202"/>
      <c r="B376" s="227"/>
      <c r="C376" s="223"/>
      <c r="D376" s="228"/>
      <c r="E376" s="227"/>
      <c r="F376" s="227"/>
      <c r="G376" s="221"/>
      <c r="H376" s="229"/>
    </row>
    <row r="377" spans="1:8" s="203" customFormat="1" ht="25.35" customHeight="1">
      <c r="A377" s="202"/>
      <c r="B377" s="227"/>
      <c r="C377" s="223"/>
      <c r="D377" s="228"/>
      <c r="E377" s="227"/>
      <c r="F377" s="227"/>
      <c r="G377" s="221"/>
      <c r="H377" s="229"/>
    </row>
    <row r="378" spans="1:8" s="203" customFormat="1" ht="25.35" customHeight="1">
      <c r="A378" s="202"/>
      <c r="B378" s="227"/>
      <c r="C378" s="223"/>
      <c r="D378" s="228"/>
      <c r="E378" s="227"/>
      <c r="F378" s="227"/>
      <c r="G378" s="221"/>
      <c r="H378" s="229"/>
    </row>
    <row r="379" spans="1:8" s="203" customFormat="1" ht="25.35" customHeight="1">
      <c r="A379" s="202"/>
      <c r="B379" s="227"/>
      <c r="C379" s="223"/>
      <c r="D379" s="228"/>
      <c r="E379" s="227"/>
      <c r="F379" s="227"/>
      <c r="G379" s="221"/>
      <c r="H379" s="229"/>
    </row>
    <row r="380" spans="1:8" s="203" customFormat="1" ht="25.35" customHeight="1">
      <c r="A380" s="202"/>
      <c r="B380" s="227"/>
      <c r="C380" s="223"/>
      <c r="D380" s="228"/>
      <c r="E380" s="227"/>
      <c r="F380" s="227"/>
      <c r="G380" s="221"/>
      <c r="H380" s="229"/>
    </row>
    <row r="381" spans="1:8" s="203" customFormat="1" ht="25.35" customHeight="1">
      <c r="A381" s="202"/>
      <c r="B381" s="227"/>
      <c r="C381" s="223"/>
      <c r="D381" s="228"/>
      <c r="E381" s="227"/>
      <c r="F381" s="227"/>
      <c r="G381" s="221"/>
      <c r="H381" s="229"/>
    </row>
    <row r="382" spans="1:8" s="203" customFormat="1" ht="25.35" customHeight="1">
      <c r="A382" s="202"/>
      <c r="B382" s="227"/>
      <c r="C382" s="223"/>
      <c r="D382" s="228"/>
      <c r="E382" s="227"/>
      <c r="F382" s="227"/>
      <c r="G382" s="221"/>
      <c r="H382" s="229"/>
    </row>
    <row r="383" spans="1:8" s="203" customFormat="1" ht="25.35" customHeight="1">
      <c r="A383" s="202"/>
      <c r="B383" s="227"/>
      <c r="C383" s="223"/>
      <c r="D383" s="228"/>
      <c r="E383" s="227"/>
      <c r="F383" s="227"/>
      <c r="G383" s="221"/>
      <c r="H383" s="229"/>
    </row>
    <row r="384" spans="1:8" s="203" customFormat="1" ht="25.35" customHeight="1">
      <c r="A384" s="202"/>
      <c r="B384" s="227"/>
      <c r="C384" s="223"/>
      <c r="D384" s="228"/>
      <c r="E384" s="227"/>
      <c r="F384" s="227"/>
      <c r="G384" s="221"/>
      <c r="H384" s="229"/>
    </row>
    <row r="385" spans="1:8" s="211" customFormat="1" ht="25.35" customHeight="1" outlineLevel="1">
      <c r="A385" s="203"/>
      <c r="B385" s="204" t="s">
        <v>796</v>
      </c>
      <c r="C385" s="203"/>
      <c r="D385" s="203"/>
      <c r="E385" s="203"/>
      <c r="F385" s="417">
        <f>E386+E427+E395</f>
        <v>5730000</v>
      </c>
      <c r="G385" s="417"/>
      <c r="H385" s="205" t="s">
        <v>518</v>
      </c>
    </row>
    <row r="386" spans="1:8" s="211" customFormat="1" ht="25.35" customHeight="1" outlineLevel="1">
      <c r="A386" s="227"/>
      <c r="B386" s="203" t="s">
        <v>866</v>
      </c>
      <c r="C386" s="203"/>
      <c r="D386" s="203"/>
      <c r="E386" s="418">
        <f>E387</f>
        <v>1150000</v>
      </c>
      <c r="F386" s="418"/>
      <c r="G386" s="247" t="s">
        <v>518</v>
      </c>
      <c r="H386" s="203"/>
    </row>
    <row r="387" spans="1:8" s="212" customFormat="1" ht="25.35" customHeight="1">
      <c r="A387" s="227"/>
      <c r="B387" s="222" t="s">
        <v>1281</v>
      </c>
      <c r="C387" s="222"/>
      <c r="D387" s="222"/>
      <c r="E387" s="419">
        <f>SUM(E392+E388)</f>
        <v>1150000</v>
      </c>
      <c r="F387" s="419"/>
      <c r="G387" s="248" t="s">
        <v>518</v>
      </c>
      <c r="H387" s="222"/>
    </row>
    <row r="388" spans="1:8" s="211" customFormat="1" ht="25.35" customHeight="1" outlineLevel="1">
      <c r="A388" s="227"/>
      <c r="B388" s="222" t="s">
        <v>1042</v>
      </c>
      <c r="C388" s="222"/>
      <c r="D388" s="222"/>
      <c r="E388" s="419">
        <v>450000</v>
      </c>
      <c r="F388" s="419"/>
      <c r="G388" s="248" t="s">
        <v>518</v>
      </c>
      <c r="H388" s="222"/>
    </row>
    <row r="389" spans="1:8" s="211" customFormat="1" ht="25.35" customHeight="1" outlineLevel="1">
      <c r="A389" s="227"/>
      <c r="B389" s="227"/>
      <c r="C389" s="223"/>
      <c r="D389" s="415" t="s">
        <v>1081</v>
      </c>
      <c r="E389" s="415"/>
      <c r="F389" s="415"/>
      <c r="G389" s="231"/>
      <c r="H389" s="226"/>
    </row>
    <row r="390" spans="1:8" s="211" customFormat="1" ht="25.35" customHeight="1" outlineLevel="1">
      <c r="A390" s="227"/>
      <c r="B390" s="227"/>
      <c r="C390" s="223"/>
      <c r="D390" s="230" t="s">
        <v>1082</v>
      </c>
      <c r="E390" s="230"/>
      <c r="F390" s="230"/>
      <c r="G390" s="231"/>
      <c r="H390" s="226"/>
    </row>
    <row r="391" spans="1:8" s="211" customFormat="1" ht="25.35" customHeight="1" outlineLevel="1">
      <c r="A391" s="227"/>
      <c r="B391" s="227"/>
      <c r="C391" s="223"/>
      <c r="D391" s="228" t="s">
        <v>909</v>
      </c>
      <c r="E391" s="227"/>
      <c r="F391" s="227"/>
      <c r="G391" s="231"/>
      <c r="H391" s="226"/>
    </row>
    <row r="392" spans="1:8" s="211" customFormat="1" ht="25.35" customHeight="1" outlineLevel="1">
      <c r="A392" s="227"/>
      <c r="B392" s="222" t="s">
        <v>1272</v>
      </c>
      <c r="C392" s="222"/>
      <c r="D392" s="222"/>
      <c r="E392" s="419">
        <v>700000</v>
      </c>
      <c r="F392" s="419"/>
      <c r="G392" s="248" t="s">
        <v>518</v>
      </c>
      <c r="H392" s="222"/>
    </row>
    <row r="393" spans="1:8" s="211" customFormat="1" ht="25.35" customHeight="1" outlineLevel="1">
      <c r="A393" s="227"/>
      <c r="B393" s="227"/>
      <c r="C393" s="223"/>
      <c r="D393" s="228" t="s">
        <v>910</v>
      </c>
      <c r="E393" s="227"/>
      <c r="F393" s="227"/>
      <c r="G393" s="250"/>
      <c r="H393" s="226"/>
    </row>
    <row r="394" spans="1:8" s="211" customFormat="1" ht="25.35" customHeight="1" outlineLevel="1">
      <c r="A394" s="227"/>
      <c r="B394" s="227"/>
      <c r="C394" s="223"/>
      <c r="D394" s="415" t="s">
        <v>911</v>
      </c>
      <c r="E394" s="415"/>
      <c r="F394" s="415"/>
      <c r="G394" s="250"/>
      <c r="H394" s="226"/>
    </row>
    <row r="395" spans="1:8" s="211" customFormat="1" ht="25.35" customHeight="1" outlineLevel="1">
      <c r="A395" s="227"/>
      <c r="B395" s="203" t="s">
        <v>882</v>
      </c>
      <c r="C395" s="203"/>
      <c r="D395" s="203"/>
      <c r="E395" s="418">
        <f>E396</f>
        <v>1580000</v>
      </c>
      <c r="F395" s="418"/>
      <c r="G395" s="247" t="s">
        <v>518</v>
      </c>
      <c r="H395" s="203"/>
    </row>
    <row r="396" spans="1:8" s="211" customFormat="1" ht="25.35" customHeight="1" outlineLevel="1">
      <c r="A396" s="227"/>
      <c r="B396" s="222" t="s">
        <v>883</v>
      </c>
      <c r="C396" s="222"/>
      <c r="D396" s="222"/>
      <c r="E396" s="419">
        <f>E397</f>
        <v>1580000</v>
      </c>
      <c r="F396" s="419"/>
      <c r="G396" s="248" t="s">
        <v>518</v>
      </c>
      <c r="H396" s="222"/>
    </row>
    <row r="397" spans="1:8" s="209" customFormat="1" ht="25.35" customHeight="1" outlineLevel="1">
      <c r="A397" s="223"/>
      <c r="B397" s="222" t="s">
        <v>1273</v>
      </c>
      <c r="C397" s="222"/>
      <c r="D397" s="222"/>
      <c r="E397" s="419">
        <f>SUM(G399:G399)</f>
        <v>1580000</v>
      </c>
      <c r="F397" s="419"/>
      <c r="G397" s="248" t="s">
        <v>518</v>
      </c>
      <c r="H397" s="222"/>
    </row>
    <row r="398" spans="1:8" s="211" customFormat="1" ht="25.35" customHeight="1" outlineLevel="1">
      <c r="A398" s="227"/>
      <c r="B398" s="223"/>
      <c r="C398" s="223" t="s">
        <v>912</v>
      </c>
      <c r="D398" s="415" t="s">
        <v>1047</v>
      </c>
      <c r="E398" s="415"/>
      <c r="F398" s="415"/>
    </row>
    <row r="399" spans="1:8" s="211" customFormat="1" ht="25.35" customHeight="1" outlineLevel="1">
      <c r="A399" s="203"/>
      <c r="B399" s="227"/>
      <c r="C399" s="223"/>
      <c r="D399" s="415" t="s">
        <v>1258</v>
      </c>
      <c r="E399" s="415"/>
      <c r="F399" s="415"/>
      <c r="G399" s="231">
        <v>1580000</v>
      </c>
      <c r="H399" s="226" t="s">
        <v>518</v>
      </c>
    </row>
    <row r="400" spans="1:8" s="211" customFormat="1" ht="25.35" customHeight="1" outlineLevel="1">
      <c r="A400" s="203"/>
      <c r="B400" s="227"/>
      <c r="C400" s="223"/>
      <c r="D400" s="228" t="s">
        <v>1173</v>
      </c>
      <c r="E400" s="227"/>
      <c r="F400" s="227"/>
      <c r="G400" s="231"/>
      <c r="H400" s="226"/>
    </row>
    <row r="401" spans="1:8" s="211" customFormat="1" ht="25.35" customHeight="1" outlineLevel="1">
      <c r="A401" s="203"/>
      <c r="B401" s="227"/>
      <c r="C401" s="223"/>
      <c r="D401" s="415" t="s">
        <v>1174</v>
      </c>
      <c r="E401" s="415"/>
      <c r="F401" s="415"/>
      <c r="G401" s="231"/>
      <c r="H401" s="226"/>
    </row>
    <row r="402" spans="1:8" s="211" customFormat="1" ht="25.35" customHeight="1" outlineLevel="1">
      <c r="A402" s="203"/>
      <c r="B402" s="227"/>
      <c r="C402" s="223"/>
      <c r="D402" s="415" t="s">
        <v>1175</v>
      </c>
      <c r="E402" s="415"/>
      <c r="F402" s="415"/>
      <c r="G402" s="231"/>
      <c r="H402" s="226"/>
    </row>
    <row r="403" spans="1:8" s="211" customFormat="1" ht="25.35" customHeight="1" outlineLevel="1">
      <c r="A403" s="203"/>
      <c r="B403" s="227"/>
      <c r="C403" s="223"/>
      <c r="D403" s="228" t="s">
        <v>1176</v>
      </c>
      <c r="E403" s="227"/>
      <c r="F403" s="227"/>
      <c r="G403" s="231"/>
      <c r="H403" s="226"/>
    </row>
    <row r="404" spans="1:8" s="211" customFormat="1" ht="25.35" customHeight="1" outlineLevel="1">
      <c r="A404" s="203"/>
      <c r="B404" s="227"/>
      <c r="C404" s="223"/>
      <c r="D404" s="415" t="s">
        <v>1177</v>
      </c>
      <c r="E404" s="415"/>
      <c r="F404" s="415"/>
      <c r="G404" s="231"/>
      <c r="H404" s="226"/>
    </row>
    <row r="405" spans="1:8" s="211" customFormat="1" ht="25.35" customHeight="1" outlineLevel="1">
      <c r="A405" s="203"/>
      <c r="B405" s="227"/>
      <c r="C405" s="223"/>
      <c r="D405" s="415" t="s">
        <v>1178</v>
      </c>
      <c r="E405" s="415"/>
      <c r="F405" s="415"/>
      <c r="G405" s="231"/>
      <c r="H405" s="226"/>
    </row>
    <row r="406" spans="1:8" s="211" customFormat="1" ht="25.35" customHeight="1" outlineLevel="1">
      <c r="A406" s="203"/>
      <c r="B406" s="227"/>
      <c r="C406" s="223"/>
      <c r="D406" s="415" t="s">
        <v>1259</v>
      </c>
      <c r="E406" s="415"/>
      <c r="F406" s="415"/>
      <c r="G406" s="231"/>
      <c r="H406" s="226"/>
    </row>
    <row r="407" spans="1:8" s="211" customFormat="1" ht="25.35" customHeight="1" outlineLevel="1">
      <c r="A407" s="203"/>
      <c r="B407" s="227"/>
      <c r="C407" s="223"/>
      <c r="D407" s="228" t="s">
        <v>1179</v>
      </c>
      <c r="E407" s="227"/>
      <c r="F407" s="227"/>
      <c r="G407" s="231"/>
      <c r="H407" s="226"/>
    </row>
    <row r="408" spans="1:8" s="211" customFormat="1" ht="25.35" customHeight="1" outlineLevel="1">
      <c r="A408" s="203"/>
      <c r="B408" s="227"/>
      <c r="C408" s="223"/>
      <c r="D408" s="415" t="s">
        <v>1180</v>
      </c>
      <c r="E408" s="415"/>
      <c r="F408" s="415"/>
      <c r="G408" s="231"/>
      <c r="H408" s="226"/>
    </row>
    <row r="409" spans="1:8" s="211" customFormat="1" ht="25.35" customHeight="1" outlineLevel="1">
      <c r="A409" s="203"/>
      <c r="B409" s="227"/>
      <c r="C409" s="223"/>
      <c r="D409" s="415" t="s">
        <v>1181</v>
      </c>
      <c r="E409" s="415"/>
      <c r="F409" s="415"/>
      <c r="G409" s="231"/>
      <c r="H409" s="226"/>
    </row>
    <row r="410" spans="1:8" s="211" customFormat="1" ht="25.35" customHeight="1" outlineLevel="1">
      <c r="A410" s="203"/>
      <c r="B410" s="227"/>
      <c r="C410" s="223"/>
      <c r="D410" s="415" t="s">
        <v>1182</v>
      </c>
      <c r="E410" s="415"/>
      <c r="F410" s="415"/>
      <c r="G410" s="231"/>
      <c r="H410" s="226"/>
    </row>
    <row r="411" spans="1:8" s="211" customFormat="1" ht="25.35" customHeight="1" outlineLevel="1">
      <c r="A411" s="203"/>
      <c r="B411" s="227"/>
      <c r="C411" s="223"/>
      <c r="D411" s="415" t="s">
        <v>1183</v>
      </c>
      <c r="E411" s="415"/>
      <c r="F411" s="415"/>
      <c r="G411" s="231"/>
      <c r="H411" s="226"/>
    </row>
    <row r="412" spans="1:8" s="211" customFormat="1" ht="25.35" customHeight="1" outlineLevel="1">
      <c r="A412" s="203"/>
      <c r="B412" s="227"/>
      <c r="C412" s="223"/>
      <c r="D412" s="415" t="s">
        <v>1260</v>
      </c>
      <c r="E412" s="415"/>
      <c r="F412" s="415"/>
      <c r="G412" s="231"/>
      <c r="H412" s="226"/>
    </row>
    <row r="413" spans="1:8" s="211" customFormat="1" ht="25.35" customHeight="1" outlineLevel="1">
      <c r="A413" s="203"/>
      <c r="B413" s="227"/>
      <c r="C413" s="223"/>
      <c r="D413" s="415" t="s">
        <v>1184</v>
      </c>
      <c r="E413" s="415"/>
      <c r="F413" s="415"/>
      <c r="G413" s="231"/>
      <c r="H413" s="226"/>
    </row>
    <row r="414" spans="1:8" s="211" customFormat="1" ht="25.35" customHeight="1" outlineLevel="1">
      <c r="A414" s="203"/>
      <c r="B414" s="227"/>
      <c r="C414" s="223"/>
      <c r="D414" s="228" t="s">
        <v>1185</v>
      </c>
      <c r="E414" s="227"/>
      <c r="F414" s="227"/>
      <c r="G414" s="231"/>
      <c r="H414" s="226"/>
    </row>
    <row r="415" spans="1:8" s="211" customFormat="1" ht="25.35" customHeight="1" outlineLevel="1">
      <c r="A415" s="203"/>
      <c r="B415" s="227"/>
      <c r="C415" s="223"/>
      <c r="D415" s="415" t="s">
        <v>1261</v>
      </c>
      <c r="E415" s="415"/>
      <c r="F415" s="415"/>
      <c r="G415" s="231"/>
      <c r="H415" s="226"/>
    </row>
    <row r="416" spans="1:8" s="211" customFormat="1" ht="25.35" customHeight="1" outlineLevel="1">
      <c r="A416" s="203"/>
      <c r="B416" s="227"/>
      <c r="C416" s="223"/>
      <c r="D416" s="415" t="s">
        <v>1186</v>
      </c>
      <c r="E416" s="415"/>
      <c r="F416" s="415"/>
      <c r="G416" s="231"/>
      <c r="H416" s="226"/>
    </row>
    <row r="417" spans="1:8" s="211" customFormat="1" ht="25.35" customHeight="1" outlineLevel="1">
      <c r="A417" s="203"/>
      <c r="B417" s="227"/>
      <c r="C417" s="223"/>
      <c r="D417" s="415" t="s">
        <v>1262</v>
      </c>
      <c r="E417" s="415"/>
      <c r="F417" s="415"/>
      <c r="G417" s="231"/>
      <c r="H417" s="226"/>
    </row>
    <row r="418" spans="1:8" s="211" customFormat="1" ht="25.35" customHeight="1" outlineLevel="1">
      <c r="A418" s="203"/>
      <c r="B418" s="227"/>
      <c r="C418" s="223"/>
      <c r="D418" s="415" t="s">
        <v>1184</v>
      </c>
      <c r="E418" s="415"/>
      <c r="F418" s="415"/>
      <c r="G418" s="231"/>
      <c r="H418" s="226"/>
    </row>
    <row r="419" spans="1:8" s="211" customFormat="1" ht="25.35" customHeight="1" outlineLevel="1">
      <c r="A419" s="203"/>
      <c r="B419" s="227"/>
      <c r="C419" s="223"/>
      <c r="D419" s="228" t="s">
        <v>1187</v>
      </c>
      <c r="E419" s="227"/>
      <c r="F419" s="227"/>
      <c r="G419" s="231"/>
      <c r="H419" s="226"/>
    </row>
    <row r="420" spans="1:8" s="211" customFormat="1" ht="25.35" customHeight="1" outlineLevel="1">
      <c r="A420" s="203"/>
      <c r="B420" s="227"/>
      <c r="C420" s="223"/>
      <c r="D420" s="415" t="s">
        <v>1188</v>
      </c>
      <c r="E420" s="415"/>
      <c r="F420" s="415"/>
      <c r="G420" s="231"/>
      <c r="H420" s="226"/>
    </row>
    <row r="421" spans="1:8" s="211" customFormat="1" ht="25.35" customHeight="1" outlineLevel="1">
      <c r="A421" s="203"/>
      <c r="B421" s="227"/>
      <c r="C421" s="223"/>
      <c r="D421" s="228" t="s">
        <v>1189</v>
      </c>
      <c r="E421" s="227"/>
      <c r="F421" s="227"/>
      <c r="G421" s="231"/>
      <c r="H421" s="226"/>
    </row>
    <row r="422" spans="1:8" s="211" customFormat="1" ht="25.35" customHeight="1" outlineLevel="1">
      <c r="A422" s="203"/>
      <c r="B422" s="227"/>
      <c r="C422" s="223"/>
      <c r="D422" s="415" t="s">
        <v>1190</v>
      </c>
      <c r="E422" s="415"/>
      <c r="F422" s="415"/>
      <c r="G422" s="231"/>
      <c r="H422" s="226"/>
    </row>
    <row r="423" spans="1:8" s="211" customFormat="1" ht="25.35" customHeight="1" outlineLevel="1">
      <c r="A423" s="203"/>
      <c r="B423" s="227"/>
      <c r="C423" s="223"/>
      <c r="D423" s="415" t="s">
        <v>1191</v>
      </c>
      <c r="E423" s="415"/>
      <c r="F423" s="415"/>
      <c r="G423" s="231"/>
      <c r="H423" s="226"/>
    </row>
    <row r="424" spans="1:8" s="211" customFormat="1" ht="25.35" customHeight="1" outlineLevel="1">
      <c r="A424" s="203"/>
      <c r="B424" s="227"/>
      <c r="C424" s="223"/>
      <c r="D424" s="415" t="s">
        <v>1263</v>
      </c>
      <c r="E424" s="415"/>
      <c r="F424" s="415"/>
      <c r="G424" s="231"/>
      <c r="H424" s="226"/>
    </row>
    <row r="425" spans="1:8" s="211" customFormat="1" ht="25.35" customHeight="1" outlineLevel="1">
      <c r="A425" s="203"/>
      <c r="B425" s="227"/>
      <c r="C425" s="223"/>
      <c r="D425" s="415" t="s">
        <v>1184</v>
      </c>
      <c r="E425" s="415"/>
      <c r="F425" s="415"/>
      <c r="G425" s="231"/>
      <c r="H425" s="226"/>
    </row>
    <row r="426" spans="1:8" s="211" customFormat="1" ht="25.35" customHeight="1" outlineLevel="1">
      <c r="A426" s="203"/>
      <c r="B426" s="227"/>
      <c r="C426" s="223"/>
      <c r="D426" s="228" t="s">
        <v>1192</v>
      </c>
      <c r="E426" s="227"/>
      <c r="F426" s="227"/>
      <c r="G426" s="231"/>
      <c r="H426" s="226"/>
    </row>
    <row r="427" spans="1:8" s="209" customFormat="1" ht="25.35" customHeight="1" outlineLevel="1">
      <c r="A427" s="223"/>
      <c r="B427" s="203" t="s">
        <v>1064</v>
      </c>
      <c r="C427" s="203"/>
      <c r="D427" s="203"/>
      <c r="E427" s="418">
        <f>SUM(G430)</f>
        <v>3000000</v>
      </c>
      <c r="F427" s="418"/>
      <c r="G427" s="247" t="s">
        <v>518</v>
      </c>
      <c r="H427" s="203"/>
    </row>
    <row r="428" spans="1:8" s="203" customFormat="1" ht="25.35" customHeight="1">
      <c r="A428" s="227"/>
      <c r="B428" s="223"/>
      <c r="C428" s="223" t="s">
        <v>913</v>
      </c>
      <c r="D428" s="415" t="s">
        <v>1048</v>
      </c>
      <c r="E428" s="415"/>
      <c r="F428" s="415"/>
    </row>
    <row r="429" spans="1:8" s="203" customFormat="1" ht="25.35" customHeight="1">
      <c r="A429" s="227"/>
      <c r="B429" s="223"/>
      <c r="C429" s="223"/>
      <c r="D429" s="415" t="s">
        <v>1049</v>
      </c>
      <c r="E429" s="415"/>
      <c r="F429" s="415"/>
      <c r="G429" s="231"/>
      <c r="H429" s="226"/>
    </row>
    <row r="430" spans="1:8" s="203" customFormat="1" ht="25.35" customHeight="1">
      <c r="A430" s="227"/>
      <c r="B430" s="223"/>
      <c r="C430" s="223"/>
      <c r="D430" s="230" t="s">
        <v>1050</v>
      </c>
      <c r="E430" s="223"/>
      <c r="F430" s="223"/>
      <c r="G430" s="231">
        <v>3000000</v>
      </c>
      <c r="H430" s="226" t="s">
        <v>518</v>
      </c>
    </row>
    <row r="431" spans="1:8" s="203" customFormat="1" ht="25.35" customHeight="1">
      <c r="A431" s="202"/>
      <c r="B431" s="227"/>
      <c r="C431" s="223"/>
      <c r="D431" s="228"/>
      <c r="E431" s="227"/>
      <c r="F431" s="227"/>
      <c r="G431" s="221"/>
      <c r="H431" s="229"/>
    </row>
    <row r="432" spans="1:8" s="203" customFormat="1" ht="25.35" customHeight="1">
      <c r="A432" s="202"/>
      <c r="B432" s="227"/>
      <c r="C432" s="223"/>
      <c r="D432" s="228"/>
      <c r="E432" s="227"/>
      <c r="F432" s="227"/>
      <c r="G432" s="221"/>
      <c r="H432" s="229"/>
    </row>
    <row r="433" spans="1:8" s="203" customFormat="1" ht="25.35" customHeight="1">
      <c r="A433" s="202"/>
      <c r="B433" s="227"/>
      <c r="C433" s="223"/>
      <c r="D433" s="228"/>
      <c r="E433" s="227"/>
      <c r="F433" s="227"/>
      <c r="G433" s="221"/>
      <c r="H433" s="229"/>
    </row>
    <row r="434" spans="1:8" s="203" customFormat="1" ht="25.35" customHeight="1">
      <c r="A434" s="202"/>
      <c r="B434" s="227"/>
      <c r="C434" s="223"/>
      <c r="D434" s="228"/>
      <c r="E434" s="227"/>
      <c r="F434" s="227"/>
      <c r="G434" s="221"/>
      <c r="H434" s="229"/>
    </row>
    <row r="435" spans="1:8" s="203" customFormat="1" ht="25.35" customHeight="1">
      <c r="A435" s="202"/>
      <c r="B435" s="227"/>
      <c r="C435" s="223"/>
      <c r="D435" s="228"/>
      <c r="E435" s="227"/>
      <c r="F435" s="227"/>
      <c r="G435" s="221"/>
      <c r="H435" s="229"/>
    </row>
    <row r="436" spans="1:8" s="203" customFormat="1" ht="25.35" customHeight="1">
      <c r="A436" s="202"/>
      <c r="B436" s="227"/>
      <c r="C436" s="223"/>
      <c r="D436" s="228"/>
      <c r="E436" s="227"/>
      <c r="F436" s="227"/>
      <c r="G436" s="221"/>
      <c r="H436" s="229"/>
    </row>
    <row r="437" spans="1:8" s="203" customFormat="1" ht="25.35" customHeight="1">
      <c r="A437" s="202"/>
      <c r="B437" s="227"/>
      <c r="C437" s="223"/>
      <c r="D437" s="228"/>
      <c r="E437" s="227"/>
      <c r="F437" s="227"/>
      <c r="G437" s="221"/>
      <c r="H437" s="229"/>
    </row>
    <row r="438" spans="1:8" s="203" customFormat="1" ht="25.35" customHeight="1">
      <c r="A438" s="202"/>
      <c r="B438" s="227"/>
      <c r="C438" s="223"/>
      <c r="D438" s="228"/>
      <c r="E438" s="227"/>
      <c r="F438" s="227"/>
      <c r="G438" s="221"/>
      <c r="H438" s="229"/>
    </row>
    <row r="439" spans="1:8" s="203" customFormat="1" ht="25.35" customHeight="1">
      <c r="A439" s="202"/>
      <c r="B439" s="227"/>
      <c r="C439" s="223"/>
      <c r="D439" s="228"/>
      <c r="E439" s="227"/>
      <c r="F439" s="227"/>
      <c r="G439" s="221"/>
      <c r="H439" s="229"/>
    </row>
    <row r="440" spans="1:8" s="203" customFormat="1" ht="25.35" customHeight="1">
      <c r="A440" s="202"/>
      <c r="B440" s="227"/>
      <c r="C440" s="223"/>
      <c r="D440" s="228"/>
      <c r="E440" s="227"/>
      <c r="F440" s="227"/>
      <c r="G440" s="221"/>
      <c r="H440" s="229"/>
    </row>
    <row r="441" spans="1:8" s="203" customFormat="1" ht="25.35" customHeight="1">
      <c r="A441" s="202"/>
      <c r="B441" s="227"/>
      <c r="C441" s="223"/>
      <c r="D441" s="228"/>
      <c r="E441" s="227"/>
      <c r="F441" s="227"/>
      <c r="G441" s="221"/>
      <c r="H441" s="229"/>
    </row>
    <row r="442" spans="1:8" s="203" customFormat="1" ht="25.35" customHeight="1">
      <c r="A442" s="202"/>
      <c r="B442" s="227"/>
      <c r="C442" s="223"/>
      <c r="D442" s="228"/>
      <c r="E442" s="227"/>
      <c r="F442" s="227"/>
      <c r="G442" s="221"/>
      <c r="H442" s="229"/>
    </row>
    <row r="443" spans="1:8" s="203" customFormat="1" ht="25.35" customHeight="1">
      <c r="A443" s="202"/>
      <c r="B443" s="227"/>
      <c r="C443" s="223"/>
      <c r="D443" s="228"/>
      <c r="E443" s="227"/>
      <c r="F443" s="227"/>
      <c r="G443" s="221"/>
      <c r="H443" s="229"/>
    </row>
    <row r="444" spans="1:8" s="203" customFormat="1" ht="25.35" customHeight="1">
      <c r="A444" s="202"/>
      <c r="B444" s="227"/>
      <c r="C444" s="223"/>
      <c r="D444" s="228"/>
      <c r="E444" s="227"/>
      <c r="F444" s="227"/>
      <c r="G444" s="221"/>
      <c r="H444" s="229"/>
    </row>
    <row r="445" spans="1:8" s="203" customFormat="1" ht="25.35" customHeight="1">
      <c r="A445" s="202"/>
      <c r="B445" s="227"/>
      <c r="C445" s="223"/>
      <c r="D445" s="228"/>
      <c r="E445" s="227"/>
      <c r="F445" s="227"/>
      <c r="G445" s="221"/>
      <c r="H445" s="229"/>
    </row>
    <row r="446" spans="1:8" s="203" customFormat="1" ht="25.35" customHeight="1">
      <c r="A446" s="202"/>
      <c r="B446" s="227"/>
      <c r="C446" s="223"/>
      <c r="D446" s="228"/>
      <c r="E446" s="227"/>
      <c r="F446" s="227"/>
      <c r="G446" s="221"/>
      <c r="H446" s="229"/>
    </row>
    <row r="447" spans="1:8" s="203" customFormat="1" ht="25.35" customHeight="1">
      <c r="A447" s="202"/>
      <c r="B447" s="227"/>
      <c r="C447" s="223"/>
      <c r="D447" s="228"/>
      <c r="E447" s="227"/>
      <c r="F447" s="227"/>
      <c r="G447" s="221"/>
      <c r="H447" s="229"/>
    </row>
    <row r="448" spans="1:8" s="203" customFormat="1" ht="25.35" customHeight="1">
      <c r="A448" s="202"/>
      <c r="B448" s="227"/>
      <c r="C448" s="223"/>
      <c r="D448" s="228"/>
      <c r="E448" s="227"/>
      <c r="F448" s="227"/>
      <c r="G448" s="221"/>
      <c r="H448" s="229"/>
    </row>
    <row r="449" spans="1:8" s="211" customFormat="1" ht="25.35" customHeight="1" outlineLevel="1">
      <c r="A449" s="203"/>
      <c r="B449" s="204" t="s">
        <v>797</v>
      </c>
      <c r="C449" s="203"/>
      <c r="D449" s="203"/>
      <c r="E449" s="203"/>
      <c r="F449" s="417">
        <f>SUM(E450)</f>
        <v>2771700</v>
      </c>
      <c r="G449" s="417"/>
      <c r="H449" s="205" t="s">
        <v>518</v>
      </c>
    </row>
    <row r="450" spans="1:8" s="211" customFormat="1" ht="25.35" customHeight="1" outlineLevel="1">
      <c r="A450" s="227"/>
      <c r="B450" s="203" t="s">
        <v>866</v>
      </c>
      <c r="C450" s="203"/>
      <c r="D450" s="203"/>
      <c r="E450" s="418">
        <f>E451</f>
        <v>2771700</v>
      </c>
      <c r="F450" s="418"/>
      <c r="G450" s="247" t="s">
        <v>518</v>
      </c>
      <c r="H450" s="203"/>
    </row>
    <row r="451" spans="1:8" s="211" customFormat="1" ht="25.35" customHeight="1" outlineLevel="1">
      <c r="A451" s="227"/>
      <c r="B451" s="222" t="s">
        <v>1281</v>
      </c>
      <c r="C451" s="222"/>
      <c r="D451" s="222"/>
      <c r="E451" s="419">
        <f>SUM(E452,E454,E458)</f>
        <v>2771700</v>
      </c>
      <c r="F451" s="419"/>
      <c r="G451" s="248" t="s">
        <v>518</v>
      </c>
      <c r="H451" s="222"/>
    </row>
    <row r="452" spans="1:8" s="203" customFormat="1" ht="25.35" customHeight="1">
      <c r="A452" s="227"/>
      <c r="B452" s="222" t="s">
        <v>867</v>
      </c>
      <c r="C452" s="222"/>
      <c r="D452" s="222"/>
      <c r="E452" s="419">
        <v>932600</v>
      </c>
      <c r="F452" s="419"/>
      <c r="G452" s="248" t="s">
        <v>518</v>
      </c>
      <c r="H452" s="222"/>
    </row>
    <row r="453" spans="1:8" s="212" customFormat="1" ht="25.35" customHeight="1">
      <c r="A453" s="227"/>
      <c r="B453" s="227"/>
      <c r="C453" s="223"/>
      <c r="D453" s="228" t="s">
        <v>868</v>
      </c>
      <c r="E453" s="227"/>
      <c r="F453" s="227"/>
      <c r="G453" s="221"/>
      <c r="H453" s="229"/>
    </row>
    <row r="454" spans="1:8" s="211" customFormat="1" ht="25.35" customHeight="1" outlineLevel="1">
      <c r="A454" s="227"/>
      <c r="B454" s="222" t="s">
        <v>869</v>
      </c>
      <c r="C454" s="222"/>
      <c r="D454" s="222"/>
      <c r="E454" s="419">
        <v>939800</v>
      </c>
      <c r="F454" s="419"/>
      <c r="G454" s="248" t="s">
        <v>518</v>
      </c>
      <c r="H454" s="222"/>
    </row>
    <row r="455" spans="1:8" s="211" customFormat="1" ht="25.35" customHeight="1" outlineLevel="1">
      <c r="A455" s="227"/>
      <c r="B455" s="227"/>
      <c r="C455" s="223"/>
      <c r="D455" s="228" t="s">
        <v>870</v>
      </c>
      <c r="E455" s="227"/>
      <c r="F455" s="227"/>
      <c r="G455" s="249"/>
      <c r="H455" s="229"/>
    </row>
    <row r="456" spans="1:8" s="211" customFormat="1" ht="25.35" customHeight="1" outlineLevel="1">
      <c r="A456" s="227"/>
      <c r="B456" s="227"/>
      <c r="C456" s="223"/>
      <c r="D456" s="228" t="s">
        <v>901</v>
      </c>
      <c r="E456" s="227"/>
      <c r="F456" s="227"/>
      <c r="G456" s="249"/>
      <c r="H456" s="229"/>
    </row>
    <row r="457" spans="1:8" s="212" customFormat="1" ht="25.35" customHeight="1">
      <c r="A457" s="227"/>
      <c r="B457" s="227"/>
      <c r="C457" s="223"/>
      <c r="D457" s="228" t="s">
        <v>914</v>
      </c>
      <c r="E457" s="227"/>
      <c r="F457" s="227"/>
      <c r="G457" s="249"/>
      <c r="H457" s="229"/>
    </row>
    <row r="458" spans="1:8" s="211" customFormat="1" ht="25.35" customHeight="1" outlineLevel="1">
      <c r="A458" s="227"/>
      <c r="B458" s="222" t="s">
        <v>1270</v>
      </c>
      <c r="C458" s="222"/>
      <c r="D458" s="222"/>
      <c r="E458" s="419">
        <v>899300</v>
      </c>
      <c r="F458" s="419"/>
      <c r="G458" s="248" t="s">
        <v>518</v>
      </c>
      <c r="H458" s="222"/>
    </row>
    <row r="459" spans="1:8" s="211" customFormat="1" ht="25.35" customHeight="1" outlineLevel="1">
      <c r="A459" s="227"/>
      <c r="B459" s="222"/>
      <c r="C459" s="222"/>
      <c r="D459" s="228" t="s">
        <v>1051</v>
      </c>
      <c r="E459" s="227"/>
      <c r="F459" s="227"/>
      <c r="G459" s="221"/>
      <c r="H459" s="229"/>
    </row>
    <row r="460" spans="1:8" s="211" customFormat="1" ht="25.35" customHeight="1" outlineLevel="1">
      <c r="A460" s="227"/>
      <c r="B460" s="227"/>
      <c r="C460" s="223"/>
      <c r="D460" s="228" t="s">
        <v>1052</v>
      </c>
      <c r="E460" s="227"/>
      <c r="F460" s="227"/>
      <c r="G460" s="221"/>
      <c r="H460" s="229"/>
    </row>
    <row r="461" spans="1:8" s="211" customFormat="1" ht="25.35" customHeight="1" outlineLevel="1">
      <c r="A461" s="227"/>
      <c r="B461" s="227"/>
      <c r="C461" s="223"/>
      <c r="D461" s="415" t="s">
        <v>1053</v>
      </c>
      <c r="E461" s="415"/>
      <c r="F461" s="227"/>
      <c r="G461" s="221"/>
      <c r="H461" s="229"/>
    </row>
    <row r="462" spans="1:8" s="211" customFormat="1" ht="25.35" customHeight="1" outlineLevel="1">
      <c r="A462" s="227"/>
      <c r="B462" s="227"/>
      <c r="C462" s="223"/>
      <c r="D462" s="228"/>
      <c r="E462" s="227"/>
      <c r="F462" s="227"/>
      <c r="G462" s="221"/>
      <c r="H462" s="229"/>
    </row>
    <row r="463" spans="1:8" s="211" customFormat="1" ht="25.35" customHeight="1" outlineLevel="1">
      <c r="A463" s="227"/>
      <c r="B463" s="227"/>
      <c r="C463" s="223"/>
      <c r="D463" s="228"/>
      <c r="E463" s="227"/>
      <c r="F463" s="227"/>
      <c r="G463" s="221"/>
      <c r="H463" s="229"/>
    </row>
    <row r="464" spans="1:8" ht="25.35" customHeight="1">
      <c r="B464" s="227"/>
      <c r="C464" s="223"/>
      <c r="D464" s="228"/>
      <c r="E464" s="227"/>
      <c r="F464" s="227"/>
      <c r="G464" s="221"/>
      <c r="H464" s="229"/>
    </row>
    <row r="465" spans="1:8" ht="25.35" customHeight="1">
      <c r="B465" s="227"/>
      <c r="C465" s="223"/>
      <c r="D465" s="228"/>
      <c r="E465" s="227"/>
      <c r="F465" s="227"/>
      <c r="G465" s="221"/>
      <c r="H465" s="229"/>
    </row>
    <row r="466" spans="1:8" ht="25.35" customHeight="1">
      <c r="B466" s="227"/>
      <c r="C466" s="223"/>
      <c r="D466" s="228"/>
      <c r="E466" s="227"/>
      <c r="F466" s="227"/>
      <c r="G466" s="221"/>
      <c r="H466" s="229"/>
    </row>
    <row r="467" spans="1:8" s="203" customFormat="1" ht="25.35" customHeight="1">
      <c r="A467" s="202"/>
      <c r="B467" s="206"/>
      <c r="C467" s="206"/>
      <c r="D467" s="206"/>
      <c r="E467" s="206"/>
      <c r="F467" s="206"/>
      <c r="G467" s="206"/>
      <c r="H467" s="206"/>
    </row>
    <row r="468" spans="1:8" s="203" customFormat="1" ht="25.35" customHeight="1">
      <c r="A468" s="202"/>
      <c r="B468" s="206"/>
      <c r="C468" s="206"/>
      <c r="D468" s="206"/>
      <c r="E468" s="206"/>
      <c r="F468" s="206"/>
      <c r="G468" s="206"/>
      <c r="H468" s="206"/>
    </row>
    <row r="469" spans="1:8" s="203" customFormat="1" ht="25.35" customHeight="1">
      <c r="A469" s="202"/>
      <c r="B469" s="206"/>
      <c r="C469" s="206"/>
      <c r="D469" s="206"/>
      <c r="E469" s="206"/>
      <c r="F469" s="206"/>
      <c r="G469" s="206"/>
      <c r="H469" s="206"/>
    </row>
    <row r="470" spans="1:8" s="203" customFormat="1" ht="25.35" customHeight="1">
      <c r="A470" s="202"/>
      <c r="B470" s="206"/>
      <c r="C470" s="206"/>
      <c r="D470" s="206"/>
      <c r="E470" s="206"/>
      <c r="F470" s="206"/>
      <c r="G470" s="206"/>
      <c r="H470" s="206"/>
    </row>
    <row r="471" spans="1:8" s="203" customFormat="1" ht="25.35" customHeight="1">
      <c r="A471" s="202"/>
      <c r="B471" s="206"/>
      <c r="C471" s="206"/>
      <c r="D471" s="206"/>
      <c r="E471" s="206"/>
      <c r="F471" s="206"/>
      <c r="G471" s="206"/>
      <c r="H471" s="206"/>
    </row>
    <row r="472" spans="1:8" s="203" customFormat="1" ht="25.35" customHeight="1">
      <c r="A472" s="202"/>
      <c r="B472" s="206"/>
      <c r="C472" s="206"/>
      <c r="D472" s="206"/>
      <c r="E472" s="206"/>
      <c r="F472" s="206"/>
      <c r="G472" s="206"/>
      <c r="H472" s="206"/>
    </row>
    <row r="473" spans="1:8" s="203" customFormat="1" ht="25.35" customHeight="1">
      <c r="A473" s="202"/>
      <c r="B473" s="206"/>
      <c r="C473" s="206"/>
      <c r="D473" s="206"/>
      <c r="E473" s="206"/>
      <c r="F473" s="206"/>
      <c r="G473" s="206"/>
      <c r="H473" s="206"/>
    </row>
    <row r="474" spans="1:8" s="203" customFormat="1" ht="25.35" customHeight="1">
      <c r="A474" s="202"/>
      <c r="B474" s="206"/>
      <c r="C474" s="206"/>
      <c r="D474" s="206"/>
      <c r="E474" s="206"/>
      <c r="F474" s="206"/>
      <c r="G474" s="206"/>
      <c r="H474" s="206"/>
    </row>
    <row r="475" spans="1:8" s="203" customFormat="1" ht="25.35" customHeight="1">
      <c r="A475" s="202"/>
      <c r="B475" s="206"/>
      <c r="C475" s="206"/>
      <c r="D475" s="206"/>
      <c r="E475" s="206"/>
      <c r="F475" s="206"/>
      <c r="G475" s="206"/>
      <c r="H475" s="206"/>
    </row>
    <row r="476" spans="1:8" s="203" customFormat="1" ht="25.35" customHeight="1">
      <c r="A476" s="202"/>
      <c r="B476" s="206"/>
      <c r="C476" s="206"/>
      <c r="D476" s="206"/>
      <c r="E476" s="206"/>
      <c r="F476" s="206"/>
      <c r="G476" s="206"/>
      <c r="H476" s="206"/>
    </row>
    <row r="477" spans="1:8" s="203" customFormat="1" ht="25.35" customHeight="1">
      <c r="A477" s="202"/>
      <c r="B477" s="206"/>
      <c r="C477" s="206"/>
      <c r="D477" s="206"/>
      <c r="E477" s="206"/>
      <c r="F477" s="206"/>
      <c r="G477" s="206"/>
      <c r="H477" s="206"/>
    </row>
    <row r="478" spans="1:8" s="203" customFormat="1" ht="25.35" customHeight="1">
      <c r="A478" s="202"/>
      <c r="B478" s="206"/>
      <c r="C478" s="206"/>
      <c r="D478" s="206"/>
      <c r="E478" s="206"/>
      <c r="F478" s="206"/>
      <c r="G478" s="206"/>
      <c r="H478" s="206"/>
    </row>
    <row r="479" spans="1:8" s="203" customFormat="1" ht="25.35" customHeight="1">
      <c r="A479" s="202"/>
      <c r="B479" s="206"/>
      <c r="C479" s="206"/>
      <c r="D479" s="206"/>
      <c r="E479" s="206"/>
      <c r="F479" s="206"/>
      <c r="G479" s="206"/>
      <c r="H479" s="206"/>
    </row>
    <row r="480" spans="1:8" s="203" customFormat="1" ht="25.35" customHeight="1">
      <c r="A480" s="202"/>
      <c r="B480" s="206"/>
      <c r="C480" s="206"/>
      <c r="D480" s="206"/>
      <c r="E480" s="206"/>
      <c r="F480" s="206"/>
      <c r="G480" s="206"/>
      <c r="H480" s="206"/>
    </row>
    <row r="481" spans="1:8" s="211" customFormat="1" ht="25.35" customHeight="1" outlineLevel="1">
      <c r="A481" s="203"/>
      <c r="B481" s="204" t="s">
        <v>798</v>
      </c>
      <c r="C481" s="203"/>
      <c r="D481" s="203"/>
      <c r="E481" s="203"/>
      <c r="F481" s="417">
        <f>E482</f>
        <v>1676800</v>
      </c>
      <c r="G481" s="417"/>
      <c r="H481" s="205" t="s">
        <v>518</v>
      </c>
    </row>
    <row r="482" spans="1:8" s="211" customFormat="1" ht="25.35" customHeight="1" outlineLevel="1">
      <c r="A482" s="227"/>
      <c r="B482" s="203" t="s">
        <v>866</v>
      </c>
      <c r="C482" s="203"/>
      <c r="D482" s="203"/>
      <c r="E482" s="418">
        <f>E483+E495</f>
        <v>1676800</v>
      </c>
      <c r="F482" s="418"/>
      <c r="G482" s="247" t="s">
        <v>518</v>
      </c>
      <c r="H482" s="203"/>
    </row>
    <row r="483" spans="1:8" s="211" customFormat="1" ht="25.35" customHeight="1" outlineLevel="1">
      <c r="A483" s="227"/>
      <c r="B483" s="222" t="s">
        <v>1281</v>
      </c>
      <c r="C483" s="222"/>
      <c r="D483" s="222"/>
      <c r="E483" s="419">
        <f>SUM(E484,E486,E489)</f>
        <v>1321800</v>
      </c>
      <c r="F483" s="419"/>
      <c r="G483" s="248" t="s">
        <v>518</v>
      </c>
      <c r="H483" s="222"/>
    </row>
    <row r="484" spans="1:8" s="203" customFormat="1" ht="25.35" customHeight="1">
      <c r="A484" s="227"/>
      <c r="B484" s="222" t="s">
        <v>867</v>
      </c>
      <c r="C484" s="222"/>
      <c r="D484" s="222"/>
      <c r="E484" s="419">
        <v>895000</v>
      </c>
      <c r="F484" s="419"/>
      <c r="G484" s="248" t="s">
        <v>518</v>
      </c>
      <c r="H484" s="222"/>
    </row>
    <row r="485" spans="1:8" s="212" customFormat="1" ht="25.35" customHeight="1">
      <c r="A485" s="227"/>
      <c r="B485" s="227"/>
      <c r="C485" s="223"/>
      <c r="D485" s="228" t="s">
        <v>868</v>
      </c>
      <c r="E485" s="227"/>
      <c r="F485" s="227"/>
      <c r="G485" s="221"/>
      <c r="H485" s="229"/>
    </row>
    <row r="486" spans="1:8" s="211" customFormat="1" ht="25.35" customHeight="1" outlineLevel="1">
      <c r="A486" s="227"/>
      <c r="B486" s="222" t="s">
        <v>869</v>
      </c>
      <c r="C486" s="222"/>
      <c r="D486" s="222"/>
      <c r="E486" s="419">
        <v>93800</v>
      </c>
      <c r="F486" s="419"/>
      <c r="G486" s="248" t="s">
        <v>518</v>
      </c>
      <c r="H486" s="222"/>
    </row>
    <row r="487" spans="1:8" s="211" customFormat="1" ht="25.35" customHeight="1" outlineLevel="1">
      <c r="A487" s="227"/>
      <c r="B487" s="227"/>
      <c r="C487" s="223"/>
      <c r="D487" s="228" t="s">
        <v>870</v>
      </c>
      <c r="E487" s="227"/>
      <c r="F487" s="227"/>
      <c r="G487" s="249"/>
      <c r="H487" s="229"/>
    </row>
    <row r="488" spans="1:8" s="212" customFormat="1" ht="25.35" customHeight="1">
      <c r="A488" s="227"/>
      <c r="B488" s="227"/>
      <c r="C488" s="223"/>
      <c r="D488" s="228" t="s">
        <v>871</v>
      </c>
      <c r="E488" s="227"/>
      <c r="F488" s="227"/>
      <c r="G488" s="249"/>
      <c r="H488" s="229"/>
    </row>
    <row r="489" spans="1:8" s="211" customFormat="1" ht="25.35" customHeight="1" outlineLevel="1">
      <c r="A489" s="227"/>
      <c r="B489" s="222" t="s">
        <v>1270</v>
      </c>
      <c r="C489" s="222"/>
      <c r="D489" s="222"/>
      <c r="E489" s="419">
        <v>333000</v>
      </c>
      <c r="F489" s="419"/>
      <c r="G489" s="248" t="s">
        <v>518</v>
      </c>
      <c r="H489" s="222"/>
    </row>
    <row r="490" spans="1:8" s="211" customFormat="1" ht="25.35" customHeight="1" outlineLevel="1">
      <c r="A490" s="227"/>
      <c r="B490" s="227"/>
      <c r="C490" s="223"/>
      <c r="D490" s="228" t="s">
        <v>873</v>
      </c>
      <c r="E490" s="227"/>
      <c r="F490" s="227"/>
      <c r="G490" s="249"/>
      <c r="H490" s="229"/>
    </row>
    <row r="491" spans="1:8" s="211" customFormat="1" ht="25.35" customHeight="1" outlineLevel="1">
      <c r="A491" s="227"/>
      <c r="B491" s="227"/>
      <c r="C491" s="223"/>
      <c r="D491" s="415" t="s">
        <v>874</v>
      </c>
      <c r="E491" s="415"/>
      <c r="F491" s="227"/>
      <c r="G491" s="249"/>
      <c r="H491" s="229"/>
    </row>
    <row r="492" spans="1:8" s="211" customFormat="1" ht="25.35" customHeight="1" outlineLevel="1">
      <c r="A492" s="227"/>
      <c r="B492" s="227"/>
      <c r="C492" s="223"/>
      <c r="D492" s="228" t="s">
        <v>875</v>
      </c>
      <c r="E492" s="227"/>
      <c r="F492" s="227"/>
      <c r="G492" s="249"/>
      <c r="H492" s="229"/>
    </row>
    <row r="493" spans="1:8" s="211" customFormat="1" ht="25.35" customHeight="1" outlineLevel="1">
      <c r="A493" s="227"/>
      <c r="B493" s="227"/>
      <c r="C493" s="223"/>
      <c r="D493" s="228" t="s">
        <v>876</v>
      </c>
      <c r="E493" s="227"/>
      <c r="F493" s="227"/>
      <c r="G493" s="249"/>
      <c r="H493" s="229"/>
    </row>
    <row r="494" spans="1:8" s="211" customFormat="1" ht="25.35" customHeight="1" outlineLevel="1">
      <c r="A494" s="227"/>
      <c r="B494" s="227"/>
      <c r="C494" s="223"/>
      <c r="D494" s="228" t="s">
        <v>877</v>
      </c>
      <c r="E494" s="227"/>
      <c r="F494" s="227"/>
      <c r="G494" s="249"/>
      <c r="H494" s="229"/>
    </row>
    <row r="495" spans="1:8" s="211" customFormat="1" ht="25.35" customHeight="1" outlineLevel="1">
      <c r="A495" s="227"/>
      <c r="B495" s="222" t="s">
        <v>878</v>
      </c>
      <c r="C495" s="222"/>
      <c r="D495" s="222"/>
      <c r="E495" s="419">
        <v>355000</v>
      </c>
      <c r="F495" s="419"/>
      <c r="G495" s="248" t="s">
        <v>518</v>
      </c>
      <c r="H495" s="222"/>
    </row>
    <row r="496" spans="1:8" s="211" customFormat="1" ht="25.35" customHeight="1" outlineLevel="1">
      <c r="A496" s="227"/>
      <c r="B496" s="227"/>
      <c r="C496" s="223"/>
      <c r="D496" s="228" t="s">
        <v>1279</v>
      </c>
      <c r="E496" s="227"/>
      <c r="F496" s="227"/>
      <c r="G496" s="221"/>
      <c r="H496" s="229"/>
    </row>
    <row r="497" spans="1:8" s="211" customFormat="1" ht="25.35" customHeight="1" outlineLevel="1">
      <c r="A497" s="227"/>
      <c r="B497" s="227"/>
      <c r="C497" s="223"/>
      <c r="D497" s="228" t="s">
        <v>880</v>
      </c>
      <c r="E497" s="227"/>
      <c r="F497" s="227"/>
      <c r="G497" s="221"/>
      <c r="H497" s="229"/>
    </row>
    <row r="498" spans="1:8" s="211" customFormat="1" ht="25.35" customHeight="1" outlineLevel="1">
      <c r="A498" s="227"/>
      <c r="B498" s="227"/>
      <c r="C498" s="223"/>
      <c r="D498" s="228"/>
      <c r="E498" s="227"/>
      <c r="F498" s="227"/>
      <c r="G498" s="221"/>
      <c r="H498" s="229"/>
    </row>
    <row r="499" spans="1:8" s="211" customFormat="1" ht="25.35" customHeight="1" outlineLevel="1">
      <c r="A499" s="227"/>
      <c r="B499" s="227"/>
      <c r="C499" s="223"/>
      <c r="D499" s="228"/>
      <c r="E499" s="227"/>
      <c r="F499" s="227"/>
      <c r="G499" s="221"/>
      <c r="H499" s="229"/>
    </row>
    <row r="500" spans="1:8" s="203" customFormat="1" ht="25.35" customHeight="1">
      <c r="A500" s="202"/>
      <c r="B500" s="227"/>
      <c r="C500" s="223"/>
      <c r="D500" s="228"/>
      <c r="E500" s="227"/>
      <c r="F500" s="227"/>
      <c r="G500" s="221"/>
      <c r="H500" s="229"/>
    </row>
    <row r="501" spans="1:8" s="203" customFormat="1" ht="25.35" customHeight="1">
      <c r="A501" s="202"/>
      <c r="B501" s="227"/>
      <c r="C501" s="223"/>
      <c r="D501" s="228"/>
      <c r="E501" s="227"/>
      <c r="F501" s="227"/>
      <c r="G501" s="221"/>
      <c r="H501" s="229"/>
    </row>
    <row r="502" spans="1:8" s="203" customFormat="1" ht="25.35" customHeight="1">
      <c r="A502" s="202"/>
      <c r="B502" s="227"/>
      <c r="C502" s="223"/>
      <c r="D502" s="228"/>
      <c r="E502" s="227"/>
      <c r="F502" s="227"/>
      <c r="G502" s="221"/>
      <c r="H502" s="229"/>
    </row>
    <row r="503" spans="1:8" s="203" customFormat="1" ht="25.35" customHeight="1">
      <c r="A503" s="202"/>
      <c r="B503" s="227"/>
      <c r="C503" s="223"/>
      <c r="D503" s="228"/>
      <c r="E503" s="227"/>
      <c r="F503" s="227"/>
      <c r="G503" s="221"/>
      <c r="H503" s="229"/>
    </row>
    <row r="504" spans="1:8" s="203" customFormat="1" ht="25.35" customHeight="1">
      <c r="A504" s="202"/>
      <c r="B504" s="227"/>
      <c r="C504" s="223"/>
      <c r="D504" s="228"/>
      <c r="E504" s="227"/>
      <c r="F504" s="227"/>
      <c r="G504" s="221"/>
      <c r="H504" s="229"/>
    </row>
    <row r="505" spans="1:8" s="203" customFormat="1" ht="25.35" customHeight="1">
      <c r="A505" s="202"/>
      <c r="B505" s="227"/>
      <c r="C505" s="223"/>
      <c r="D505" s="228"/>
      <c r="E505" s="227"/>
      <c r="F505" s="227"/>
      <c r="G505" s="221"/>
      <c r="H505" s="229"/>
    </row>
    <row r="506" spans="1:8" s="203" customFormat="1" ht="25.35" customHeight="1">
      <c r="A506" s="202"/>
      <c r="B506" s="227"/>
      <c r="C506" s="223"/>
      <c r="D506" s="228"/>
      <c r="E506" s="227"/>
      <c r="F506" s="227"/>
      <c r="G506" s="221"/>
      <c r="H506" s="229"/>
    </row>
    <row r="507" spans="1:8" s="203" customFormat="1" ht="25.35" customHeight="1">
      <c r="A507" s="202"/>
      <c r="B507" s="227"/>
      <c r="C507" s="223"/>
      <c r="D507" s="228"/>
      <c r="E507" s="227"/>
      <c r="F507" s="227"/>
      <c r="G507" s="221"/>
      <c r="H507" s="229"/>
    </row>
    <row r="508" spans="1:8" s="203" customFormat="1" ht="25.35" customHeight="1">
      <c r="A508" s="202"/>
      <c r="B508" s="227"/>
      <c r="C508" s="223"/>
      <c r="D508" s="228"/>
      <c r="E508" s="227"/>
      <c r="F508" s="227"/>
      <c r="G508" s="221"/>
      <c r="H508" s="229"/>
    </row>
    <row r="509" spans="1:8" s="203" customFormat="1" ht="25.35" customHeight="1">
      <c r="A509" s="202"/>
      <c r="B509" s="227"/>
      <c r="C509" s="223"/>
      <c r="D509" s="228"/>
      <c r="E509" s="227"/>
      <c r="F509" s="227"/>
      <c r="G509" s="221"/>
      <c r="H509" s="229"/>
    </row>
    <row r="510" spans="1:8" s="203" customFormat="1" ht="25.35" customHeight="1">
      <c r="A510" s="202"/>
      <c r="B510" s="227"/>
      <c r="C510" s="223"/>
      <c r="D510" s="228"/>
      <c r="E510" s="227"/>
      <c r="F510" s="227"/>
      <c r="G510" s="221"/>
      <c r="H510" s="229"/>
    </row>
    <row r="511" spans="1:8" s="203" customFormat="1" ht="25.35" customHeight="1">
      <c r="A511" s="202"/>
      <c r="B511" s="227"/>
      <c r="C511" s="223"/>
      <c r="D511" s="228"/>
      <c r="E511" s="227"/>
      <c r="F511" s="227"/>
      <c r="G511" s="221"/>
      <c r="H511" s="229"/>
    </row>
    <row r="512" spans="1:8" s="203" customFormat="1" ht="25.35" customHeight="1">
      <c r="A512" s="202"/>
      <c r="B512" s="227"/>
      <c r="C512" s="223"/>
      <c r="D512" s="228"/>
      <c r="E512" s="227"/>
      <c r="F512" s="227"/>
      <c r="G512" s="221"/>
      <c r="H512" s="229"/>
    </row>
    <row r="513" spans="1:8" s="211" customFormat="1" ht="25.35" customHeight="1" outlineLevel="1">
      <c r="A513" s="203"/>
      <c r="B513" s="204" t="s">
        <v>799</v>
      </c>
      <c r="C513" s="203"/>
      <c r="D513" s="203"/>
      <c r="E513" s="203"/>
      <c r="F513" s="417">
        <f>E514+E525</f>
        <v>15444200</v>
      </c>
      <c r="G513" s="417"/>
      <c r="H513" s="205" t="s">
        <v>518</v>
      </c>
    </row>
    <row r="514" spans="1:8" s="211" customFormat="1" ht="25.35" customHeight="1" outlineLevel="1">
      <c r="A514" s="227"/>
      <c r="B514" s="203" t="s">
        <v>866</v>
      </c>
      <c r="C514" s="203"/>
      <c r="D514" s="203"/>
      <c r="E514" s="418">
        <f>E515</f>
        <v>7650200</v>
      </c>
      <c r="F514" s="418"/>
      <c r="G514" s="247" t="s">
        <v>518</v>
      </c>
      <c r="H514" s="203"/>
    </row>
    <row r="515" spans="1:8" s="211" customFormat="1" ht="25.35" customHeight="1" outlineLevel="1">
      <c r="A515" s="227"/>
      <c r="B515" s="222" t="s">
        <v>1281</v>
      </c>
      <c r="C515" s="222"/>
      <c r="D515" s="222"/>
      <c r="E515" s="419">
        <f>SUM(E516,E519,E522)</f>
        <v>7650200</v>
      </c>
      <c r="F515" s="419"/>
      <c r="G515" s="248" t="s">
        <v>518</v>
      </c>
      <c r="H515" s="222"/>
    </row>
    <row r="516" spans="1:8" s="203" customFormat="1" ht="25.35" customHeight="1">
      <c r="A516" s="227"/>
      <c r="B516" s="222" t="s">
        <v>867</v>
      </c>
      <c r="C516" s="222"/>
      <c r="D516" s="222"/>
      <c r="E516" s="419">
        <v>5794800</v>
      </c>
      <c r="F516" s="419"/>
      <c r="G516" s="248" t="s">
        <v>518</v>
      </c>
      <c r="H516" s="222"/>
    </row>
    <row r="517" spans="1:8" s="203" customFormat="1" ht="25.35" customHeight="1">
      <c r="A517" s="227"/>
      <c r="B517" s="227"/>
      <c r="C517" s="223"/>
      <c r="D517" s="228" t="s">
        <v>915</v>
      </c>
      <c r="E517" s="227"/>
      <c r="F517" s="227"/>
      <c r="G517" s="221"/>
      <c r="H517" s="229"/>
    </row>
    <row r="518" spans="1:8" s="212" customFormat="1" ht="25.35" customHeight="1">
      <c r="A518" s="227"/>
      <c r="B518" s="227"/>
      <c r="C518" s="223"/>
      <c r="D518" s="228" t="s">
        <v>916</v>
      </c>
      <c r="E518" s="227"/>
      <c r="F518" s="227"/>
      <c r="G518" s="221"/>
      <c r="H518" s="229"/>
    </row>
    <row r="519" spans="1:8" s="211" customFormat="1" ht="25.35" customHeight="1" outlineLevel="1">
      <c r="A519" s="227"/>
      <c r="B519" s="222" t="s">
        <v>869</v>
      </c>
      <c r="C519" s="222"/>
      <c r="D519" s="222"/>
      <c r="E519" s="419">
        <v>449800</v>
      </c>
      <c r="F519" s="419"/>
      <c r="G519" s="248" t="s">
        <v>518</v>
      </c>
      <c r="H519" s="222"/>
    </row>
    <row r="520" spans="1:8" s="211" customFormat="1" ht="25.35" customHeight="1" outlineLevel="1">
      <c r="A520" s="227"/>
      <c r="B520" s="227"/>
      <c r="C520" s="223"/>
      <c r="D520" s="228" t="s">
        <v>908</v>
      </c>
      <c r="E520" s="227"/>
      <c r="F520" s="227"/>
      <c r="G520" s="249"/>
      <c r="H520" s="229"/>
    </row>
    <row r="521" spans="1:8" s="212" customFormat="1" ht="25.35" customHeight="1">
      <c r="A521" s="227"/>
      <c r="B521" s="227"/>
      <c r="C521" s="223"/>
      <c r="D521" s="228" t="s">
        <v>872</v>
      </c>
      <c r="E521" s="227"/>
      <c r="F521" s="227"/>
      <c r="G521" s="249"/>
      <c r="H521" s="229"/>
    </row>
    <row r="522" spans="1:8" s="211" customFormat="1" ht="25.35" customHeight="1" outlineLevel="1">
      <c r="A522" s="227"/>
      <c r="B522" s="222" t="s">
        <v>1270</v>
      </c>
      <c r="C522" s="222"/>
      <c r="D522" s="222"/>
      <c r="E522" s="419">
        <v>1405600</v>
      </c>
      <c r="F522" s="419"/>
      <c r="G522" s="248" t="s">
        <v>518</v>
      </c>
      <c r="H522" s="222"/>
    </row>
    <row r="523" spans="1:8" s="211" customFormat="1" ht="25.35" customHeight="1" outlineLevel="1">
      <c r="A523" s="227"/>
      <c r="B523" s="227"/>
      <c r="C523" s="223"/>
      <c r="D523" s="228" t="s">
        <v>917</v>
      </c>
      <c r="E523" s="227"/>
      <c r="F523" s="227"/>
      <c r="G523" s="221"/>
      <c r="H523" s="229"/>
    </row>
    <row r="524" spans="1:8" s="211" customFormat="1" ht="25.35" customHeight="1" outlineLevel="1">
      <c r="A524" s="227"/>
      <c r="B524" s="227"/>
      <c r="C524" s="223"/>
      <c r="D524" s="415" t="s">
        <v>918</v>
      </c>
      <c r="E524" s="415"/>
      <c r="F524" s="227"/>
      <c r="G524" s="221"/>
      <c r="H524" s="229"/>
    </row>
    <row r="525" spans="1:8" s="209" customFormat="1" ht="25.35" customHeight="1" outlineLevel="1">
      <c r="A525" s="223"/>
      <c r="B525" s="203" t="s">
        <v>1043</v>
      </c>
      <c r="C525" s="203"/>
      <c r="D525" s="203"/>
      <c r="E525" s="418">
        <f>SUM(G527:G542)</f>
        <v>7794000</v>
      </c>
      <c r="F525" s="418"/>
      <c r="G525" s="247" t="s">
        <v>518</v>
      </c>
      <c r="H525" s="203"/>
    </row>
    <row r="526" spans="1:8" s="209" customFormat="1" ht="25.35" customHeight="1" outlineLevel="1">
      <c r="A526" s="223"/>
      <c r="B526" s="223"/>
      <c r="C526" s="223" t="s">
        <v>891</v>
      </c>
      <c r="D526" s="415" t="s">
        <v>1083</v>
      </c>
      <c r="E526" s="415"/>
      <c r="F526" s="415"/>
    </row>
    <row r="527" spans="1:8" s="209" customFormat="1" ht="25.35" customHeight="1" outlineLevel="1">
      <c r="A527" s="223"/>
      <c r="B527" s="223"/>
      <c r="C527" s="223"/>
      <c r="D527" s="230" t="s">
        <v>1084</v>
      </c>
      <c r="E527" s="223"/>
      <c r="F527" s="223"/>
      <c r="G527" s="231">
        <v>3720000</v>
      </c>
      <c r="H527" s="226" t="s">
        <v>518</v>
      </c>
    </row>
    <row r="528" spans="1:8" s="209" customFormat="1" ht="25.35" customHeight="1" outlineLevel="1">
      <c r="A528" s="223"/>
      <c r="B528" s="223"/>
      <c r="C528" s="223" t="s">
        <v>919</v>
      </c>
      <c r="D528" s="415" t="s">
        <v>1085</v>
      </c>
      <c r="E528" s="415"/>
      <c r="F528" s="415"/>
      <c r="G528" s="231">
        <v>567000</v>
      </c>
      <c r="H528" s="226" t="s">
        <v>518</v>
      </c>
    </row>
    <row r="529" spans="1:8" s="209" customFormat="1" ht="25.35" customHeight="1" outlineLevel="1">
      <c r="A529" s="223"/>
      <c r="B529" s="223"/>
      <c r="C529" s="223" t="s">
        <v>904</v>
      </c>
      <c r="D529" s="415" t="s">
        <v>1086</v>
      </c>
      <c r="E529" s="415"/>
      <c r="F529" s="415"/>
      <c r="G529" s="231">
        <v>1425800</v>
      </c>
      <c r="H529" s="226" t="s">
        <v>518</v>
      </c>
    </row>
    <row r="530" spans="1:8" s="209" customFormat="1" ht="25.35" customHeight="1" outlineLevel="1">
      <c r="A530" s="223"/>
      <c r="B530" s="223"/>
      <c r="C530" s="223" t="s">
        <v>920</v>
      </c>
      <c r="D530" s="415" t="s">
        <v>1087</v>
      </c>
      <c r="E530" s="415"/>
      <c r="F530" s="415"/>
      <c r="G530" s="231">
        <v>10000</v>
      </c>
      <c r="H530" s="226" t="s">
        <v>518</v>
      </c>
    </row>
    <row r="531" spans="1:8" s="209" customFormat="1" ht="25.35" customHeight="1" outlineLevel="1">
      <c r="A531" s="223"/>
      <c r="B531" s="223"/>
      <c r="C531" s="223" t="s">
        <v>921</v>
      </c>
      <c r="D531" s="415" t="s">
        <v>1088</v>
      </c>
      <c r="E531" s="415"/>
      <c r="F531" s="415"/>
    </row>
    <row r="532" spans="1:8" s="209" customFormat="1" ht="25.35" customHeight="1" outlineLevel="1">
      <c r="A532" s="223"/>
      <c r="B532" s="223"/>
      <c r="C532" s="223"/>
      <c r="D532" s="230" t="s">
        <v>1089</v>
      </c>
      <c r="E532" s="223"/>
      <c r="F532" s="223"/>
      <c r="G532" s="231">
        <v>585200</v>
      </c>
      <c r="H532" s="226" t="s">
        <v>518</v>
      </c>
    </row>
    <row r="533" spans="1:8" s="209" customFormat="1" ht="25.35" customHeight="1" outlineLevel="1">
      <c r="A533" s="223"/>
      <c r="B533" s="223"/>
      <c r="C533" s="223" t="s">
        <v>922</v>
      </c>
      <c r="D533" s="415" t="s">
        <v>1090</v>
      </c>
      <c r="E533" s="415"/>
      <c r="F533" s="415"/>
    </row>
    <row r="534" spans="1:8" s="209" customFormat="1" ht="25.35" customHeight="1" outlineLevel="1">
      <c r="A534" s="223"/>
      <c r="B534" s="223"/>
      <c r="C534" s="223"/>
      <c r="D534" s="230" t="s">
        <v>1091</v>
      </c>
      <c r="E534" s="230"/>
      <c r="F534" s="230"/>
      <c r="G534" s="231">
        <v>352100</v>
      </c>
      <c r="H534" s="226" t="s">
        <v>518</v>
      </c>
    </row>
    <row r="535" spans="1:8" s="209" customFormat="1" ht="25.35" customHeight="1" outlineLevel="1">
      <c r="A535" s="223"/>
      <c r="B535" s="223"/>
      <c r="C535" s="223" t="s">
        <v>923</v>
      </c>
      <c r="D535" s="415" t="s">
        <v>1092</v>
      </c>
      <c r="E535" s="415"/>
      <c r="F535" s="415"/>
    </row>
    <row r="536" spans="1:8" s="209" customFormat="1" ht="25.35" customHeight="1" outlineLevel="1">
      <c r="A536" s="223"/>
      <c r="B536" s="223"/>
      <c r="C536" s="223"/>
      <c r="D536" s="415" t="s">
        <v>1093</v>
      </c>
      <c r="E536" s="415"/>
      <c r="F536" s="415"/>
      <c r="G536" s="231">
        <v>514600</v>
      </c>
      <c r="H536" s="226" t="s">
        <v>518</v>
      </c>
    </row>
    <row r="537" spans="1:8" s="209" customFormat="1" ht="25.35" customHeight="1" outlineLevel="1">
      <c r="A537" s="223"/>
      <c r="B537" s="223"/>
      <c r="C537" s="223" t="s">
        <v>924</v>
      </c>
      <c r="D537" s="415" t="s">
        <v>1094</v>
      </c>
      <c r="E537" s="415"/>
      <c r="F537" s="415"/>
      <c r="G537" s="231">
        <v>20000</v>
      </c>
      <c r="H537" s="226" t="s">
        <v>518</v>
      </c>
    </row>
    <row r="538" spans="1:8" s="209" customFormat="1" ht="25.35" customHeight="1" outlineLevel="1">
      <c r="A538" s="223"/>
      <c r="B538" s="223"/>
      <c r="C538" s="223" t="s">
        <v>925</v>
      </c>
      <c r="D538" s="415" t="s">
        <v>1095</v>
      </c>
      <c r="E538" s="415"/>
      <c r="F538" s="415"/>
    </row>
    <row r="539" spans="1:8" s="209" customFormat="1" ht="25.35" customHeight="1" outlineLevel="1">
      <c r="A539" s="223"/>
      <c r="B539" s="223"/>
      <c r="C539" s="223"/>
      <c r="D539" s="230" t="s">
        <v>1091</v>
      </c>
      <c r="E539" s="230"/>
      <c r="F539" s="230"/>
      <c r="G539" s="231">
        <v>180000</v>
      </c>
      <c r="H539" s="226" t="s">
        <v>518</v>
      </c>
    </row>
    <row r="540" spans="1:8" ht="25.35" customHeight="1">
      <c r="B540" s="223"/>
      <c r="C540" s="223" t="s">
        <v>926</v>
      </c>
      <c r="D540" s="415" t="s">
        <v>1096</v>
      </c>
      <c r="E540" s="415"/>
      <c r="F540" s="415"/>
      <c r="G540" s="231">
        <v>300000</v>
      </c>
      <c r="H540" s="226" t="s">
        <v>518</v>
      </c>
    </row>
    <row r="541" spans="1:8" ht="25.35" customHeight="1">
      <c r="B541" s="223"/>
      <c r="C541" s="223" t="s">
        <v>927</v>
      </c>
      <c r="D541" s="415" t="s">
        <v>1097</v>
      </c>
      <c r="E541" s="415"/>
      <c r="F541" s="415"/>
    </row>
    <row r="542" spans="1:8" ht="25.35" customHeight="1">
      <c r="B542" s="223"/>
      <c r="C542" s="223"/>
      <c r="D542" s="415" t="s">
        <v>1098</v>
      </c>
      <c r="E542" s="415"/>
      <c r="F542" s="415"/>
      <c r="G542" s="231">
        <v>119300</v>
      </c>
      <c r="H542" s="226" t="s">
        <v>518</v>
      </c>
    </row>
    <row r="543" spans="1:8" s="203" customFormat="1" ht="25.35" customHeight="1">
      <c r="A543" s="202"/>
      <c r="B543" s="206"/>
      <c r="C543" s="206"/>
      <c r="D543" s="206"/>
      <c r="E543" s="206"/>
      <c r="F543" s="206"/>
      <c r="G543" s="206"/>
      <c r="H543" s="206"/>
    </row>
    <row r="544" spans="1:8" s="203" customFormat="1" ht="25.35" customHeight="1">
      <c r="A544" s="202"/>
      <c r="B544" s="206"/>
      <c r="C544" s="206"/>
      <c r="D544" s="206"/>
      <c r="E544" s="206"/>
      <c r="F544" s="206"/>
      <c r="G544" s="206"/>
      <c r="H544" s="206"/>
    </row>
    <row r="545" spans="1:8" s="203" customFormat="1" ht="25.35" customHeight="1">
      <c r="A545" s="202"/>
      <c r="B545" s="203" t="s">
        <v>1164</v>
      </c>
      <c r="C545" s="206"/>
      <c r="D545" s="206"/>
      <c r="E545" s="206"/>
      <c r="F545" s="206"/>
      <c r="G545" s="206"/>
      <c r="H545" s="206"/>
    </row>
    <row r="546" spans="1:8" s="203" customFormat="1" ht="25.35" customHeight="1">
      <c r="A546" s="202"/>
      <c r="B546" s="203" t="s">
        <v>1167</v>
      </c>
      <c r="C546" s="206"/>
      <c r="D546" s="206"/>
      <c r="E546" s="206"/>
      <c r="F546" s="206"/>
      <c r="G546" s="206"/>
      <c r="H546" s="206"/>
    </row>
    <row r="547" spans="1:8" s="203" customFormat="1" ht="25.35" customHeight="1">
      <c r="A547" s="202"/>
      <c r="B547" s="423" t="s">
        <v>1057</v>
      </c>
      <c r="C547" s="423"/>
      <c r="D547" s="423"/>
      <c r="E547" s="423"/>
    </row>
    <row r="548" spans="1:8" s="211" customFormat="1" ht="25.35" customHeight="1" outlineLevel="1">
      <c r="A548" s="203"/>
      <c r="B548" s="423"/>
      <c r="C548" s="423"/>
      <c r="D548" s="423"/>
      <c r="E548" s="423"/>
      <c r="F548" s="417">
        <f>E549+E589</f>
        <v>130500</v>
      </c>
      <c r="G548" s="417"/>
      <c r="H548" s="205" t="s">
        <v>518</v>
      </c>
    </row>
    <row r="549" spans="1:8" s="209" customFormat="1" ht="25.35" customHeight="1" outlineLevel="1">
      <c r="A549" s="223"/>
      <c r="B549" s="203" t="s">
        <v>826</v>
      </c>
      <c r="C549" s="203"/>
      <c r="D549" s="203"/>
      <c r="E549" s="418">
        <f>G551</f>
        <v>130500</v>
      </c>
      <c r="F549" s="418"/>
      <c r="G549" s="247" t="s">
        <v>518</v>
      </c>
      <c r="H549" s="203"/>
    </row>
    <row r="550" spans="1:8" s="209" customFormat="1" ht="25.35" customHeight="1" outlineLevel="1">
      <c r="A550" s="223"/>
      <c r="B550" s="223"/>
      <c r="C550" s="223" t="s">
        <v>928</v>
      </c>
      <c r="D550" s="415" t="s">
        <v>1055</v>
      </c>
      <c r="E550" s="415"/>
      <c r="F550" s="415"/>
    </row>
    <row r="551" spans="1:8" s="209" customFormat="1" ht="25.35" customHeight="1" outlineLevel="1">
      <c r="A551" s="223"/>
      <c r="B551" s="223"/>
      <c r="C551" s="223"/>
      <c r="D551" s="415" t="s">
        <v>1056</v>
      </c>
      <c r="E551" s="415"/>
      <c r="F551" s="415"/>
      <c r="G551" s="231">
        <v>130500</v>
      </c>
      <c r="H551" s="226" t="s">
        <v>518</v>
      </c>
    </row>
    <row r="552" spans="1:8" s="209" customFormat="1" ht="25.35" customHeight="1" outlineLevel="1">
      <c r="A552" s="223"/>
      <c r="B552" s="223"/>
      <c r="C552" s="223"/>
      <c r="D552" s="230"/>
      <c r="E552" s="223"/>
      <c r="F552" s="223"/>
      <c r="G552" s="231"/>
      <c r="H552" s="226"/>
    </row>
    <row r="553" spans="1:8" s="203" customFormat="1" ht="25.35" customHeight="1">
      <c r="A553" s="202"/>
      <c r="B553" s="223"/>
      <c r="C553" s="223"/>
      <c r="D553" s="230"/>
      <c r="E553" s="223"/>
      <c r="F553" s="223"/>
      <c r="G553" s="231"/>
      <c r="H553" s="226"/>
    </row>
    <row r="554" spans="1:8" s="203" customFormat="1" ht="25.35" customHeight="1">
      <c r="A554" s="202"/>
      <c r="B554" s="223"/>
      <c r="C554" s="223"/>
      <c r="D554" s="230"/>
      <c r="E554" s="223"/>
      <c r="F554" s="223"/>
      <c r="G554" s="231"/>
      <c r="H554" s="226"/>
    </row>
    <row r="555" spans="1:8" s="203" customFormat="1" ht="25.35" customHeight="1">
      <c r="A555" s="202"/>
      <c r="B555" s="223"/>
      <c r="C555" s="223"/>
      <c r="D555" s="230"/>
      <c r="E555" s="223"/>
      <c r="F555" s="223"/>
      <c r="G555" s="231"/>
      <c r="H555" s="226"/>
    </row>
    <row r="556" spans="1:8" s="203" customFormat="1" ht="25.35" customHeight="1">
      <c r="A556" s="202"/>
      <c r="B556" s="223"/>
      <c r="C556" s="223"/>
      <c r="D556" s="230"/>
      <c r="E556" s="223"/>
      <c r="F556" s="223"/>
      <c r="G556" s="231"/>
      <c r="H556" s="226"/>
    </row>
    <row r="557" spans="1:8" s="203" customFormat="1" ht="25.35" customHeight="1">
      <c r="A557" s="202"/>
      <c r="B557" s="223"/>
      <c r="C557" s="223"/>
      <c r="D557" s="230"/>
      <c r="E557" s="223"/>
      <c r="F557" s="223"/>
      <c r="G557" s="231"/>
      <c r="H557" s="226"/>
    </row>
    <row r="558" spans="1:8" s="203" customFormat="1" ht="25.35" customHeight="1">
      <c r="A558" s="202"/>
      <c r="B558" s="223"/>
      <c r="C558" s="223"/>
      <c r="D558" s="230"/>
      <c r="E558" s="223"/>
      <c r="F558" s="223"/>
      <c r="G558" s="231"/>
      <c r="H558" s="226"/>
    </row>
    <row r="559" spans="1:8" s="203" customFormat="1" ht="25.35" customHeight="1">
      <c r="A559" s="202"/>
      <c r="B559" s="223"/>
      <c r="C559" s="223"/>
      <c r="D559" s="230"/>
      <c r="E559" s="223"/>
      <c r="F559" s="223"/>
      <c r="G559" s="231"/>
      <c r="H559" s="226"/>
    </row>
    <row r="560" spans="1:8" s="203" customFormat="1" ht="25.35" customHeight="1">
      <c r="A560" s="202"/>
      <c r="B560" s="223"/>
      <c r="C560" s="223"/>
      <c r="D560" s="230"/>
      <c r="E560" s="223"/>
      <c r="F560" s="223"/>
      <c r="G560" s="231"/>
      <c r="H560" s="226"/>
    </row>
    <row r="561" spans="1:8" s="203" customFormat="1" ht="25.35" customHeight="1">
      <c r="A561" s="202"/>
      <c r="B561" s="223"/>
      <c r="C561" s="223"/>
      <c r="D561" s="230"/>
      <c r="E561" s="223"/>
      <c r="F561" s="223"/>
      <c r="G561" s="231"/>
      <c r="H561" s="226"/>
    </row>
    <row r="562" spans="1:8" s="203" customFormat="1" ht="25.35" customHeight="1">
      <c r="A562" s="202"/>
      <c r="B562" s="223"/>
      <c r="C562" s="223"/>
      <c r="D562" s="230"/>
      <c r="E562" s="223"/>
      <c r="F562" s="223"/>
      <c r="G562" s="231"/>
      <c r="H562" s="226"/>
    </row>
    <row r="563" spans="1:8" s="203" customFormat="1" ht="25.35" customHeight="1">
      <c r="A563" s="202"/>
      <c r="B563" s="223"/>
      <c r="C563" s="223"/>
      <c r="D563" s="230"/>
      <c r="E563" s="223"/>
      <c r="F563" s="223"/>
      <c r="G563" s="231"/>
      <c r="H563" s="226"/>
    </row>
    <row r="564" spans="1:8" s="203" customFormat="1" ht="25.35" customHeight="1">
      <c r="A564" s="202"/>
      <c r="B564" s="223"/>
      <c r="C564" s="223"/>
      <c r="D564" s="230"/>
      <c r="E564" s="223"/>
      <c r="F564" s="223"/>
      <c r="G564" s="231"/>
      <c r="H564" s="226"/>
    </row>
    <row r="565" spans="1:8" s="203" customFormat="1" ht="25.35" customHeight="1">
      <c r="A565" s="202"/>
      <c r="B565" s="223"/>
      <c r="C565" s="223"/>
      <c r="D565" s="230"/>
      <c r="E565" s="223"/>
      <c r="F565" s="223"/>
      <c r="G565" s="231"/>
      <c r="H565" s="226"/>
    </row>
    <row r="566" spans="1:8" s="203" customFormat="1" ht="25.35" customHeight="1">
      <c r="A566" s="202"/>
      <c r="B566" s="223"/>
      <c r="C566" s="223"/>
      <c r="D566" s="230"/>
      <c r="E566" s="223"/>
      <c r="F566" s="223"/>
      <c r="G566" s="231"/>
      <c r="H566" s="226"/>
    </row>
    <row r="567" spans="1:8" s="203" customFormat="1" ht="25.35" customHeight="1">
      <c r="A567" s="202"/>
      <c r="B567" s="223"/>
      <c r="C567" s="223"/>
      <c r="D567" s="230"/>
      <c r="E567" s="223"/>
      <c r="F567" s="223"/>
      <c r="G567" s="231"/>
      <c r="H567" s="226"/>
    </row>
    <row r="568" spans="1:8" s="203" customFormat="1" ht="25.35" customHeight="1">
      <c r="A568" s="202"/>
      <c r="B568" s="223"/>
      <c r="C568" s="223"/>
      <c r="D568" s="230"/>
      <c r="E568" s="223"/>
      <c r="F568" s="223"/>
      <c r="G568" s="231"/>
      <c r="H568" s="226"/>
    </row>
    <row r="569" spans="1:8" s="203" customFormat="1" ht="25.35" customHeight="1">
      <c r="A569" s="202"/>
      <c r="B569" s="223"/>
      <c r="C569" s="223"/>
      <c r="D569" s="230"/>
      <c r="E569" s="223"/>
      <c r="F569" s="223"/>
      <c r="G569" s="231"/>
      <c r="H569" s="226"/>
    </row>
    <row r="570" spans="1:8" s="203" customFormat="1" ht="25.35" customHeight="1">
      <c r="A570" s="202"/>
      <c r="B570" s="223"/>
      <c r="C570" s="223"/>
      <c r="D570" s="230"/>
      <c r="E570" s="223"/>
      <c r="F570" s="223"/>
      <c r="G570" s="231"/>
      <c r="H570" s="226"/>
    </row>
    <row r="571" spans="1:8" s="203" customFormat="1" ht="25.35" customHeight="1">
      <c r="A571" s="202"/>
      <c r="B571" s="223"/>
      <c r="C571" s="223"/>
      <c r="D571" s="230"/>
      <c r="E571" s="223"/>
      <c r="F571" s="223"/>
      <c r="G571" s="231"/>
      <c r="H571" s="226"/>
    </row>
    <row r="572" spans="1:8" s="203" customFormat="1" ht="25.35" customHeight="1">
      <c r="A572" s="202"/>
      <c r="B572" s="223"/>
      <c r="C572" s="223"/>
      <c r="D572" s="230"/>
      <c r="E572" s="223"/>
      <c r="F572" s="223"/>
      <c r="G572" s="231"/>
      <c r="H572" s="226"/>
    </row>
    <row r="573" spans="1:8" s="203" customFormat="1" ht="25.35" customHeight="1">
      <c r="A573" s="202"/>
      <c r="B573" s="223"/>
      <c r="C573" s="223"/>
      <c r="D573" s="230"/>
      <c r="E573" s="223"/>
      <c r="F573" s="223"/>
      <c r="G573" s="231"/>
      <c r="H573" s="226"/>
    </row>
    <row r="574" spans="1:8" s="203" customFormat="1" ht="25.35" customHeight="1">
      <c r="A574" s="202"/>
      <c r="B574" s="223"/>
      <c r="C574" s="223"/>
      <c r="D574" s="230"/>
      <c r="E574" s="223"/>
      <c r="F574" s="223"/>
      <c r="G574" s="231"/>
      <c r="H574" s="226"/>
    </row>
    <row r="575" spans="1:8" s="203" customFormat="1" ht="25.35" customHeight="1">
      <c r="A575" s="202"/>
      <c r="B575" s="223"/>
      <c r="C575" s="223"/>
      <c r="D575" s="230"/>
      <c r="E575" s="223"/>
      <c r="F575" s="223"/>
      <c r="G575" s="231"/>
      <c r="H575" s="226"/>
    </row>
    <row r="576" spans="1:8" s="203" customFormat="1" ht="25.35" customHeight="1">
      <c r="A576" s="202"/>
      <c r="B576" s="223"/>
      <c r="C576" s="223"/>
      <c r="D576" s="230"/>
      <c r="E576" s="223"/>
      <c r="F576" s="223"/>
      <c r="G576" s="231"/>
      <c r="H576" s="226"/>
    </row>
    <row r="577" spans="1:8" s="211" customFormat="1" ht="25.35" customHeight="1" outlineLevel="1">
      <c r="A577" s="203"/>
      <c r="B577" s="204" t="s">
        <v>800</v>
      </c>
      <c r="C577" s="203"/>
      <c r="D577" s="203"/>
      <c r="E577" s="203"/>
      <c r="F577" s="417">
        <f>SUM(E578,E593)</f>
        <v>341000</v>
      </c>
      <c r="G577" s="417"/>
      <c r="H577" s="205" t="s">
        <v>518</v>
      </c>
    </row>
    <row r="578" spans="1:8" s="211" customFormat="1" ht="25.35" customHeight="1" outlineLevel="1">
      <c r="A578" s="227"/>
      <c r="B578" s="203" t="s">
        <v>866</v>
      </c>
      <c r="C578" s="203"/>
      <c r="D578" s="203"/>
      <c r="E578" s="418">
        <f>E579</f>
        <v>315400</v>
      </c>
      <c r="F578" s="418"/>
      <c r="G578" s="247" t="s">
        <v>518</v>
      </c>
      <c r="H578" s="203"/>
    </row>
    <row r="579" spans="1:8" s="211" customFormat="1" ht="25.35" customHeight="1" outlineLevel="1">
      <c r="A579" s="227"/>
      <c r="B579" s="222" t="s">
        <v>1281</v>
      </c>
      <c r="C579" s="222"/>
      <c r="D579" s="222"/>
      <c r="E579" s="419">
        <f>SUM(E580,E582,E587)</f>
        <v>315400</v>
      </c>
      <c r="F579" s="419"/>
      <c r="G579" s="248" t="s">
        <v>518</v>
      </c>
      <c r="H579" s="222"/>
    </row>
    <row r="580" spans="1:8" s="203" customFormat="1" ht="25.35" customHeight="1">
      <c r="A580" s="227"/>
      <c r="B580" s="222" t="s">
        <v>867</v>
      </c>
      <c r="C580" s="222"/>
      <c r="D580" s="222"/>
      <c r="E580" s="419">
        <v>13500</v>
      </c>
      <c r="F580" s="419"/>
      <c r="G580" s="248" t="s">
        <v>518</v>
      </c>
      <c r="H580" s="222"/>
    </row>
    <row r="581" spans="1:8" s="212" customFormat="1" ht="25.35" customHeight="1">
      <c r="A581" s="227"/>
      <c r="B581" s="227"/>
      <c r="C581" s="223"/>
      <c r="D581" s="228" t="s">
        <v>868</v>
      </c>
      <c r="E581" s="227"/>
      <c r="F581" s="227"/>
      <c r="G581" s="221"/>
      <c r="H581" s="229"/>
    </row>
    <row r="582" spans="1:8" s="211" customFormat="1" ht="25.35" customHeight="1" outlineLevel="1">
      <c r="A582" s="227"/>
      <c r="B582" s="222" t="s">
        <v>869</v>
      </c>
      <c r="C582" s="222"/>
      <c r="D582" s="222"/>
      <c r="E582" s="419">
        <v>53400</v>
      </c>
      <c r="F582" s="419"/>
      <c r="G582" s="248" t="s">
        <v>518</v>
      </c>
      <c r="H582" s="222"/>
    </row>
    <row r="583" spans="1:8" s="211" customFormat="1" ht="25.35" customHeight="1" outlineLevel="1">
      <c r="A583" s="227"/>
      <c r="B583" s="227"/>
      <c r="C583" s="223"/>
      <c r="D583" s="228" t="s">
        <v>870</v>
      </c>
      <c r="E583" s="227"/>
      <c r="F583" s="227"/>
      <c r="G583" s="249"/>
      <c r="H583" s="229"/>
    </row>
    <row r="584" spans="1:8" s="211" customFormat="1" ht="25.35" customHeight="1" outlineLevel="1">
      <c r="A584" s="227"/>
      <c r="B584" s="227"/>
      <c r="C584" s="223"/>
      <c r="D584" s="228" t="s">
        <v>901</v>
      </c>
      <c r="E584" s="227"/>
      <c r="F584" s="227"/>
      <c r="G584" s="249"/>
      <c r="H584" s="229"/>
    </row>
    <row r="585" spans="1:8" s="211" customFormat="1" ht="25.35" customHeight="1" outlineLevel="1">
      <c r="A585" s="227"/>
      <c r="B585" s="227"/>
      <c r="C585" s="223"/>
      <c r="D585" s="228" t="s">
        <v>908</v>
      </c>
      <c r="E585" s="227"/>
      <c r="F585" s="227"/>
      <c r="G585" s="249"/>
      <c r="H585" s="229"/>
    </row>
    <row r="586" spans="1:8" s="212" customFormat="1" ht="25.35" customHeight="1">
      <c r="A586" s="227"/>
      <c r="B586" s="227"/>
      <c r="C586" s="223"/>
      <c r="D586" s="228" t="s">
        <v>871</v>
      </c>
      <c r="E586" s="227"/>
      <c r="F586" s="227"/>
      <c r="G586" s="249"/>
      <c r="H586" s="229"/>
    </row>
    <row r="587" spans="1:8" s="211" customFormat="1" ht="25.35" customHeight="1" outlineLevel="1">
      <c r="A587" s="227"/>
      <c r="B587" s="222" t="s">
        <v>1270</v>
      </c>
      <c r="C587" s="222"/>
      <c r="D587" s="222"/>
      <c r="E587" s="419">
        <v>248500</v>
      </c>
      <c r="F587" s="419"/>
      <c r="G587" s="248" t="s">
        <v>518</v>
      </c>
      <c r="H587" s="222"/>
    </row>
    <row r="588" spans="1:8" s="211" customFormat="1" ht="25.35" customHeight="1" outlineLevel="1">
      <c r="A588" s="227"/>
      <c r="B588" s="227"/>
      <c r="C588" s="223"/>
      <c r="D588" s="228" t="s">
        <v>873</v>
      </c>
      <c r="E588" s="227"/>
      <c r="F588" s="227"/>
      <c r="G588" s="221"/>
      <c r="H588" s="229"/>
    </row>
    <row r="589" spans="1:8" s="211" customFormat="1" ht="25.35" customHeight="1" outlineLevel="1">
      <c r="A589" s="227"/>
      <c r="B589" s="227"/>
      <c r="C589" s="223"/>
      <c r="D589" s="415" t="s">
        <v>874</v>
      </c>
      <c r="E589" s="415"/>
      <c r="F589" s="227"/>
      <c r="G589" s="221"/>
      <c r="H589" s="229"/>
    </row>
    <row r="590" spans="1:8" s="211" customFormat="1" ht="25.35" customHeight="1" outlineLevel="1">
      <c r="A590" s="227"/>
      <c r="B590" s="227"/>
      <c r="C590" s="223"/>
      <c r="D590" s="228" t="s">
        <v>875</v>
      </c>
      <c r="E590" s="227"/>
      <c r="F590" s="227"/>
      <c r="G590" s="221"/>
      <c r="H590" s="229"/>
    </row>
    <row r="591" spans="1:8" s="211" customFormat="1" ht="25.35" customHeight="1" outlineLevel="1">
      <c r="A591" s="227"/>
      <c r="B591" s="227"/>
      <c r="C591" s="223"/>
      <c r="D591" s="228" t="s">
        <v>876</v>
      </c>
      <c r="E591" s="227"/>
      <c r="F591" s="227"/>
      <c r="G591" s="221"/>
      <c r="H591" s="229"/>
    </row>
    <row r="592" spans="1:8" s="211" customFormat="1" ht="25.35" customHeight="1" outlineLevel="1">
      <c r="A592" s="227"/>
      <c r="B592" s="227"/>
      <c r="C592" s="223"/>
      <c r="D592" s="228" t="s">
        <v>877</v>
      </c>
      <c r="E592" s="227"/>
      <c r="F592" s="227"/>
      <c r="G592" s="221"/>
      <c r="H592" s="229"/>
    </row>
    <row r="593" spans="1:8" s="211" customFormat="1" ht="25.35" customHeight="1" outlineLevel="1">
      <c r="A593" s="227"/>
      <c r="B593" s="203" t="s">
        <v>882</v>
      </c>
      <c r="C593" s="203"/>
      <c r="D593" s="203"/>
      <c r="E593" s="418">
        <f>E594</f>
        <v>25600</v>
      </c>
      <c r="F593" s="418"/>
      <c r="G593" s="247" t="s">
        <v>518</v>
      </c>
      <c r="H593" s="203"/>
    </row>
    <row r="594" spans="1:8" s="211" customFormat="1" ht="25.35" customHeight="1" outlineLevel="1">
      <c r="A594" s="227"/>
      <c r="B594" s="222" t="s">
        <v>883</v>
      </c>
      <c r="C594" s="222"/>
      <c r="D594" s="222"/>
      <c r="E594" s="419">
        <f>E595</f>
        <v>25600</v>
      </c>
      <c r="F594" s="419"/>
      <c r="G594" s="248" t="s">
        <v>518</v>
      </c>
      <c r="H594" s="222"/>
    </row>
    <row r="595" spans="1:8" s="209" customFormat="1" ht="25.35" customHeight="1" outlineLevel="1">
      <c r="A595" s="223"/>
      <c r="B595" s="222" t="s">
        <v>1271</v>
      </c>
      <c r="C595" s="222"/>
      <c r="D595" s="222"/>
      <c r="E595" s="419">
        <f>SUM(G598:G598)</f>
        <v>25600</v>
      </c>
      <c r="F595" s="419"/>
      <c r="G595" s="248" t="s">
        <v>518</v>
      </c>
      <c r="H595" s="222"/>
    </row>
    <row r="596" spans="1:8" s="209" customFormat="1" ht="25.35" customHeight="1" outlineLevel="1">
      <c r="A596" s="223"/>
      <c r="B596" s="223"/>
      <c r="C596" s="223" t="s">
        <v>929</v>
      </c>
      <c r="D596" s="415" t="s">
        <v>1058</v>
      </c>
      <c r="E596" s="415"/>
      <c r="F596" s="415"/>
    </row>
    <row r="597" spans="1:8" s="209" customFormat="1" ht="25.35" customHeight="1" outlineLevel="1">
      <c r="A597" s="223"/>
      <c r="B597" s="223"/>
      <c r="C597" s="223"/>
      <c r="D597" s="415" t="s">
        <v>1059</v>
      </c>
      <c r="E597" s="415"/>
      <c r="F597" s="415"/>
      <c r="G597" s="231"/>
      <c r="H597" s="226"/>
    </row>
    <row r="598" spans="1:8" s="209" customFormat="1" ht="25.35" customHeight="1" outlineLevel="1">
      <c r="A598" s="223"/>
      <c r="B598" s="223"/>
      <c r="C598" s="223"/>
      <c r="D598" s="230" t="s">
        <v>1060</v>
      </c>
      <c r="E598" s="223"/>
      <c r="F598" s="223"/>
      <c r="G598" s="231">
        <v>25600</v>
      </c>
      <c r="H598" s="226" t="s">
        <v>518</v>
      </c>
    </row>
    <row r="599" spans="1:8" s="203" customFormat="1" ht="25.35" customHeight="1">
      <c r="A599" s="202"/>
      <c r="B599" s="223"/>
      <c r="C599" s="223"/>
      <c r="D599" s="230"/>
      <c r="E599" s="223"/>
      <c r="F599" s="223"/>
      <c r="G599" s="231"/>
      <c r="H599" s="226"/>
    </row>
    <row r="600" spans="1:8" s="203" customFormat="1" ht="25.35" customHeight="1">
      <c r="A600" s="202"/>
      <c r="B600" s="223"/>
      <c r="C600" s="223"/>
      <c r="D600" s="230"/>
      <c r="E600" s="223"/>
      <c r="F600" s="223"/>
      <c r="G600" s="231"/>
      <c r="H600" s="226"/>
    </row>
    <row r="601" spans="1:8" s="203" customFormat="1" ht="25.35" customHeight="1">
      <c r="A601" s="202"/>
      <c r="B601" s="223"/>
      <c r="C601" s="223"/>
      <c r="D601" s="230"/>
      <c r="E601" s="223"/>
      <c r="F601" s="223"/>
      <c r="G601" s="231"/>
      <c r="H601" s="226"/>
    </row>
    <row r="602" spans="1:8" s="203" customFormat="1" ht="25.35" customHeight="1">
      <c r="A602" s="202"/>
      <c r="B602" s="223"/>
      <c r="C602" s="223"/>
      <c r="D602" s="230"/>
      <c r="E602" s="223"/>
      <c r="F602" s="223"/>
      <c r="G602" s="231"/>
      <c r="H602" s="226"/>
    </row>
    <row r="603" spans="1:8" s="203" customFormat="1" ht="25.35" customHeight="1">
      <c r="A603" s="202"/>
      <c r="B603" s="223"/>
      <c r="C603" s="223"/>
      <c r="D603" s="230"/>
      <c r="E603" s="223"/>
      <c r="F603" s="223"/>
      <c r="G603" s="231"/>
      <c r="H603" s="226"/>
    </row>
    <row r="604" spans="1:8" s="203" customFormat="1" ht="25.35" customHeight="1">
      <c r="A604" s="202"/>
      <c r="B604" s="223"/>
      <c r="C604" s="223"/>
      <c r="D604" s="230"/>
      <c r="E604" s="223"/>
      <c r="F604" s="223"/>
      <c r="G604" s="231"/>
      <c r="H604" s="226"/>
    </row>
    <row r="605" spans="1:8" s="203" customFormat="1" ht="25.35" customHeight="1">
      <c r="A605" s="202"/>
      <c r="B605" s="223"/>
      <c r="C605" s="223"/>
      <c r="D605" s="230"/>
      <c r="E605" s="223"/>
      <c r="F605" s="223"/>
      <c r="G605" s="231"/>
      <c r="H605" s="226"/>
    </row>
    <row r="606" spans="1:8" s="203" customFormat="1" ht="25.35" customHeight="1">
      <c r="A606" s="202"/>
      <c r="B606" s="223"/>
      <c r="C606" s="223"/>
      <c r="D606" s="230"/>
      <c r="E606" s="223"/>
      <c r="F606" s="223"/>
      <c r="G606" s="231"/>
      <c r="H606" s="226"/>
    </row>
    <row r="607" spans="1:8" s="203" customFormat="1" ht="25.35" customHeight="1">
      <c r="A607" s="202"/>
      <c r="B607" s="223"/>
      <c r="C607" s="223"/>
      <c r="D607" s="230"/>
      <c r="E607" s="223"/>
      <c r="F607" s="223"/>
      <c r="G607" s="231"/>
      <c r="H607" s="226"/>
    </row>
    <row r="608" spans="1:8" s="203" customFormat="1" ht="25.35" customHeight="1">
      <c r="A608" s="202"/>
      <c r="B608" s="223"/>
      <c r="C608" s="223"/>
      <c r="D608" s="230"/>
      <c r="E608" s="223"/>
      <c r="F608" s="223"/>
      <c r="G608" s="231"/>
      <c r="H608" s="226"/>
    </row>
    <row r="609" spans="1:8" s="211" customFormat="1" ht="25.35" customHeight="1" outlineLevel="1">
      <c r="A609" s="203"/>
      <c r="B609" s="204" t="s">
        <v>801</v>
      </c>
      <c r="C609" s="203"/>
      <c r="D609" s="203"/>
      <c r="E609" s="203"/>
      <c r="F609" s="417">
        <f>SUM(E610,E614)</f>
        <v>985900</v>
      </c>
      <c r="G609" s="417"/>
      <c r="H609" s="205" t="s">
        <v>518</v>
      </c>
    </row>
    <row r="610" spans="1:8" s="211" customFormat="1" ht="25.35" customHeight="1" outlineLevel="1">
      <c r="A610" s="227"/>
      <c r="B610" s="203" t="s">
        <v>866</v>
      </c>
      <c r="C610" s="203"/>
      <c r="D610" s="203"/>
      <c r="E610" s="418">
        <f>E611</f>
        <v>820800</v>
      </c>
      <c r="F610" s="418"/>
      <c r="G610" s="247" t="s">
        <v>518</v>
      </c>
      <c r="H610" s="203"/>
    </row>
    <row r="611" spans="1:8" s="211" customFormat="1" ht="25.35" customHeight="1" outlineLevel="1">
      <c r="A611" s="227"/>
      <c r="B611" s="222" t="s">
        <v>1281</v>
      </c>
      <c r="C611" s="222"/>
      <c r="D611" s="222"/>
      <c r="E611" s="419">
        <f>SUM(E612)</f>
        <v>820800</v>
      </c>
      <c r="F611" s="419"/>
      <c r="G611" s="248" t="s">
        <v>518</v>
      </c>
      <c r="H611" s="222"/>
    </row>
    <row r="612" spans="1:8" s="203" customFormat="1" ht="25.35" customHeight="1">
      <c r="A612" s="227"/>
      <c r="B612" s="222" t="s">
        <v>1274</v>
      </c>
      <c r="C612" s="222"/>
      <c r="D612" s="222"/>
      <c r="E612" s="419">
        <v>820800</v>
      </c>
      <c r="F612" s="419"/>
      <c r="G612" s="248" t="s">
        <v>518</v>
      </c>
      <c r="H612" s="222"/>
    </row>
    <row r="613" spans="1:8" s="203" customFormat="1" ht="25.35" customHeight="1">
      <c r="A613" s="227"/>
      <c r="B613" s="227"/>
      <c r="C613" s="223"/>
      <c r="D613" s="228" t="s">
        <v>872</v>
      </c>
      <c r="E613" s="227"/>
      <c r="F613" s="227"/>
      <c r="G613" s="221"/>
      <c r="H613" s="229"/>
    </row>
    <row r="614" spans="1:8" s="209" customFormat="1" ht="25.35" customHeight="1" outlineLevel="1">
      <c r="A614" s="223"/>
      <c r="B614" s="203" t="s">
        <v>1043</v>
      </c>
      <c r="C614" s="203"/>
      <c r="D614" s="203"/>
      <c r="E614" s="418">
        <f>G616</f>
        <v>165100</v>
      </c>
      <c r="F614" s="418"/>
      <c r="G614" s="247" t="s">
        <v>518</v>
      </c>
      <c r="H614" s="203"/>
    </row>
    <row r="615" spans="1:8" s="209" customFormat="1" ht="25.35" customHeight="1" outlineLevel="1">
      <c r="A615" s="223"/>
      <c r="B615" s="223"/>
      <c r="C615" s="223" t="s">
        <v>891</v>
      </c>
      <c r="D615" s="415" t="s">
        <v>1061</v>
      </c>
      <c r="E615" s="415"/>
      <c r="F615" s="415"/>
    </row>
    <row r="616" spans="1:8" s="209" customFormat="1" ht="25.35" customHeight="1" outlineLevel="1">
      <c r="A616" s="223"/>
      <c r="B616" s="223"/>
      <c r="C616" s="223"/>
      <c r="D616" s="230" t="s">
        <v>1062</v>
      </c>
      <c r="E616" s="223"/>
      <c r="F616" s="223"/>
      <c r="G616" s="231">
        <v>165100</v>
      </c>
      <c r="H616" s="226" t="s">
        <v>518</v>
      </c>
    </row>
    <row r="617" spans="1:8" s="209" customFormat="1" ht="25.35" customHeight="1" outlineLevel="1">
      <c r="A617" s="223"/>
      <c r="B617" s="223"/>
      <c r="C617" s="223"/>
      <c r="D617" s="230"/>
      <c r="E617" s="223"/>
      <c r="F617" s="223"/>
      <c r="G617" s="231"/>
      <c r="H617" s="226"/>
    </row>
    <row r="618" spans="1:8" s="203" customFormat="1" ht="25.35" customHeight="1">
      <c r="A618" s="202"/>
      <c r="B618" s="204" t="s">
        <v>1163</v>
      </c>
      <c r="C618" s="223"/>
      <c r="D618" s="230"/>
      <c r="E618" s="223"/>
      <c r="F618" s="223"/>
      <c r="G618" s="231"/>
      <c r="H618" s="226"/>
    </row>
    <row r="619" spans="1:8" s="211" customFormat="1" ht="25.35" customHeight="1" outlineLevel="1">
      <c r="A619" s="203"/>
      <c r="B619" s="204" t="s">
        <v>1063</v>
      </c>
      <c r="C619" s="203"/>
      <c r="D619" s="203"/>
      <c r="E619" s="203"/>
      <c r="F619" s="417">
        <f>E620</f>
        <v>85900</v>
      </c>
      <c r="G619" s="417"/>
      <c r="H619" s="205" t="s">
        <v>518</v>
      </c>
    </row>
    <row r="620" spans="1:8" s="209" customFormat="1" ht="25.35" customHeight="1" outlineLevel="1">
      <c r="A620" s="223"/>
      <c r="B620" s="203" t="s">
        <v>826</v>
      </c>
      <c r="C620" s="203"/>
      <c r="D620" s="203"/>
      <c r="E620" s="418">
        <f>G621</f>
        <v>85900</v>
      </c>
      <c r="F620" s="418"/>
      <c r="G620" s="247" t="s">
        <v>518</v>
      </c>
      <c r="H620" s="203"/>
    </row>
    <row r="621" spans="1:8" s="209" customFormat="1" ht="25.35" customHeight="1" outlineLevel="1">
      <c r="A621" s="223"/>
      <c r="B621" s="223"/>
      <c r="C621" s="223" t="s">
        <v>904</v>
      </c>
      <c r="D621" s="415" t="s">
        <v>802</v>
      </c>
      <c r="E621" s="415"/>
      <c r="F621" s="415"/>
      <c r="G621" s="231">
        <v>85900</v>
      </c>
      <c r="H621" s="226" t="s">
        <v>518</v>
      </c>
    </row>
    <row r="622" spans="1:8" s="209" customFormat="1" ht="25.35" customHeight="1" outlineLevel="1">
      <c r="A622" s="223"/>
      <c r="B622" s="223"/>
      <c r="C622" s="223"/>
      <c r="D622" s="230"/>
      <c r="E622" s="223"/>
      <c r="F622" s="223"/>
      <c r="G622" s="231"/>
      <c r="H622" s="226"/>
    </row>
    <row r="623" spans="1:8" s="209" customFormat="1" ht="25.35" customHeight="1" outlineLevel="1">
      <c r="A623" s="223"/>
      <c r="B623" s="223"/>
      <c r="C623" s="223"/>
      <c r="D623" s="230"/>
      <c r="E623" s="223"/>
      <c r="F623" s="223"/>
      <c r="G623" s="231"/>
      <c r="H623" s="226"/>
    </row>
    <row r="624" spans="1:8" s="203" customFormat="1" ht="25.35" customHeight="1">
      <c r="A624" s="202"/>
      <c r="B624" s="223"/>
      <c r="C624" s="223"/>
      <c r="D624" s="230"/>
      <c r="E624" s="223"/>
      <c r="F624" s="223"/>
      <c r="G624" s="231"/>
      <c r="H624" s="226"/>
    </row>
    <row r="625" spans="1:8" s="203" customFormat="1" ht="25.35" customHeight="1">
      <c r="A625" s="202"/>
      <c r="B625" s="223"/>
      <c r="C625" s="223"/>
      <c r="D625" s="230"/>
      <c r="E625" s="223"/>
      <c r="F625" s="223"/>
      <c r="G625" s="231"/>
      <c r="H625" s="226"/>
    </row>
    <row r="626" spans="1:8" s="203" customFormat="1" ht="25.35" customHeight="1">
      <c r="A626" s="202"/>
      <c r="B626" s="223"/>
      <c r="C626" s="223"/>
      <c r="D626" s="230"/>
      <c r="E626" s="223"/>
      <c r="F626" s="223"/>
      <c r="G626" s="231"/>
      <c r="H626" s="226"/>
    </row>
    <row r="627" spans="1:8" s="203" customFormat="1" ht="25.35" customHeight="1">
      <c r="A627" s="202"/>
      <c r="B627" s="223"/>
      <c r="C627" s="223"/>
      <c r="D627" s="230"/>
      <c r="E627" s="223"/>
      <c r="F627" s="223"/>
      <c r="G627" s="231"/>
      <c r="H627" s="226"/>
    </row>
    <row r="628" spans="1:8" s="203" customFormat="1" ht="25.35" customHeight="1">
      <c r="A628" s="202"/>
      <c r="B628" s="223"/>
      <c r="C628" s="223"/>
      <c r="D628" s="230"/>
      <c r="E628" s="223"/>
      <c r="F628" s="223"/>
      <c r="G628" s="231"/>
      <c r="H628" s="226"/>
    </row>
    <row r="629" spans="1:8" s="203" customFormat="1" ht="25.35" customHeight="1">
      <c r="A629" s="202"/>
      <c r="B629" s="223"/>
      <c r="C629" s="223"/>
      <c r="D629" s="230"/>
      <c r="E629" s="223"/>
      <c r="F629" s="223"/>
      <c r="G629" s="231"/>
      <c r="H629" s="226"/>
    </row>
    <row r="630" spans="1:8" s="203" customFormat="1" ht="25.35" customHeight="1">
      <c r="A630" s="202"/>
      <c r="B630" s="223"/>
      <c r="C630" s="223"/>
      <c r="D630" s="230"/>
      <c r="E630" s="223"/>
      <c r="F630" s="223"/>
      <c r="G630" s="231"/>
      <c r="H630" s="226"/>
    </row>
    <row r="631" spans="1:8" s="203" customFormat="1" ht="25.35" customHeight="1">
      <c r="A631" s="202"/>
      <c r="B631" s="223"/>
      <c r="C631" s="223"/>
      <c r="D631" s="230"/>
      <c r="E631" s="223"/>
      <c r="F631" s="223"/>
      <c r="G631" s="231"/>
      <c r="H631" s="226"/>
    </row>
    <row r="632" spans="1:8" s="203" customFormat="1" ht="25.35" customHeight="1">
      <c r="A632" s="202"/>
      <c r="B632" s="223"/>
      <c r="C632" s="223"/>
      <c r="D632" s="230"/>
      <c r="E632" s="223"/>
      <c r="F632" s="223"/>
      <c r="G632" s="231"/>
      <c r="H632" s="226"/>
    </row>
    <row r="633" spans="1:8" s="203" customFormat="1" ht="25.35" customHeight="1">
      <c r="A633" s="202"/>
      <c r="B633" s="223"/>
      <c r="C633" s="223"/>
      <c r="D633" s="230"/>
      <c r="E633" s="223"/>
      <c r="F633" s="223"/>
      <c r="G633" s="231"/>
      <c r="H633" s="226"/>
    </row>
    <row r="634" spans="1:8" s="203" customFormat="1" ht="25.35" customHeight="1">
      <c r="A634" s="202"/>
      <c r="B634" s="223"/>
      <c r="C634" s="223"/>
      <c r="D634" s="230"/>
      <c r="E634" s="223"/>
      <c r="F634" s="223"/>
      <c r="G634" s="231"/>
      <c r="H634" s="226"/>
    </row>
    <row r="635" spans="1:8" s="203" customFormat="1" ht="25.35" customHeight="1">
      <c r="A635" s="202"/>
      <c r="B635" s="223"/>
      <c r="C635" s="223"/>
      <c r="D635" s="230"/>
      <c r="E635" s="223"/>
      <c r="F635" s="223"/>
      <c r="G635" s="231"/>
      <c r="H635" s="226"/>
    </row>
    <row r="636" spans="1:8" s="203" customFormat="1" ht="25.35" customHeight="1">
      <c r="A636" s="202"/>
      <c r="B636" s="223"/>
      <c r="C636" s="223"/>
      <c r="D636" s="230"/>
      <c r="E636" s="223"/>
      <c r="F636" s="223"/>
      <c r="G636" s="231"/>
      <c r="H636" s="226"/>
    </row>
    <row r="637" spans="1:8" s="203" customFormat="1" ht="25.35" customHeight="1">
      <c r="A637" s="202"/>
      <c r="B637" s="223"/>
      <c r="C637" s="223"/>
      <c r="D637" s="230"/>
      <c r="E637" s="223"/>
      <c r="F637" s="223"/>
      <c r="G637" s="231"/>
      <c r="H637" s="226"/>
    </row>
    <row r="638" spans="1:8" s="203" customFormat="1" ht="25.35" customHeight="1">
      <c r="A638" s="202"/>
      <c r="B638" s="223"/>
      <c r="C638" s="223"/>
      <c r="D638" s="230"/>
      <c r="E638" s="223"/>
      <c r="F638" s="223"/>
      <c r="G638" s="231"/>
      <c r="H638" s="226"/>
    </row>
    <row r="639" spans="1:8" s="203" customFormat="1" ht="25.35" customHeight="1">
      <c r="A639" s="202"/>
      <c r="B639" s="223"/>
      <c r="C639" s="223"/>
      <c r="D639" s="230"/>
      <c r="E639" s="223"/>
      <c r="F639" s="223"/>
      <c r="G639" s="231"/>
      <c r="H639" s="226"/>
    </row>
    <row r="640" spans="1:8" s="203" customFormat="1" ht="25.35" customHeight="1">
      <c r="A640" s="202"/>
      <c r="B640" s="223"/>
      <c r="C640" s="223"/>
      <c r="D640" s="230"/>
      <c r="E640" s="223"/>
      <c r="F640" s="223"/>
      <c r="G640" s="231"/>
      <c r="H640" s="226"/>
    </row>
    <row r="641" spans="1:8" s="211" customFormat="1" ht="25.35" customHeight="1" outlineLevel="1">
      <c r="A641" s="203"/>
      <c r="B641" s="204" t="s">
        <v>803</v>
      </c>
      <c r="C641" s="203"/>
      <c r="D641" s="203"/>
      <c r="E641" s="203"/>
      <c r="F641" s="417">
        <f>SUM(E642,E646,E650)</f>
        <v>266200</v>
      </c>
      <c r="G641" s="417"/>
      <c r="H641" s="205" t="s">
        <v>518</v>
      </c>
    </row>
    <row r="642" spans="1:8" s="211" customFormat="1" ht="25.35" customHeight="1" outlineLevel="1">
      <c r="A642" s="227"/>
      <c r="B642" s="203" t="s">
        <v>866</v>
      </c>
      <c r="C642" s="203"/>
      <c r="D642" s="203"/>
      <c r="E642" s="418">
        <f>E643</f>
        <v>40000</v>
      </c>
      <c r="F642" s="418"/>
      <c r="G642" s="247" t="s">
        <v>518</v>
      </c>
      <c r="H642" s="203"/>
    </row>
    <row r="643" spans="1:8" s="211" customFormat="1" ht="25.35" customHeight="1" outlineLevel="1">
      <c r="A643" s="227"/>
      <c r="B643" s="222" t="s">
        <v>1281</v>
      </c>
      <c r="C643" s="222"/>
      <c r="D643" s="222"/>
      <c r="E643" s="419">
        <f>E644</f>
        <v>40000</v>
      </c>
      <c r="F643" s="419"/>
      <c r="G643" s="248" t="s">
        <v>518</v>
      </c>
      <c r="H643" s="222"/>
    </row>
    <row r="644" spans="1:8" s="203" customFormat="1" ht="25.35" customHeight="1">
      <c r="A644" s="227"/>
      <c r="B644" s="222" t="s">
        <v>867</v>
      </c>
      <c r="C644" s="222"/>
      <c r="D644" s="222"/>
      <c r="E644" s="419">
        <v>40000</v>
      </c>
      <c r="F644" s="419"/>
      <c r="G644" s="248" t="s">
        <v>518</v>
      </c>
      <c r="H644" s="222"/>
    </row>
    <row r="645" spans="1:8" s="212" customFormat="1" ht="25.35" customHeight="1">
      <c r="A645" s="227"/>
      <c r="B645" s="227"/>
      <c r="C645" s="223"/>
      <c r="D645" s="228" t="s">
        <v>907</v>
      </c>
      <c r="E645" s="227"/>
      <c r="F645" s="227"/>
      <c r="G645" s="221"/>
      <c r="H645" s="229"/>
    </row>
    <row r="646" spans="1:8" s="211" customFormat="1" ht="25.35" customHeight="1" outlineLevel="1">
      <c r="A646" s="227"/>
      <c r="B646" s="203" t="s">
        <v>882</v>
      </c>
      <c r="C646" s="203"/>
      <c r="D646" s="203"/>
      <c r="E646" s="418">
        <f>E647</f>
        <v>85000</v>
      </c>
      <c r="F646" s="418"/>
      <c r="G646" s="247" t="s">
        <v>518</v>
      </c>
      <c r="H646" s="203"/>
    </row>
    <row r="647" spans="1:8" s="211" customFormat="1" ht="25.35" customHeight="1" outlineLevel="1">
      <c r="A647" s="227"/>
      <c r="B647" s="222" t="s">
        <v>883</v>
      </c>
      <c r="C647" s="222"/>
      <c r="D647" s="222"/>
      <c r="E647" s="419">
        <f>E648</f>
        <v>85000</v>
      </c>
      <c r="F647" s="419"/>
      <c r="G647" s="248" t="s">
        <v>518</v>
      </c>
      <c r="H647" s="222"/>
    </row>
    <row r="648" spans="1:8" s="209" customFormat="1" ht="25.35" customHeight="1" outlineLevel="1">
      <c r="A648" s="223"/>
      <c r="B648" s="222" t="s">
        <v>884</v>
      </c>
      <c r="C648" s="222"/>
      <c r="D648" s="222"/>
      <c r="E648" s="419">
        <f>SUM(G649:G649)</f>
        <v>85000</v>
      </c>
      <c r="F648" s="419"/>
      <c r="G648" s="248" t="s">
        <v>518</v>
      </c>
      <c r="H648" s="222"/>
    </row>
    <row r="649" spans="1:8" s="209" customFormat="1" ht="25.35" customHeight="1" outlineLevel="1">
      <c r="A649" s="223"/>
      <c r="B649" s="223"/>
      <c r="C649" s="223" t="s">
        <v>930</v>
      </c>
      <c r="D649" s="230" t="s">
        <v>931</v>
      </c>
      <c r="E649" s="223"/>
      <c r="F649" s="223"/>
      <c r="G649" s="250">
        <v>85000</v>
      </c>
      <c r="H649" s="226" t="s">
        <v>518</v>
      </c>
    </row>
    <row r="650" spans="1:8" s="209" customFormat="1" ht="25.35" customHeight="1" outlineLevel="1">
      <c r="A650" s="223"/>
      <c r="B650" s="203" t="s">
        <v>1064</v>
      </c>
      <c r="C650" s="203"/>
      <c r="D650" s="203"/>
      <c r="E650" s="418">
        <f>G653</f>
        <v>141200</v>
      </c>
      <c r="F650" s="418"/>
      <c r="G650" s="247" t="s">
        <v>518</v>
      </c>
      <c r="H650" s="203"/>
    </row>
    <row r="651" spans="1:8" ht="25.35" customHeight="1">
      <c r="B651" s="223"/>
      <c r="C651" s="223" t="s">
        <v>921</v>
      </c>
      <c r="D651" s="415" t="s">
        <v>1065</v>
      </c>
      <c r="E651" s="415"/>
      <c r="F651" s="415"/>
    </row>
    <row r="652" spans="1:8" ht="25.35" customHeight="1">
      <c r="B652" s="223"/>
      <c r="C652" s="223"/>
      <c r="D652" s="415" t="s">
        <v>1066</v>
      </c>
      <c r="E652" s="415"/>
      <c r="F652" s="415"/>
      <c r="G652" s="231"/>
      <c r="H652" s="226"/>
    </row>
    <row r="653" spans="1:8" ht="25.35" customHeight="1">
      <c r="B653" s="223"/>
      <c r="C653" s="223"/>
      <c r="D653" s="230" t="s">
        <v>1054</v>
      </c>
      <c r="E653" s="223"/>
      <c r="F653" s="223"/>
      <c r="G653" s="231">
        <v>141200</v>
      </c>
      <c r="H653" s="226" t="s">
        <v>518</v>
      </c>
    </row>
    <row r="654" spans="1:8" s="203" customFormat="1" ht="25.35" customHeight="1">
      <c r="A654" s="202"/>
      <c r="B654" s="206"/>
      <c r="C654" s="206"/>
      <c r="D654" s="206"/>
      <c r="E654" s="206"/>
      <c r="F654" s="206"/>
      <c r="G654" s="206"/>
      <c r="H654" s="206"/>
    </row>
    <row r="655" spans="1:8" s="203" customFormat="1" ht="25.35" customHeight="1">
      <c r="A655" s="202"/>
      <c r="B655" s="204" t="s">
        <v>1163</v>
      </c>
      <c r="C655" s="206"/>
      <c r="D655" s="206"/>
      <c r="E655" s="206"/>
      <c r="F655" s="206"/>
      <c r="G655" s="206"/>
      <c r="H655" s="206"/>
    </row>
    <row r="656" spans="1:8" s="211" customFormat="1" ht="25.35" customHeight="1" outlineLevel="1">
      <c r="A656" s="203"/>
      <c r="B656" s="204" t="s">
        <v>1067</v>
      </c>
      <c r="C656" s="203"/>
      <c r="D656" s="203"/>
      <c r="E656" s="203"/>
      <c r="F656" s="417">
        <f>E657</f>
        <v>100000</v>
      </c>
      <c r="G656" s="417"/>
      <c r="H656" s="205" t="s">
        <v>518</v>
      </c>
    </row>
    <row r="657" spans="1:8" s="209" customFormat="1" ht="25.35" customHeight="1" outlineLevel="1">
      <c r="A657" s="223"/>
      <c r="B657" s="203" t="s">
        <v>826</v>
      </c>
      <c r="C657" s="203"/>
      <c r="D657" s="203"/>
      <c r="E657" s="418">
        <f>SUM(G658:G661)</f>
        <v>100000</v>
      </c>
      <c r="F657" s="418"/>
      <c r="G657" s="247" t="s">
        <v>518</v>
      </c>
      <c r="H657" s="203"/>
    </row>
    <row r="658" spans="1:8" ht="25.35" customHeight="1">
      <c r="B658" s="223"/>
      <c r="C658" s="223" t="s">
        <v>920</v>
      </c>
      <c r="D658" s="415" t="s">
        <v>932</v>
      </c>
      <c r="E658" s="415"/>
      <c r="F658" s="415"/>
      <c r="G658" s="231">
        <v>100000</v>
      </c>
      <c r="H658" s="226" t="s">
        <v>518</v>
      </c>
    </row>
    <row r="659" spans="1:8" ht="25.35" customHeight="1">
      <c r="B659" s="223"/>
      <c r="C659" s="223"/>
      <c r="D659" s="230"/>
      <c r="E659" s="223"/>
      <c r="F659" s="223"/>
      <c r="G659" s="231"/>
      <c r="H659" s="226"/>
    </row>
    <row r="660" spans="1:8" ht="25.35" customHeight="1">
      <c r="B660" s="223"/>
      <c r="C660" s="223"/>
      <c r="D660" s="230"/>
      <c r="E660" s="223"/>
      <c r="F660" s="223"/>
      <c r="G660" s="231"/>
      <c r="H660" s="226"/>
    </row>
    <row r="661" spans="1:8" s="203" customFormat="1" ht="25.35" customHeight="1">
      <c r="A661" s="202"/>
      <c r="B661" s="206"/>
      <c r="C661" s="206"/>
      <c r="D661" s="206"/>
      <c r="E661" s="206"/>
      <c r="F661" s="206"/>
      <c r="G661" s="206"/>
      <c r="H661" s="206"/>
    </row>
    <row r="662" spans="1:8" s="203" customFormat="1" ht="25.35" customHeight="1">
      <c r="A662" s="202"/>
      <c r="B662" s="206"/>
      <c r="C662" s="206"/>
      <c r="D662" s="206"/>
      <c r="E662" s="206"/>
      <c r="F662" s="206"/>
      <c r="G662" s="206"/>
      <c r="H662" s="206"/>
    </row>
    <row r="663" spans="1:8" s="203" customFormat="1" ht="25.35" customHeight="1">
      <c r="A663" s="202"/>
      <c r="B663" s="206"/>
      <c r="C663" s="206"/>
      <c r="D663" s="206"/>
      <c r="E663" s="206"/>
      <c r="F663" s="206"/>
      <c r="G663" s="206"/>
      <c r="H663" s="206"/>
    </row>
    <row r="664" spans="1:8" s="203" customFormat="1" ht="25.35" customHeight="1">
      <c r="A664" s="202"/>
      <c r="B664" s="206"/>
      <c r="C664" s="206"/>
      <c r="D664" s="206"/>
      <c r="E664" s="206"/>
      <c r="F664" s="206"/>
      <c r="G664" s="206"/>
      <c r="H664" s="206"/>
    </row>
    <row r="665" spans="1:8" s="203" customFormat="1" ht="25.35" customHeight="1">
      <c r="A665" s="202"/>
      <c r="B665" s="206"/>
      <c r="C665" s="206"/>
      <c r="D665" s="206"/>
      <c r="E665" s="206"/>
      <c r="F665" s="206"/>
      <c r="G665" s="206"/>
      <c r="H665" s="206"/>
    </row>
    <row r="666" spans="1:8" s="203" customFormat="1" ht="25.35" customHeight="1">
      <c r="A666" s="202"/>
      <c r="B666" s="206"/>
      <c r="C666" s="206"/>
      <c r="D666" s="206"/>
      <c r="E666" s="206"/>
      <c r="F666" s="206"/>
      <c r="G666" s="206"/>
      <c r="H666" s="206"/>
    </row>
    <row r="667" spans="1:8" s="203" customFormat="1" ht="25.35" customHeight="1">
      <c r="A667" s="202"/>
      <c r="B667" s="206"/>
      <c r="C667" s="206"/>
      <c r="D667" s="206"/>
      <c r="E667" s="206"/>
      <c r="F667" s="206"/>
      <c r="G667" s="206"/>
      <c r="H667" s="206"/>
    </row>
    <row r="668" spans="1:8" s="203" customFormat="1" ht="25.35" customHeight="1">
      <c r="A668" s="202"/>
      <c r="B668" s="206"/>
      <c r="C668" s="206"/>
      <c r="D668" s="206"/>
      <c r="E668" s="206"/>
      <c r="F668" s="206"/>
      <c r="G668" s="206"/>
      <c r="H668" s="206"/>
    </row>
    <row r="669" spans="1:8" s="203" customFormat="1" ht="25.35" customHeight="1">
      <c r="A669" s="202"/>
      <c r="B669" s="206"/>
      <c r="C669" s="206"/>
      <c r="D669" s="206"/>
      <c r="E669" s="206"/>
      <c r="F669" s="206"/>
      <c r="G669" s="206"/>
      <c r="H669" s="206"/>
    </row>
    <row r="670" spans="1:8" s="203" customFormat="1" ht="25.35" customHeight="1">
      <c r="A670" s="202"/>
      <c r="B670" s="206"/>
      <c r="C670" s="206"/>
      <c r="D670" s="206"/>
      <c r="E670" s="206"/>
      <c r="F670" s="206"/>
      <c r="G670" s="206"/>
      <c r="H670" s="206"/>
    </row>
    <row r="671" spans="1:8" s="203" customFormat="1" ht="25.35" customHeight="1">
      <c r="A671" s="202"/>
      <c r="B671" s="206"/>
      <c r="C671" s="206"/>
      <c r="D671" s="206"/>
      <c r="E671" s="206"/>
      <c r="F671" s="206"/>
      <c r="G671" s="206"/>
      <c r="H671" s="206"/>
    </row>
    <row r="672" spans="1:8" s="203" customFormat="1" ht="25.35" customHeight="1">
      <c r="A672" s="202"/>
      <c r="B672" s="206"/>
      <c r="C672" s="206"/>
      <c r="D672" s="206"/>
      <c r="E672" s="206"/>
      <c r="F672" s="206"/>
      <c r="G672" s="206"/>
      <c r="H672" s="206"/>
    </row>
    <row r="673" spans="1:8" s="211" customFormat="1" ht="25.35" customHeight="1" outlineLevel="1">
      <c r="A673" s="203"/>
      <c r="B673" s="204" t="s">
        <v>804</v>
      </c>
      <c r="C673" s="203"/>
      <c r="D673" s="203"/>
      <c r="E673" s="203"/>
      <c r="F673" s="417">
        <f>SUM(E674)</f>
        <v>482100</v>
      </c>
      <c r="G673" s="417"/>
      <c r="H673" s="205" t="s">
        <v>518</v>
      </c>
    </row>
    <row r="674" spans="1:8" s="211" customFormat="1" ht="25.35" customHeight="1" outlineLevel="1">
      <c r="A674" s="227"/>
      <c r="B674" s="203" t="s">
        <v>866</v>
      </c>
      <c r="C674" s="203"/>
      <c r="D674" s="203"/>
      <c r="E674" s="418">
        <f>E675</f>
        <v>482100</v>
      </c>
      <c r="F674" s="418"/>
      <c r="G674" s="247" t="s">
        <v>518</v>
      </c>
      <c r="H674" s="203"/>
    </row>
    <row r="675" spans="1:8" s="211" customFormat="1" ht="25.35" customHeight="1" outlineLevel="1">
      <c r="A675" s="227"/>
      <c r="B675" s="222" t="s">
        <v>1281</v>
      </c>
      <c r="C675" s="222"/>
      <c r="D675" s="222"/>
      <c r="E675" s="419">
        <f>SUM(E676,E678,E681)</f>
        <v>482100</v>
      </c>
      <c r="F675" s="419"/>
      <c r="G675" s="248" t="s">
        <v>518</v>
      </c>
      <c r="H675" s="222"/>
    </row>
    <row r="676" spans="1:8" s="203" customFormat="1" ht="25.35" customHeight="1">
      <c r="A676" s="227"/>
      <c r="B676" s="222" t="s">
        <v>867</v>
      </c>
      <c r="C676" s="222"/>
      <c r="D676" s="222"/>
      <c r="E676" s="419">
        <v>249500</v>
      </c>
      <c r="F676" s="419"/>
      <c r="G676" s="248" t="s">
        <v>518</v>
      </c>
      <c r="H676" s="222"/>
    </row>
    <row r="677" spans="1:8" s="212" customFormat="1" ht="25.35" customHeight="1">
      <c r="A677" s="227"/>
      <c r="B677" s="227"/>
      <c r="C677" s="223"/>
      <c r="D677" s="228" t="s">
        <v>868</v>
      </c>
      <c r="E677" s="227"/>
      <c r="F677" s="227"/>
      <c r="G677" s="221"/>
      <c r="H677" s="229"/>
    </row>
    <row r="678" spans="1:8" s="211" customFormat="1" ht="25.35" customHeight="1" outlineLevel="1">
      <c r="A678" s="227"/>
      <c r="B678" s="222" t="s">
        <v>869</v>
      </c>
      <c r="C678" s="222"/>
      <c r="D678" s="222"/>
      <c r="E678" s="419">
        <v>62100</v>
      </c>
      <c r="F678" s="419"/>
      <c r="G678" s="248" t="s">
        <v>518</v>
      </c>
      <c r="H678" s="222"/>
    </row>
    <row r="679" spans="1:8" s="211" customFormat="1" ht="25.35" customHeight="1" outlineLevel="1">
      <c r="A679" s="227"/>
      <c r="B679" s="227"/>
      <c r="C679" s="223"/>
      <c r="D679" s="228" t="s">
        <v>870</v>
      </c>
      <c r="E679" s="227"/>
      <c r="F679" s="227"/>
      <c r="G679" s="221"/>
      <c r="H679" s="229"/>
    </row>
    <row r="680" spans="1:8" s="211" customFormat="1" ht="25.35" customHeight="1" outlineLevel="1">
      <c r="A680" s="227"/>
      <c r="B680" s="227"/>
      <c r="C680" s="223"/>
      <c r="D680" s="228" t="s">
        <v>871</v>
      </c>
      <c r="E680" s="227"/>
      <c r="F680" s="227"/>
      <c r="G680" s="221"/>
      <c r="H680" s="229"/>
    </row>
    <row r="681" spans="1:8" s="211" customFormat="1" ht="25.35" customHeight="1" outlineLevel="1">
      <c r="A681" s="227"/>
      <c r="B681" s="222" t="s">
        <v>1270</v>
      </c>
      <c r="C681" s="222"/>
      <c r="D681" s="222"/>
      <c r="E681" s="419">
        <v>170500</v>
      </c>
      <c r="F681" s="419"/>
      <c r="G681" s="248" t="s">
        <v>518</v>
      </c>
      <c r="H681" s="222"/>
    </row>
    <row r="682" spans="1:8" s="211" customFormat="1" ht="25.35" customHeight="1" outlineLevel="1">
      <c r="A682" s="227"/>
      <c r="B682" s="227"/>
      <c r="C682" s="223"/>
      <c r="D682" s="228" t="s">
        <v>873</v>
      </c>
      <c r="E682" s="227"/>
      <c r="F682" s="227"/>
      <c r="G682" s="221"/>
      <c r="H682" s="229"/>
    </row>
    <row r="683" spans="1:8" s="211" customFormat="1" ht="25.35" customHeight="1" outlineLevel="1">
      <c r="A683" s="227"/>
      <c r="B683" s="227"/>
      <c r="C683" s="223"/>
      <c r="D683" s="415" t="s">
        <v>874</v>
      </c>
      <c r="E683" s="415"/>
      <c r="F683" s="227"/>
      <c r="G683" s="221"/>
      <c r="H683" s="229"/>
    </row>
    <row r="684" spans="1:8" s="211" customFormat="1" ht="25.35" customHeight="1" outlineLevel="1">
      <c r="A684" s="227"/>
      <c r="B684" s="227"/>
      <c r="C684" s="223"/>
      <c r="D684" s="228" t="s">
        <v>875</v>
      </c>
      <c r="E684" s="227"/>
      <c r="F684" s="227"/>
      <c r="G684" s="221"/>
      <c r="H684" s="229"/>
    </row>
    <row r="685" spans="1:8" s="211" customFormat="1" ht="25.35" customHeight="1" outlineLevel="1">
      <c r="A685" s="227"/>
      <c r="B685" s="227"/>
      <c r="C685" s="223"/>
      <c r="D685" s="228" t="s">
        <v>876</v>
      </c>
      <c r="E685" s="227"/>
      <c r="F685" s="227"/>
      <c r="G685" s="221"/>
      <c r="H685" s="229"/>
    </row>
    <row r="686" spans="1:8" ht="25.35" customHeight="1">
      <c r="B686" s="227"/>
      <c r="C686" s="223"/>
      <c r="D686" s="228" t="s">
        <v>877</v>
      </c>
      <c r="E686" s="227"/>
      <c r="F686" s="227"/>
      <c r="G686" s="221"/>
      <c r="H686" s="229"/>
    </row>
    <row r="687" spans="1:8" ht="25.35" customHeight="1">
      <c r="B687" s="227"/>
      <c r="C687" s="223"/>
      <c r="D687" s="228"/>
      <c r="E687" s="227"/>
      <c r="F687" s="227"/>
      <c r="G687" s="221"/>
      <c r="H687" s="229"/>
    </row>
    <row r="688" spans="1:8" ht="25.35" customHeight="1">
      <c r="B688" s="227"/>
      <c r="C688" s="223"/>
      <c r="D688" s="228"/>
      <c r="E688" s="227"/>
      <c r="F688" s="227"/>
      <c r="G688" s="221"/>
      <c r="H688" s="229"/>
    </row>
    <row r="689" spans="1:8" s="203" customFormat="1" ht="25.35" customHeight="1">
      <c r="A689" s="202"/>
      <c r="B689" s="206"/>
      <c r="C689" s="206"/>
      <c r="D689" s="206"/>
      <c r="E689" s="206"/>
      <c r="F689" s="206"/>
      <c r="G689" s="206"/>
      <c r="H689" s="206"/>
    </row>
    <row r="690" spans="1:8" s="203" customFormat="1" ht="25.35" customHeight="1">
      <c r="A690" s="202"/>
      <c r="B690" s="206"/>
      <c r="C690" s="206"/>
      <c r="D690" s="206"/>
      <c r="E690" s="206"/>
      <c r="F690" s="206"/>
      <c r="G690" s="206"/>
      <c r="H690" s="206"/>
    </row>
    <row r="691" spans="1:8" s="203" customFormat="1" ht="25.35" customHeight="1">
      <c r="A691" s="202"/>
      <c r="B691" s="206"/>
      <c r="C691" s="206"/>
      <c r="D691" s="206"/>
      <c r="E691" s="206"/>
      <c r="F691" s="206"/>
      <c r="G691" s="206"/>
      <c r="H691" s="206"/>
    </row>
    <row r="692" spans="1:8" s="203" customFormat="1" ht="25.35" customHeight="1">
      <c r="A692" s="202"/>
      <c r="B692" s="206"/>
      <c r="C692" s="206"/>
      <c r="D692" s="206"/>
      <c r="E692" s="206"/>
      <c r="F692" s="206"/>
      <c r="G692" s="206"/>
      <c r="H692" s="206"/>
    </row>
    <row r="693" spans="1:8" s="203" customFormat="1" ht="25.35" customHeight="1">
      <c r="A693" s="202"/>
      <c r="B693" s="206"/>
      <c r="C693" s="206"/>
      <c r="D693" s="206"/>
      <c r="E693" s="206"/>
      <c r="F693" s="206"/>
      <c r="G693" s="206"/>
      <c r="H693" s="206"/>
    </row>
    <row r="694" spans="1:8" s="203" customFormat="1" ht="25.35" customHeight="1">
      <c r="A694" s="202"/>
      <c r="B694" s="206"/>
      <c r="C694" s="206"/>
      <c r="D694" s="206"/>
      <c r="E694" s="206"/>
      <c r="F694" s="206"/>
      <c r="G694" s="206"/>
      <c r="H694" s="206"/>
    </row>
    <row r="695" spans="1:8" s="203" customFormat="1" ht="25.35" customHeight="1">
      <c r="A695" s="202"/>
      <c r="B695" s="206"/>
      <c r="C695" s="206"/>
      <c r="D695" s="206"/>
      <c r="E695" s="206"/>
      <c r="F695" s="206"/>
      <c r="G695" s="206"/>
      <c r="H695" s="206"/>
    </row>
    <row r="696" spans="1:8" s="203" customFormat="1" ht="25.35" customHeight="1">
      <c r="A696" s="202"/>
      <c r="B696" s="206"/>
      <c r="C696" s="206"/>
      <c r="D696" s="206"/>
      <c r="E696" s="206"/>
      <c r="F696" s="206"/>
      <c r="G696" s="206"/>
      <c r="H696" s="206"/>
    </row>
    <row r="697" spans="1:8" s="203" customFormat="1" ht="25.35" customHeight="1">
      <c r="A697" s="202"/>
      <c r="B697" s="206"/>
      <c r="C697" s="206"/>
      <c r="D697" s="206"/>
      <c r="E697" s="206"/>
      <c r="F697" s="206"/>
      <c r="G697" s="206"/>
      <c r="H697" s="206"/>
    </row>
    <row r="698" spans="1:8" s="203" customFormat="1" ht="25.35" customHeight="1">
      <c r="A698" s="202"/>
      <c r="B698" s="206"/>
      <c r="C698" s="206"/>
      <c r="D698" s="206"/>
      <c r="E698" s="206"/>
      <c r="F698" s="206"/>
      <c r="G698" s="206"/>
      <c r="H698" s="206"/>
    </row>
    <row r="699" spans="1:8" s="203" customFormat="1" ht="25.35" customHeight="1">
      <c r="A699" s="202"/>
      <c r="B699" s="206"/>
      <c r="C699" s="206"/>
      <c r="D699" s="206"/>
      <c r="E699" s="206"/>
      <c r="F699" s="206"/>
      <c r="G699" s="206"/>
      <c r="H699" s="206"/>
    </row>
    <row r="700" spans="1:8" s="203" customFormat="1" ht="25.35" customHeight="1">
      <c r="A700" s="202"/>
      <c r="B700" s="206"/>
      <c r="C700" s="206"/>
      <c r="D700" s="206"/>
      <c r="E700" s="206"/>
      <c r="F700" s="206"/>
      <c r="G700" s="206"/>
      <c r="H700" s="206"/>
    </row>
    <row r="701" spans="1:8" s="203" customFormat="1" ht="25.35" customHeight="1">
      <c r="A701" s="202"/>
      <c r="B701" s="206"/>
      <c r="C701" s="206"/>
      <c r="D701" s="206"/>
      <c r="E701" s="206"/>
      <c r="F701" s="206"/>
      <c r="G701" s="206"/>
      <c r="H701" s="206"/>
    </row>
    <row r="702" spans="1:8" s="203" customFormat="1" ht="25.35" customHeight="1">
      <c r="A702" s="202"/>
      <c r="B702" s="206"/>
      <c r="C702" s="206"/>
      <c r="D702" s="206"/>
      <c r="E702" s="206"/>
      <c r="F702" s="206"/>
      <c r="G702" s="206"/>
      <c r="H702" s="206"/>
    </row>
    <row r="703" spans="1:8" s="203" customFormat="1" ht="25.35" customHeight="1">
      <c r="A703" s="202"/>
      <c r="B703" s="206"/>
      <c r="C703" s="206"/>
      <c r="D703" s="206"/>
      <c r="E703" s="206"/>
      <c r="F703" s="206"/>
      <c r="G703" s="206"/>
      <c r="H703" s="206"/>
    </row>
    <row r="704" spans="1:8" s="203" customFormat="1" ht="25.35" customHeight="1">
      <c r="A704" s="202"/>
      <c r="B704" s="206"/>
      <c r="C704" s="206"/>
      <c r="D704" s="206"/>
      <c r="E704" s="206"/>
      <c r="F704" s="206"/>
      <c r="G704" s="206"/>
      <c r="H704" s="206"/>
    </row>
    <row r="705" spans="1:8" s="211" customFormat="1" ht="25.35" customHeight="1" outlineLevel="1">
      <c r="A705" s="203"/>
      <c r="B705" s="204" t="s">
        <v>805</v>
      </c>
      <c r="C705" s="203"/>
      <c r="D705" s="203"/>
      <c r="E705" s="203"/>
      <c r="F705" s="417">
        <f>SUM(E706,E722,E797,E801)</f>
        <v>49081200</v>
      </c>
      <c r="G705" s="417"/>
      <c r="H705" s="205" t="s">
        <v>518</v>
      </c>
    </row>
    <row r="706" spans="1:8" s="211" customFormat="1" ht="25.35" customHeight="1" outlineLevel="1">
      <c r="A706" s="227"/>
      <c r="B706" s="203" t="s">
        <v>866</v>
      </c>
      <c r="C706" s="203"/>
      <c r="D706" s="203"/>
      <c r="E706" s="418">
        <f>SUM(E707,E719)</f>
        <v>26436500</v>
      </c>
      <c r="F706" s="418"/>
      <c r="G706" s="247" t="s">
        <v>518</v>
      </c>
      <c r="H706" s="203"/>
    </row>
    <row r="707" spans="1:8" s="211" customFormat="1" ht="25.35" customHeight="1" outlineLevel="1">
      <c r="A707" s="227"/>
      <c r="B707" s="222" t="s">
        <v>1281</v>
      </c>
      <c r="C707" s="222"/>
      <c r="D707" s="222"/>
      <c r="E707" s="419">
        <f>SUM(E708,E710,E714)</f>
        <v>23510000</v>
      </c>
      <c r="F707" s="419"/>
      <c r="G707" s="248" t="s">
        <v>518</v>
      </c>
      <c r="H707" s="222"/>
    </row>
    <row r="708" spans="1:8" s="203" customFormat="1" ht="25.35" customHeight="1">
      <c r="A708" s="227"/>
      <c r="B708" s="222" t="s">
        <v>867</v>
      </c>
      <c r="C708" s="222"/>
      <c r="D708" s="222"/>
      <c r="E708" s="419">
        <v>3200000</v>
      </c>
      <c r="F708" s="419"/>
      <c r="G708" s="248" t="s">
        <v>518</v>
      </c>
      <c r="H708" s="222"/>
    </row>
    <row r="709" spans="1:8" s="212" customFormat="1" ht="25.35" customHeight="1">
      <c r="A709" s="227"/>
      <c r="B709" s="227"/>
      <c r="C709" s="223"/>
      <c r="D709" s="228" t="s">
        <v>933</v>
      </c>
      <c r="E709" s="227"/>
      <c r="F709" s="227"/>
      <c r="G709" s="221"/>
      <c r="H709" s="229"/>
    </row>
    <row r="710" spans="1:8" s="211" customFormat="1" ht="25.35" customHeight="1" outlineLevel="1">
      <c r="A710" s="227"/>
      <c r="B710" s="222" t="s">
        <v>869</v>
      </c>
      <c r="C710" s="222"/>
      <c r="D710" s="222"/>
      <c r="E710" s="419">
        <v>19915400</v>
      </c>
      <c r="F710" s="419"/>
      <c r="G710" s="248" t="s">
        <v>518</v>
      </c>
      <c r="H710" s="222"/>
    </row>
    <row r="711" spans="1:8" s="211" customFormat="1" ht="25.35" customHeight="1" outlineLevel="1">
      <c r="A711" s="227"/>
      <c r="B711" s="227"/>
      <c r="C711" s="223"/>
      <c r="D711" s="415" t="s">
        <v>1022</v>
      </c>
      <c r="E711" s="415"/>
      <c r="F711" s="415"/>
      <c r="G711" s="231"/>
      <c r="H711" s="226"/>
    </row>
    <row r="712" spans="1:8" s="211" customFormat="1" ht="25.35" customHeight="1" outlineLevel="1">
      <c r="A712" s="227"/>
      <c r="B712" s="227"/>
      <c r="C712" s="223"/>
      <c r="D712" s="228" t="s">
        <v>1068</v>
      </c>
      <c r="E712" s="227"/>
      <c r="F712" s="227"/>
      <c r="G712" s="231"/>
      <c r="H712" s="226"/>
    </row>
    <row r="713" spans="1:8" s="211" customFormat="1" ht="25.35" customHeight="1" outlineLevel="1">
      <c r="A713" s="227"/>
      <c r="B713" s="227"/>
      <c r="C713" s="223"/>
      <c r="D713" s="228" t="s">
        <v>1069</v>
      </c>
      <c r="E713" s="227"/>
      <c r="F713" s="227"/>
      <c r="G713" s="231"/>
      <c r="H713" s="226"/>
    </row>
    <row r="714" spans="1:8" s="211" customFormat="1" ht="25.35" customHeight="1" outlineLevel="1">
      <c r="A714" s="227"/>
      <c r="B714" s="222" t="s">
        <v>1270</v>
      </c>
      <c r="C714" s="222"/>
      <c r="D714" s="222"/>
      <c r="E714" s="419">
        <v>394600</v>
      </c>
      <c r="F714" s="419"/>
      <c r="G714" s="248" t="s">
        <v>518</v>
      </c>
      <c r="H714" s="222"/>
    </row>
    <row r="715" spans="1:8" s="211" customFormat="1" ht="25.35" customHeight="1" outlineLevel="1">
      <c r="A715" s="227"/>
      <c r="B715" s="227"/>
      <c r="C715" s="223"/>
      <c r="D715" s="415" t="s">
        <v>1070</v>
      </c>
      <c r="E715" s="415"/>
      <c r="F715" s="415"/>
      <c r="G715" s="221"/>
      <c r="H715" s="229"/>
    </row>
    <row r="716" spans="1:8" s="211" customFormat="1" ht="25.35" customHeight="1" outlineLevel="1">
      <c r="A716" s="227"/>
      <c r="B716" s="227"/>
      <c r="C716" s="223"/>
      <c r="D716" s="228" t="s">
        <v>1071</v>
      </c>
      <c r="E716" s="227"/>
      <c r="F716" s="227"/>
      <c r="G716" s="221"/>
      <c r="H716" s="229"/>
    </row>
    <row r="717" spans="1:8" s="211" customFormat="1" ht="25.35" customHeight="1" outlineLevel="1">
      <c r="A717" s="227"/>
      <c r="B717" s="227"/>
      <c r="C717" s="223"/>
      <c r="D717" s="415" t="s">
        <v>1072</v>
      </c>
      <c r="E717" s="415"/>
      <c r="F717" s="415"/>
      <c r="G717" s="231"/>
      <c r="H717" s="226"/>
    </row>
    <row r="718" spans="1:8" s="211" customFormat="1" ht="25.35" customHeight="1" outlineLevel="1">
      <c r="A718" s="227"/>
      <c r="B718" s="227"/>
      <c r="C718" s="223"/>
      <c r="D718" s="228" t="s">
        <v>1073</v>
      </c>
      <c r="E718" s="227"/>
      <c r="F718" s="227"/>
      <c r="G718" s="221"/>
      <c r="H718" s="229"/>
    </row>
    <row r="719" spans="1:8" s="211" customFormat="1" ht="25.35" customHeight="1" outlineLevel="1">
      <c r="A719" s="227"/>
      <c r="B719" s="222" t="s">
        <v>878</v>
      </c>
      <c r="C719" s="222"/>
      <c r="D719" s="222"/>
      <c r="E719" s="419">
        <v>2926500</v>
      </c>
      <c r="F719" s="419"/>
      <c r="G719" s="248" t="s">
        <v>518</v>
      </c>
      <c r="H719" s="222"/>
    </row>
    <row r="720" spans="1:8" s="211" customFormat="1" ht="25.35" customHeight="1" outlineLevel="1">
      <c r="A720" s="227"/>
      <c r="B720" s="227"/>
      <c r="C720" s="223"/>
      <c r="D720" s="228" t="s">
        <v>1074</v>
      </c>
      <c r="E720" s="227"/>
      <c r="F720" s="227"/>
      <c r="G720" s="221"/>
      <c r="H720" s="229"/>
    </row>
    <row r="721" spans="1:8" s="211" customFormat="1" ht="25.35" customHeight="1" outlineLevel="1">
      <c r="A721" s="227"/>
      <c r="B721" s="227"/>
      <c r="C721" s="223"/>
      <c r="D721" s="228" t="s">
        <v>1075</v>
      </c>
      <c r="E721" s="227"/>
      <c r="F721" s="227"/>
      <c r="G721" s="221"/>
      <c r="H721" s="229"/>
    </row>
    <row r="722" spans="1:8" s="211" customFormat="1" ht="25.35" customHeight="1" outlineLevel="1">
      <c r="A722" s="227"/>
      <c r="B722" s="203" t="s">
        <v>882</v>
      </c>
      <c r="C722" s="203"/>
      <c r="D722" s="203"/>
      <c r="E722" s="418">
        <f>SUM(E724,E777)</f>
        <v>1737100</v>
      </c>
      <c r="F722" s="418"/>
      <c r="G722" s="247" t="s">
        <v>518</v>
      </c>
      <c r="H722" s="203"/>
    </row>
    <row r="723" spans="1:8" s="211" customFormat="1" ht="25.35" customHeight="1" outlineLevel="1">
      <c r="A723" s="227"/>
      <c r="B723" s="222" t="s">
        <v>883</v>
      </c>
      <c r="C723" s="222"/>
      <c r="D723" s="222"/>
      <c r="E723" s="419">
        <f>E724+E777</f>
        <v>1737100</v>
      </c>
      <c r="F723" s="419"/>
      <c r="G723" s="248" t="s">
        <v>518</v>
      </c>
      <c r="H723" s="222"/>
    </row>
    <row r="724" spans="1:8" s="209" customFormat="1" ht="25.35" customHeight="1" outlineLevel="1">
      <c r="A724" s="223"/>
      <c r="B724" s="222" t="s">
        <v>884</v>
      </c>
      <c r="C724" s="222"/>
      <c r="D724" s="222"/>
      <c r="E724" s="419">
        <f>SUM(G726:G776)</f>
        <v>1477800</v>
      </c>
      <c r="F724" s="419"/>
      <c r="G724" s="248" t="s">
        <v>518</v>
      </c>
      <c r="H724" s="222"/>
    </row>
    <row r="725" spans="1:8" s="209" customFormat="1" ht="25.35" customHeight="1" outlineLevel="1">
      <c r="A725" s="223"/>
      <c r="B725" s="223"/>
      <c r="C725" s="223" t="s">
        <v>934</v>
      </c>
      <c r="D725" s="415" t="s">
        <v>1099</v>
      </c>
      <c r="E725" s="415"/>
      <c r="F725" s="415"/>
    </row>
    <row r="726" spans="1:8" s="209" customFormat="1" ht="25.35" customHeight="1" outlineLevel="1">
      <c r="A726" s="223"/>
      <c r="B726" s="223"/>
      <c r="C726" s="223"/>
      <c r="D726" s="415" t="s">
        <v>1101</v>
      </c>
      <c r="E726" s="415"/>
      <c r="F726" s="415"/>
      <c r="G726" s="231"/>
      <c r="H726" s="226"/>
    </row>
    <row r="727" spans="1:8" s="209" customFormat="1" ht="25.35" customHeight="1" outlineLevel="1">
      <c r="A727" s="223"/>
      <c r="B727" s="223"/>
      <c r="C727" s="223"/>
      <c r="D727" s="415" t="s">
        <v>1100</v>
      </c>
      <c r="E727" s="415"/>
      <c r="F727" s="415"/>
      <c r="G727" s="231">
        <v>214400</v>
      </c>
      <c r="H727" s="226" t="s">
        <v>518</v>
      </c>
    </row>
    <row r="728" spans="1:8" s="209" customFormat="1" ht="25.35" customHeight="1" outlineLevel="1">
      <c r="A728" s="223"/>
      <c r="B728" s="223"/>
      <c r="C728" s="223" t="s">
        <v>935</v>
      </c>
      <c r="D728" s="415" t="s">
        <v>1102</v>
      </c>
      <c r="E728" s="415"/>
      <c r="F728" s="415"/>
    </row>
    <row r="729" spans="1:8" s="209" customFormat="1" ht="25.35" customHeight="1" outlineLevel="1">
      <c r="A729" s="223"/>
      <c r="B729" s="223"/>
      <c r="C729" s="223"/>
      <c r="D729" s="415" t="s">
        <v>1264</v>
      </c>
      <c r="E729" s="415"/>
      <c r="F729" s="415"/>
      <c r="G729" s="231"/>
      <c r="H729" s="226"/>
    </row>
    <row r="730" spans="1:8" s="209" customFormat="1" ht="25.35" customHeight="1" outlineLevel="1">
      <c r="A730" s="223"/>
      <c r="B730" s="223"/>
      <c r="C730" s="223"/>
      <c r="D730" s="230" t="s">
        <v>1103</v>
      </c>
      <c r="E730" s="223"/>
      <c r="F730" s="223"/>
      <c r="G730" s="231">
        <v>72600</v>
      </c>
      <c r="H730" s="226" t="s">
        <v>518</v>
      </c>
    </row>
    <row r="731" spans="1:8" s="209" customFormat="1" ht="25.35" customHeight="1" outlineLevel="1">
      <c r="A731" s="223"/>
      <c r="B731" s="223"/>
      <c r="C731" s="223" t="s">
        <v>936</v>
      </c>
      <c r="D731" s="415" t="s">
        <v>1104</v>
      </c>
      <c r="E731" s="415"/>
      <c r="F731" s="415"/>
    </row>
    <row r="732" spans="1:8" s="209" customFormat="1" ht="25.35" customHeight="1" outlineLevel="1">
      <c r="A732" s="223"/>
      <c r="B732" s="223"/>
      <c r="C732" s="223"/>
      <c r="D732" s="415" t="s">
        <v>1105</v>
      </c>
      <c r="E732" s="415"/>
      <c r="F732" s="415"/>
      <c r="G732" s="231"/>
      <c r="H732" s="226"/>
    </row>
    <row r="733" spans="1:8" s="209" customFormat="1" ht="25.35" customHeight="1" outlineLevel="1">
      <c r="A733" s="223"/>
      <c r="B733" s="223"/>
      <c r="C733" s="223"/>
      <c r="D733" s="230" t="s">
        <v>1106</v>
      </c>
      <c r="E733" s="223"/>
      <c r="F733" s="223"/>
      <c r="G733" s="231">
        <v>86000</v>
      </c>
      <c r="H733" s="226" t="s">
        <v>518</v>
      </c>
    </row>
    <row r="734" spans="1:8" s="209" customFormat="1" ht="25.35" customHeight="1" outlineLevel="1">
      <c r="A734" s="223"/>
      <c r="B734" s="223"/>
      <c r="C734" s="223" t="s">
        <v>937</v>
      </c>
      <c r="D734" s="415" t="s">
        <v>1107</v>
      </c>
      <c r="E734" s="415"/>
      <c r="F734" s="415"/>
    </row>
    <row r="735" spans="1:8" s="209" customFormat="1" ht="25.35" customHeight="1" outlineLevel="1">
      <c r="A735" s="223"/>
      <c r="B735" s="223"/>
      <c r="C735" s="223"/>
      <c r="D735" s="415" t="s">
        <v>1108</v>
      </c>
      <c r="E735" s="415"/>
      <c r="F735" s="415"/>
      <c r="G735" s="231"/>
      <c r="H735" s="226"/>
    </row>
    <row r="736" spans="1:8" s="209" customFormat="1" ht="25.35" customHeight="1" outlineLevel="1">
      <c r="A736" s="223"/>
      <c r="B736" s="223"/>
      <c r="C736" s="223"/>
      <c r="D736" s="230" t="s">
        <v>1109</v>
      </c>
      <c r="E736" s="223"/>
      <c r="F736" s="223"/>
      <c r="G736" s="231">
        <v>227500</v>
      </c>
      <c r="H736" s="226" t="s">
        <v>518</v>
      </c>
    </row>
    <row r="737" spans="1:8" s="209" customFormat="1" ht="25.35" customHeight="1" outlineLevel="1">
      <c r="A737" s="223"/>
      <c r="B737" s="223"/>
      <c r="C737" s="223" t="s">
        <v>938</v>
      </c>
      <c r="D737" s="415" t="s">
        <v>1110</v>
      </c>
      <c r="E737" s="415"/>
      <c r="F737" s="415"/>
    </row>
    <row r="738" spans="1:8" s="209" customFormat="1" ht="25.35" customHeight="1" outlineLevel="1">
      <c r="A738" s="223"/>
      <c r="B738" s="223"/>
      <c r="C738" s="223"/>
      <c r="D738" s="415" t="s">
        <v>1265</v>
      </c>
      <c r="E738" s="415"/>
      <c r="F738" s="415"/>
      <c r="G738" s="231"/>
      <c r="H738" s="226"/>
    </row>
    <row r="739" spans="1:8" s="209" customFormat="1" ht="25.35" customHeight="1" outlineLevel="1">
      <c r="A739" s="223"/>
      <c r="B739" s="223"/>
      <c r="C739" s="223"/>
      <c r="D739" s="230" t="s">
        <v>1111</v>
      </c>
      <c r="E739" s="223"/>
      <c r="F739" s="223"/>
      <c r="G739" s="231">
        <v>55800</v>
      </c>
      <c r="H739" s="226" t="s">
        <v>518</v>
      </c>
    </row>
    <row r="740" spans="1:8" s="209" customFormat="1" ht="25.35" customHeight="1" outlineLevel="1">
      <c r="A740" s="223"/>
      <c r="B740" s="223"/>
      <c r="C740" s="223" t="s">
        <v>939</v>
      </c>
      <c r="D740" s="415" t="s">
        <v>1112</v>
      </c>
      <c r="E740" s="415"/>
      <c r="F740" s="415"/>
    </row>
    <row r="741" spans="1:8" s="209" customFormat="1" ht="25.35" customHeight="1" outlineLevel="1">
      <c r="A741" s="223"/>
      <c r="B741" s="223"/>
      <c r="C741" s="223"/>
      <c r="D741" s="415" t="s">
        <v>1101</v>
      </c>
      <c r="E741" s="415"/>
      <c r="F741" s="415"/>
      <c r="G741" s="231"/>
      <c r="H741" s="226"/>
    </row>
    <row r="742" spans="1:8" s="209" customFormat="1" ht="25.35" customHeight="1" outlineLevel="1">
      <c r="A742" s="223"/>
      <c r="B742" s="223"/>
      <c r="C742" s="223"/>
      <c r="D742" s="415" t="s">
        <v>1266</v>
      </c>
      <c r="E742" s="415"/>
      <c r="F742" s="415"/>
      <c r="G742" s="231">
        <v>94400</v>
      </c>
      <c r="H742" s="226" t="s">
        <v>518</v>
      </c>
    </row>
    <row r="743" spans="1:8" s="209" customFormat="1" ht="25.35" customHeight="1" outlineLevel="1">
      <c r="A743" s="223"/>
      <c r="B743" s="223"/>
      <c r="C743" s="223" t="s">
        <v>940</v>
      </c>
      <c r="D743" s="415" t="s">
        <v>1113</v>
      </c>
      <c r="E743" s="415"/>
      <c r="F743" s="415"/>
    </row>
    <row r="744" spans="1:8" s="209" customFormat="1" ht="25.35" customHeight="1" outlineLevel="1">
      <c r="A744" s="223"/>
      <c r="B744" s="223"/>
      <c r="C744" s="223"/>
      <c r="D744" s="415" t="s">
        <v>1101</v>
      </c>
      <c r="E744" s="415"/>
      <c r="F744" s="415"/>
      <c r="G744" s="231"/>
      <c r="H744" s="226"/>
    </row>
    <row r="745" spans="1:8" s="209" customFormat="1" ht="25.35" customHeight="1" outlineLevel="1">
      <c r="A745" s="223"/>
      <c r="B745" s="223"/>
      <c r="C745" s="223"/>
      <c r="D745" s="415" t="s">
        <v>1114</v>
      </c>
      <c r="E745" s="415"/>
      <c r="F745" s="415"/>
      <c r="G745" s="231">
        <v>94400</v>
      </c>
      <c r="H745" s="226" t="s">
        <v>518</v>
      </c>
    </row>
    <row r="746" spans="1:8" s="209" customFormat="1" ht="25.35" customHeight="1" outlineLevel="1">
      <c r="A746" s="223"/>
      <c r="B746" s="223"/>
      <c r="C746" s="223" t="s">
        <v>941</v>
      </c>
      <c r="D746" s="415" t="s">
        <v>1115</v>
      </c>
      <c r="E746" s="415"/>
      <c r="F746" s="415"/>
    </row>
    <row r="747" spans="1:8" s="209" customFormat="1" ht="25.35" customHeight="1" outlineLevel="1">
      <c r="A747" s="223"/>
      <c r="B747" s="223"/>
      <c r="C747" s="223"/>
      <c r="D747" s="415" t="s">
        <v>1267</v>
      </c>
      <c r="E747" s="415"/>
      <c r="F747" s="415"/>
      <c r="G747" s="231"/>
      <c r="H747" s="226"/>
    </row>
    <row r="748" spans="1:8" s="209" customFormat="1" ht="25.35" customHeight="1" outlineLevel="1">
      <c r="A748" s="223"/>
      <c r="B748" s="223"/>
      <c r="C748" s="223"/>
      <c r="D748" s="415" t="s">
        <v>1268</v>
      </c>
      <c r="E748" s="415"/>
      <c r="F748" s="415"/>
    </row>
    <row r="749" spans="1:8" s="209" customFormat="1" ht="25.35" customHeight="1" outlineLevel="1">
      <c r="A749" s="223"/>
      <c r="B749" s="223"/>
      <c r="C749" s="223"/>
      <c r="D749" s="278" t="s">
        <v>1269</v>
      </c>
      <c r="E749" s="278"/>
      <c r="F749" s="278"/>
      <c r="G749" s="231">
        <v>30600</v>
      </c>
      <c r="H749" s="226" t="s">
        <v>518</v>
      </c>
    </row>
    <row r="750" spans="1:8" s="209" customFormat="1" ht="25.35" customHeight="1" outlineLevel="1">
      <c r="A750" s="223"/>
      <c r="B750" s="223"/>
      <c r="C750" s="223" t="s">
        <v>942</v>
      </c>
      <c r="D750" s="415" t="s">
        <v>1116</v>
      </c>
      <c r="E750" s="415"/>
      <c r="F750" s="415"/>
    </row>
    <row r="751" spans="1:8" s="209" customFormat="1" ht="25.35" customHeight="1" outlineLevel="1">
      <c r="A751" s="223"/>
      <c r="B751" s="223"/>
      <c r="C751" s="223"/>
      <c r="D751" s="415" t="s">
        <v>1117</v>
      </c>
      <c r="E751" s="415"/>
      <c r="F751" s="415"/>
      <c r="G751" s="231">
        <v>54000</v>
      </c>
      <c r="H751" s="226" t="s">
        <v>518</v>
      </c>
    </row>
    <row r="752" spans="1:8" s="209" customFormat="1" ht="25.35" customHeight="1" outlineLevel="1">
      <c r="A752" s="223"/>
      <c r="B752" s="223"/>
      <c r="C752" s="223" t="s">
        <v>943</v>
      </c>
      <c r="D752" s="415" t="s">
        <v>1120</v>
      </c>
      <c r="E752" s="415"/>
      <c r="F752" s="415"/>
    </row>
    <row r="753" spans="1:8" s="209" customFormat="1" ht="25.35" customHeight="1" outlineLevel="1">
      <c r="A753" s="223"/>
      <c r="B753" s="223"/>
      <c r="C753" s="223"/>
      <c r="D753" s="415" t="s">
        <v>1121</v>
      </c>
      <c r="E753" s="415"/>
      <c r="F753" s="415"/>
      <c r="G753" s="231"/>
      <c r="H753" s="226"/>
    </row>
    <row r="754" spans="1:8" s="209" customFormat="1" ht="25.35" customHeight="1" outlineLevel="1">
      <c r="A754" s="223"/>
      <c r="B754" s="223"/>
      <c r="C754" s="223"/>
      <c r="D754" s="415" t="s">
        <v>1122</v>
      </c>
      <c r="E754" s="415"/>
      <c r="F754" s="415"/>
      <c r="G754" s="231">
        <v>19000</v>
      </c>
      <c r="H754" s="226" t="s">
        <v>518</v>
      </c>
    </row>
    <row r="755" spans="1:8" s="209" customFormat="1" ht="25.35" customHeight="1" outlineLevel="1">
      <c r="A755" s="223"/>
      <c r="B755" s="223"/>
      <c r="C755" s="223" t="s">
        <v>944</v>
      </c>
      <c r="D755" s="415" t="s">
        <v>1118</v>
      </c>
      <c r="E755" s="415"/>
      <c r="F755" s="415"/>
    </row>
    <row r="756" spans="1:8" s="209" customFormat="1" ht="25.35" customHeight="1" outlineLevel="1">
      <c r="A756" s="223"/>
      <c r="B756" s="223"/>
      <c r="C756" s="223"/>
      <c r="D756" s="415" t="s">
        <v>1119</v>
      </c>
      <c r="E756" s="415"/>
      <c r="F756" s="415"/>
      <c r="G756" s="231">
        <v>8600</v>
      </c>
      <c r="H756" s="226" t="s">
        <v>518</v>
      </c>
    </row>
    <row r="757" spans="1:8" s="209" customFormat="1" ht="25.35" customHeight="1" outlineLevel="1">
      <c r="A757" s="223"/>
      <c r="B757" s="223"/>
      <c r="C757" s="223" t="s">
        <v>945</v>
      </c>
      <c r="D757" s="415" t="s">
        <v>1123</v>
      </c>
      <c r="E757" s="415"/>
      <c r="F757" s="415"/>
    </row>
    <row r="758" spans="1:8" s="209" customFormat="1" ht="25.35" customHeight="1" outlineLevel="1">
      <c r="A758" s="223"/>
      <c r="B758" s="223"/>
      <c r="C758" s="223"/>
      <c r="D758" s="415" t="s">
        <v>1124</v>
      </c>
      <c r="E758" s="415"/>
      <c r="F758" s="415"/>
      <c r="G758" s="231"/>
      <c r="H758" s="226"/>
    </row>
    <row r="759" spans="1:8" s="209" customFormat="1" ht="25.35" customHeight="1" outlineLevel="1">
      <c r="A759" s="223"/>
      <c r="B759" s="223"/>
      <c r="C759" s="223"/>
      <c r="D759" s="415" t="s">
        <v>1125</v>
      </c>
      <c r="E759" s="415"/>
      <c r="F759" s="415"/>
      <c r="G759" s="231">
        <v>95000</v>
      </c>
      <c r="H759" s="226" t="s">
        <v>518</v>
      </c>
    </row>
    <row r="760" spans="1:8" s="209" customFormat="1" ht="25.35" customHeight="1" outlineLevel="1">
      <c r="A760" s="223"/>
      <c r="B760" s="223"/>
      <c r="C760" s="223" t="s">
        <v>946</v>
      </c>
      <c r="D760" s="415" t="s">
        <v>1126</v>
      </c>
      <c r="E760" s="415"/>
      <c r="F760" s="415"/>
    </row>
    <row r="761" spans="1:8" s="209" customFormat="1" ht="25.35" customHeight="1" outlineLevel="1">
      <c r="A761" s="223"/>
      <c r="B761" s="223"/>
      <c r="C761" s="223"/>
      <c r="D761" s="415" t="s">
        <v>1127</v>
      </c>
      <c r="E761" s="415"/>
      <c r="F761" s="415"/>
    </row>
    <row r="762" spans="1:8" s="209" customFormat="1" ht="25.35" customHeight="1" outlineLevel="1">
      <c r="A762" s="223"/>
      <c r="B762" s="223"/>
      <c r="C762" s="223"/>
      <c r="D762" s="230" t="s">
        <v>1128</v>
      </c>
      <c r="E762" s="230"/>
      <c r="F762" s="230"/>
      <c r="G762" s="231">
        <v>7500</v>
      </c>
      <c r="H762" s="226" t="s">
        <v>518</v>
      </c>
    </row>
    <row r="763" spans="1:8" s="209" customFormat="1" ht="25.35" customHeight="1" outlineLevel="1">
      <c r="A763" s="223"/>
      <c r="B763" s="223"/>
      <c r="C763" s="223" t="s">
        <v>947</v>
      </c>
      <c r="D763" s="415" t="s">
        <v>1129</v>
      </c>
      <c r="E763" s="415"/>
      <c r="F763" s="415"/>
    </row>
    <row r="764" spans="1:8" s="209" customFormat="1" ht="25.35" customHeight="1" outlineLevel="1">
      <c r="A764" s="223"/>
      <c r="B764" s="223"/>
      <c r="C764" s="223"/>
      <c r="D764" s="415" t="s">
        <v>1121</v>
      </c>
      <c r="E764" s="415"/>
      <c r="F764" s="415"/>
      <c r="G764" s="231"/>
      <c r="H764" s="226"/>
    </row>
    <row r="765" spans="1:8" s="209" customFormat="1" ht="25.35" customHeight="1" outlineLevel="1">
      <c r="A765" s="223"/>
      <c r="B765" s="223"/>
      <c r="C765" s="223"/>
      <c r="D765" s="415" t="s">
        <v>1130</v>
      </c>
      <c r="E765" s="415"/>
      <c r="F765" s="415"/>
      <c r="G765" s="231">
        <v>114000</v>
      </c>
      <c r="H765" s="226" t="s">
        <v>518</v>
      </c>
    </row>
    <row r="766" spans="1:8" s="209" customFormat="1" ht="25.35" customHeight="1" outlineLevel="1">
      <c r="A766" s="223"/>
      <c r="B766" s="223"/>
      <c r="C766" s="223" t="s">
        <v>948</v>
      </c>
      <c r="D766" s="415" t="s">
        <v>1131</v>
      </c>
      <c r="E766" s="415"/>
      <c r="F766" s="415"/>
    </row>
    <row r="767" spans="1:8" s="209" customFormat="1" ht="25.35" customHeight="1" outlineLevel="1">
      <c r="A767" s="223"/>
      <c r="B767" s="223"/>
      <c r="C767" s="223"/>
      <c r="D767" s="415" t="s">
        <v>1124</v>
      </c>
      <c r="E767" s="415"/>
      <c r="F767" s="415"/>
      <c r="G767" s="231"/>
      <c r="H767" s="226"/>
    </row>
    <row r="768" spans="1:8" s="209" customFormat="1" ht="25.35" customHeight="1" outlineLevel="1">
      <c r="A768" s="223"/>
      <c r="B768" s="223"/>
      <c r="C768" s="223"/>
      <c r="D768" s="415" t="s">
        <v>1132</v>
      </c>
      <c r="E768" s="415"/>
      <c r="F768" s="415"/>
      <c r="G768" s="231">
        <v>114000</v>
      </c>
      <c r="H768" s="226" t="s">
        <v>518</v>
      </c>
    </row>
    <row r="769" spans="1:8" s="209" customFormat="1" ht="25.35" customHeight="1" outlineLevel="1">
      <c r="A769" s="223"/>
      <c r="B769" s="223"/>
      <c r="C769" s="223" t="s">
        <v>949</v>
      </c>
      <c r="D769" s="415" t="s">
        <v>1133</v>
      </c>
      <c r="E769" s="415"/>
      <c r="F769" s="415"/>
    </row>
    <row r="770" spans="1:8" s="209" customFormat="1" ht="25.35" customHeight="1" outlineLevel="1">
      <c r="A770" s="223"/>
      <c r="B770" s="223"/>
      <c r="C770" s="223"/>
      <c r="D770" s="415" t="s">
        <v>1121</v>
      </c>
      <c r="E770" s="415"/>
      <c r="F770" s="415"/>
      <c r="G770" s="231"/>
      <c r="H770" s="226"/>
    </row>
    <row r="771" spans="1:8" s="209" customFormat="1" ht="25.35" customHeight="1" outlineLevel="1">
      <c r="A771" s="223"/>
      <c r="B771" s="223"/>
      <c r="C771" s="223"/>
      <c r="D771" s="415" t="s">
        <v>1134</v>
      </c>
      <c r="E771" s="415"/>
      <c r="F771" s="415"/>
      <c r="G771" s="231">
        <v>95000</v>
      </c>
      <c r="H771" s="226" t="s">
        <v>518</v>
      </c>
    </row>
    <row r="772" spans="1:8" s="209" customFormat="1" ht="25.35" customHeight="1" outlineLevel="1">
      <c r="A772" s="223"/>
      <c r="B772" s="223"/>
      <c r="C772" s="223" t="s">
        <v>950</v>
      </c>
      <c r="D772" s="415" t="s">
        <v>1135</v>
      </c>
      <c r="E772" s="415"/>
      <c r="F772" s="415"/>
    </row>
    <row r="773" spans="1:8" s="209" customFormat="1" ht="25.35" customHeight="1" outlineLevel="1">
      <c r="A773" s="223"/>
      <c r="B773" s="223"/>
      <c r="C773" s="223"/>
      <c r="D773" s="415" t="s">
        <v>1127</v>
      </c>
      <c r="E773" s="415"/>
      <c r="F773" s="415"/>
    </row>
    <row r="774" spans="1:8" s="209" customFormat="1" ht="25.35" customHeight="1" outlineLevel="1">
      <c r="A774" s="223"/>
      <c r="B774" s="223"/>
      <c r="C774" s="223"/>
      <c r="D774" s="230" t="s">
        <v>1136</v>
      </c>
      <c r="E774" s="230"/>
      <c r="F774" s="230"/>
      <c r="G774" s="231">
        <v>7500</v>
      </c>
      <c r="H774" s="226" t="s">
        <v>518</v>
      </c>
    </row>
    <row r="775" spans="1:8" s="209" customFormat="1" ht="25.35" customHeight="1" outlineLevel="1">
      <c r="A775" s="223"/>
      <c r="B775" s="223"/>
      <c r="C775" s="223" t="s">
        <v>951</v>
      </c>
      <c r="D775" s="415" t="s">
        <v>1137</v>
      </c>
      <c r="E775" s="415"/>
      <c r="F775" s="415"/>
    </row>
    <row r="776" spans="1:8" s="211" customFormat="1" ht="25.35" customHeight="1" outlineLevel="1">
      <c r="A776" s="227"/>
      <c r="B776" s="223"/>
      <c r="C776" s="223"/>
      <c r="D776" s="415" t="s">
        <v>1138</v>
      </c>
      <c r="E776" s="415"/>
      <c r="F776" s="415"/>
      <c r="G776" s="231">
        <v>87500</v>
      </c>
      <c r="H776" s="226" t="s">
        <v>518</v>
      </c>
    </row>
    <row r="777" spans="1:8" s="209" customFormat="1" ht="25.35" customHeight="1" outlineLevel="1">
      <c r="A777" s="223"/>
      <c r="B777" s="222" t="s">
        <v>886</v>
      </c>
      <c r="C777" s="222"/>
      <c r="D777" s="222"/>
      <c r="E777" s="419">
        <f>SUM(G778:G778)</f>
        <v>259300</v>
      </c>
      <c r="F777" s="419"/>
      <c r="G777" s="248" t="s">
        <v>518</v>
      </c>
      <c r="H777" s="222"/>
    </row>
    <row r="778" spans="1:8" s="209" customFormat="1" ht="25.35" customHeight="1" outlineLevel="1">
      <c r="A778" s="223"/>
      <c r="B778" s="223"/>
      <c r="C778" s="223" t="s">
        <v>952</v>
      </c>
      <c r="D778" s="230" t="s">
        <v>953</v>
      </c>
      <c r="E778" s="223"/>
      <c r="F778" s="223"/>
      <c r="G778" s="231">
        <v>259300</v>
      </c>
      <c r="H778" s="226" t="s">
        <v>518</v>
      </c>
    </row>
    <row r="779" spans="1:8" s="209" customFormat="1" ht="25.35" customHeight="1" outlineLevel="1">
      <c r="A779" s="223"/>
      <c r="B779" s="223"/>
      <c r="C779" s="223"/>
      <c r="D779" s="415" t="s">
        <v>1172</v>
      </c>
      <c r="E779" s="415"/>
      <c r="F779" s="415"/>
      <c r="G779" s="231"/>
      <c r="H779" s="226"/>
    </row>
    <row r="780" spans="1:8" s="209" customFormat="1" ht="25.35" customHeight="1" outlineLevel="1">
      <c r="A780" s="223"/>
      <c r="B780" s="223"/>
      <c r="C780" s="223"/>
      <c r="D780" s="270" t="s">
        <v>1193</v>
      </c>
      <c r="E780" s="223"/>
      <c r="F780" s="223"/>
      <c r="G780" s="231"/>
      <c r="H780" s="226"/>
    </row>
    <row r="781" spans="1:8" s="209" customFormat="1" ht="25.35" customHeight="1" outlineLevel="1">
      <c r="A781" s="223"/>
      <c r="B781" s="223"/>
      <c r="C781" s="223"/>
      <c r="D781" s="415" t="s">
        <v>1194</v>
      </c>
      <c r="E781" s="415"/>
      <c r="F781" s="415"/>
      <c r="G781" s="231"/>
      <c r="H781" s="226"/>
    </row>
    <row r="782" spans="1:8" s="209" customFormat="1" ht="25.35" customHeight="1" outlineLevel="1">
      <c r="A782" s="223"/>
      <c r="B782" s="223"/>
      <c r="C782" s="223"/>
      <c r="D782" s="415" t="s">
        <v>1195</v>
      </c>
      <c r="E782" s="415"/>
      <c r="F782" s="415"/>
      <c r="G782" s="231"/>
      <c r="H782" s="226"/>
    </row>
    <row r="783" spans="1:8" s="209" customFormat="1" ht="25.35" customHeight="1" outlineLevel="1">
      <c r="A783" s="223"/>
      <c r="B783" s="223"/>
      <c r="C783" s="223"/>
      <c r="D783" s="415" t="s">
        <v>1196</v>
      </c>
      <c r="E783" s="415"/>
      <c r="F783" s="415"/>
      <c r="G783" s="231"/>
      <c r="H783" s="226"/>
    </row>
    <row r="784" spans="1:8" s="209" customFormat="1" ht="25.35" customHeight="1" outlineLevel="1">
      <c r="A784" s="223"/>
      <c r="B784" s="223"/>
      <c r="C784" s="223"/>
      <c r="D784" s="270" t="s">
        <v>1197</v>
      </c>
      <c r="E784" s="270"/>
      <c r="F784" s="270"/>
      <c r="G784" s="231"/>
      <c r="H784" s="226"/>
    </row>
    <row r="785" spans="1:8" s="209" customFormat="1" ht="25.35" customHeight="1" outlineLevel="1">
      <c r="A785" s="223"/>
      <c r="B785" s="223"/>
      <c r="C785" s="223"/>
      <c r="D785" s="270" t="s">
        <v>1198</v>
      </c>
      <c r="E785" s="223"/>
      <c r="F785" s="223"/>
      <c r="G785" s="231"/>
      <c r="H785" s="226"/>
    </row>
    <row r="786" spans="1:8" s="209" customFormat="1" ht="25.35" customHeight="1" outlineLevel="1">
      <c r="A786" s="223"/>
      <c r="B786" s="223"/>
      <c r="C786" s="223"/>
      <c r="D786" s="415" t="s">
        <v>1199</v>
      </c>
      <c r="E786" s="415"/>
      <c r="F786" s="415"/>
      <c r="G786" s="231"/>
      <c r="H786" s="226"/>
    </row>
    <row r="787" spans="1:8" s="209" customFormat="1" ht="25.35" customHeight="1" outlineLevel="1">
      <c r="A787" s="223"/>
      <c r="B787" s="223"/>
      <c r="C787" s="223"/>
      <c r="D787" s="270" t="s">
        <v>1200</v>
      </c>
      <c r="E787" s="223"/>
      <c r="F787" s="223"/>
      <c r="G787" s="231"/>
      <c r="H787" s="226"/>
    </row>
    <row r="788" spans="1:8" s="209" customFormat="1" ht="25.35" customHeight="1" outlineLevel="1">
      <c r="A788" s="223"/>
      <c r="B788" s="223"/>
      <c r="C788" s="223"/>
      <c r="D788" s="415" t="s">
        <v>1201</v>
      </c>
      <c r="E788" s="415"/>
      <c r="F788" s="415"/>
      <c r="G788" s="231"/>
      <c r="H788" s="226"/>
    </row>
    <row r="789" spans="1:8" s="209" customFormat="1" ht="25.35" customHeight="1" outlineLevel="1">
      <c r="A789" s="223"/>
      <c r="B789" s="223"/>
      <c r="C789" s="223"/>
      <c r="D789" s="415" t="s">
        <v>1202</v>
      </c>
      <c r="E789" s="415"/>
      <c r="F789" s="415"/>
      <c r="G789" s="231"/>
      <c r="H789" s="226"/>
    </row>
    <row r="790" spans="1:8" s="209" customFormat="1" ht="25.35" customHeight="1" outlineLevel="1">
      <c r="A790" s="223"/>
      <c r="B790" s="223"/>
      <c r="C790" s="223"/>
      <c r="D790" s="270" t="s">
        <v>1203</v>
      </c>
      <c r="E790" s="270"/>
      <c r="F790" s="270"/>
      <c r="G790" s="231"/>
      <c r="H790" s="226"/>
    </row>
    <row r="791" spans="1:8" s="209" customFormat="1" ht="25.35" customHeight="1" outlineLevel="1">
      <c r="A791" s="223"/>
      <c r="B791" s="223"/>
      <c r="C791" s="223"/>
      <c r="D791" s="415" t="s">
        <v>1204</v>
      </c>
      <c r="E791" s="415"/>
      <c r="F791" s="415"/>
      <c r="G791" s="231"/>
      <c r="H791" s="226"/>
    </row>
    <row r="792" spans="1:8" s="209" customFormat="1" ht="25.35" customHeight="1" outlineLevel="1">
      <c r="A792" s="223"/>
      <c r="B792" s="223"/>
      <c r="C792" s="223"/>
      <c r="D792" s="415" t="s">
        <v>1205</v>
      </c>
      <c r="E792" s="415"/>
      <c r="F792" s="415"/>
      <c r="G792" s="231"/>
      <c r="H792" s="226"/>
    </row>
    <row r="793" spans="1:8" s="209" customFormat="1" ht="25.35" customHeight="1" outlineLevel="1">
      <c r="A793" s="223"/>
      <c r="B793" s="223"/>
      <c r="C793" s="223"/>
      <c r="D793" s="270" t="s">
        <v>1206</v>
      </c>
      <c r="E793" s="270"/>
      <c r="F793" s="270"/>
      <c r="G793" s="231"/>
      <c r="H793" s="226"/>
    </row>
    <row r="794" spans="1:8" s="209" customFormat="1" ht="25.35" customHeight="1" outlineLevel="1">
      <c r="A794" s="223"/>
      <c r="B794" s="223"/>
      <c r="C794" s="223"/>
      <c r="D794" s="415" t="s">
        <v>1207</v>
      </c>
      <c r="E794" s="415"/>
      <c r="F794" s="415"/>
      <c r="G794" s="231"/>
      <c r="H794" s="226"/>
    </row>
    <row r="795" spans="1:8" s="209" customFormat="1" ht="25.35" customHeight="1" outlineLevel="1">
      <c r="A795" s="223"/>
      <c r="B795" s="223"/>
      <c r="C795" s="223"/>
      <c r="D795" s="270" t="s">
        <v>1208</v>
      </c>
      <c r="E795" s="223"/>
      <c r="F795" s="223"/>
      <c r="G795" s="231"/>
      <c r="H795" s="226"/>
    </row>
    <row r="796" spans="1:8" s="209" customFormat="1" ht="25.35" customHeight="1" outlineLevel="1">
      <c r="A796" s="223"/>
      <c r="B796" s="223"/>
      <c r="C796" s="223"/>
      <c r="D796" s="270" t="s">
        <v>1209</v>
      </c>
      <c r="E796" s="223"/>
      <c r="F796" s="223"/>
      <c r="G796" s="231"/>
      <c r="H796" s="226"/>
    </row>
    <row r="797" spans="1:8" s="209" customFormat="1" ht="25.35" customHeight="1" outlineLevel="1">
      <c r="A797" s="223"/>
      <c r="B797" s="203" t="s">
        <v>954</v>
      </c>
      <c r="C797" s="203"/>
      <c r="D797" s="203"/>
      <c r="E797" s="418">
        <f>SUM(G798:G800)</f>
        <v>11821800</v>
      </c>
      <c r="F797" s="418"/>
      <c r="G797" s="247" t="s">
        <v>518</v>
      </c>
      <c r="H797" s="203"/>
    </row>
    <row r="798" spans="1:8" s="209" customFormat="1" ht="25.35" customHeight="1" outlineLevel="1">
      <c r="A798" s="223"/>
      <c r="B798" s="223"/>
      <c r="C798" s="223" t="s">
        <v>955</v>
      </c>
      <c r="D798" s="230" t="s">
        <v>1139</v>
      </c>
      <c r="E798" s="223"/>
      <c r="F798" s="223"/>
      <c r="G798" s="231">
        <v>2488800</v>
      </c>
      <c r="H798" s="226" t="s">
        <v>518</v>
      </c>
    </row>
    <row r="799" spans="1:8" ht="25.35" customHeight="1">
      <c r="B799" s="223"/>
      <c r="C799" s="223" t="s">
        <v>956</v>
      </c>
      <c r="D799" s="415" t="s">
        <v>1140</v>
      </c>
      <c r="E799" s="415"/>
      <c r="F799" s="415"/>
    </row>
    <row r="800" spans="1:8" ht="25.35" customHeight="1">
      <c r="B800" s="223"/>
      <c r="C800" s="223"/>
      <c r="D800" s="230" t="s">
        <v>1091</v>
      </c>
      <c r="E800" s="230"/>
      <c r="F800" s="230"/>
      <c r="G800" s="231">
        <v>9333000</v>
      </c>
      <c r="H800" s="226" t="s">
        <v>518</v>
      </c>
    </row>
    <row r="801" spans="1:8" s="209" customFormat="1" ht="25.35" customHeight="1" outlineLevel="1">
      <c r="A801" s="223"/>
      <c r="B801" s="203" t="s">
        <v>889</v>
      </c>
      <c r="C801" s="203"/>
      <c r="D801" s="203"/>
      <c r="E801" s="418">
        <f>SUM(G802:G824)</f>
        <v>9085800</v>
      </c>
      <c r="F801" s="418"/>
      <c r="G801" s="247" t="s">
        <v>518</v>
      </c>
      <c r="H801" s="203"/>
    </row>
    <row r="802" spans="1:8" s="209" customFormat="1" ht="25.35" customHeight="1" outlineLevel="1">
      <c r="A802" s="223"/>
      <c r="B802" s="223"/>
      <c r="C802" s="223" t="s">
        <v>957</v>
      </c>
      <c r="D802" s="230" t="s">
        <v>1141</v>
      </c>
      <c r="E802" s="223"/>
      <c r="F802" s="223"/>
      <c r="G802" s="231">
        <v>10800</v>
      </c>
      <c r="H802" s="226" t="s">
        <v>518</v>
      </c>
    </row>
    <row r="803" spans="1:8" s="209" customFormat="1" ht="25.35" customHeight="1" outlineLevel="1">
      <c r="A803" s="223"/>
      <c r="B803" s="223"/>
      <c r="C803" s="223" t="s">
        <v>958</v>
      </c>
      <c r="D803" s="415" t="s">
        <v>1142</v>
      </c>
      <c r="E803" s="415"/>
      <c r="F803" s="415"/>
    </row>
    <row r="804" spans="1:8" s="209" customFormat="1" ht="25.35" customHeight="1" outlineLevel="1">
      <c r="A804" s="223"/>
      <c r="B804" s="223"/>
      <c r="C804" s="223"/>
      <c r="D804" s="230" t="s">
        <v>1143</v>
      </c>
      <c r="E804" s="223"/>
      <c r="F804" s="223"/>
      <c r="G804" s="231">
        <v>226000</v>
      </c>
      <c r="H804" s="226" t="s">
        <v>518</v>
      </c>
    </row>
    <row r="805" spans="1:8" s="209" customFormat="1" ht="25.35" customHeight="1" outlineLevel="1">
      <c r="A805" s="223"/>
      <c r="B805" s="223"/>
      <c r="C805" s="223" t="s">
        <v>959</v>
      </c>
      <c r="D805" s="415" t="s">
        <v>1144</v>
      </c>
      <c r="E805" s="415"/>
      <c r="F805" s="415"/>
      <c r="G805" s="231">
        <v>39400</v>
      </c>
      <c r="H805" s="226" t="s">
        <v>518</v>
      </c>
    </row>
    <row r="806" spans="1:8" s="209" customFormat="1" ht="25.35" customHeight="1" outlineLevel="1">
      <c r="A806" s="223"/>
      <c r="B806" s="223"/>
      <c r="C806" s="223" t="s">
        <v>960</v>
      </c>
      <c r="D806" s="415" t="s">
        <v>1145</v>
      </c>
      <c r="E806" s="415"/>
      <c r="F806" s="415"/>
    </row>
    <row r="807" spans="1:8" s="209" customFormat="1" ht="25.35" customHeight="1" outlineLevel="1">
      <c r="A807" s="223"/>
      <c r="B807" s="223"/>
      <c r="C807" s="223"/>
      <c r="D807" s="230" t="s">
        <v>1146</v>
      </c>
      <c r="E807" s="223"/>
      <c r="F807" s="223"/>
      <c r="G807" s="231">
        <v>134100</v>
      </c>
      <c r="H807" s="226" t="s">
        <v>518</v>
      </c>
    </row>
    <row r="808" spans="1:8" s="209" customFormat="1" ht="25.35" customHeight="1" outlineLevel="1">
      <c r="A808" s="223"/>
      <c r="B808" s="223"/>
      <c r="C808" s="223" t="s">
        <v>961</v>
      </c>
      <c r="D808" s="415" t="s">
        <v>1147</v>
      </c>
      <c r="E808" s="415"/>
      <c r="F808" s="415"/>
    </row>
    <row r="809" spans="1:8" s="209" customFormat="1" ht="25.35" customHeight="1" outlineLevel="1">
      <c r="A809" s="223"/>
      <c r="B809" s="223"/>
      <c r="C809" s="223"/>
      <c r="D809" s="230" t="s">
        <v>1148</v>
      </c>
      <c r="E809" s="223"/>
      <c r="F809" s="223"/>
      <c r="G809" s="231">
        <v>36800</v>
      </c>
      <c r="H809" s="226" t="s">
        <v>518</v>
      </c>
    </row>
    <row r="810" spans="1:8" s="209" customFormat="1" ht="25.35" customHeight="1" outlineLevel="1">
      <c r="A810" s="223"/>
      <c r="B810" s="223"/>
      <c r="C810" s="223" t="s">
        <v>962</v>
      </c>
      <c r="D810" s="415" t="s">
        <v>1149</v>
      </c>
      <c r="E810" s="415"/>
      <c r="F810" s="415"/>
    </row>
    <row r="811" spans="1:8" s="209" customFormat="1" ht="25.35" customHeight="1" outlineLevel="1">
      <c r="A811" s="223"/>
      <c r="B811" s="223"/>
      <c r="C811" s="223"/>
      <c r="D811" s="230" t="s">
        <v>1150</v>
      </c>
      <c r="E811" s="223"/>
      <c r="F811" s="223"/>
      <c r="G811" s="231">
        <v>192700</v>
      </c>
      <c r="H811" s="226" t="s">
        <v>518</v>
      </c>
    </row>
    <row r="812" spans="1:8" s="209" customFormat="1" ht="25.35" customHeight="1" outlineLevel="1">
      <c r="A812" s="223"/>
      <c r="B812" s="223"/>
      <c r="C812" s="223" t="s">
        <v>891</v>
      </c>
      <c r="D812" s="415" t="s">
        <v>1151</v>
      </c>
      <c r="E812" s="415"/>
      <c r="F812" s="415"/>
    </row>
    <row r="813" spans="1:8" s="209" customFormat="1" ht="25.35" customHeight="1" outlineLevel="1">
      <c r="A813" s="223"/>
      <c r="B813" s="223"/>
      <c r="C813" s="223"/>
      <c r="D813" s="230" t="s">
        <v>1152</v>
      </c>
      <c r="E813" s="223"/>
      <c r="F813" s="223"/>
      <c r="G813" s="231">
        <v>1866600</v>
      </c>
      <c r="H813" s="226" t="s">
        <v>518</v>
      </c>
    </row>
    <row r="814" spans="1:8" s="209" customFormat="1" ht="25.35" customHeight="1" outlineLevel="1">
      <c r="A814" s="223"/>
      <c r="B814" s="223"/>
      <c r="C814" s="223" t="s">
        <v>904</v>
      </c>
      <c r="D814" s="230" t="s">
        <v>1153</v>
      </c>
      <c r="E814" s="223"/>
      <c r="F814" s="223"/>
      <c r="G814" s="231">
        <v>5000</v>
      </c>
      <c r="H814" s="226" t="s">
        <v>518</v>
      </c>
    </row>
    <row r="815" spans="1:8" s="209" customFormat="1" ht="25.35" customHeight="1" outlineLevel="1">
      <c r="A815" s="223"/>
      <c r="B815" s="223"/>
      <c r="C815" s="223" t="s">
        <v>920</v>
      </c>
      <c r="D815" s="230" t="s">
        <v>1154</v>
      </c>
      <c r="E815" s="223"/>
      <c r="F815" s="223"/>
      <c r="G815" s="231">
        <v>1608000</v>
      </c>
      <c r="H815" s="226" t="s">
        <v>518</v>
      </c>
    </row>
    <row r="816" spans="1:8" s="209" customFormat="1" ht="25.35" customHeight="1" outlineLevel="1">
      <c r="A816" s="223"/>
      <c r="B816" s="223"/>
      <c r="C816" s="223" t="s">
        <v>921</v>
      </c>
      <c r="D816" s="415" t="s">
        <v>1155</v>
      </c>
      <c r="E816" s="415"/>
      <c r="F816" s="415"/>
    </row>
    <row r="817" spans="1:8" s="209" customFormat="1" ht="25.35" customHeight="1" outlineLevel="1">
      <c r="A817" s="223"/>
      <c r="B817" s="223"/>
      <c r="C817" s="223"/>
      <c r="D817" s="230" t="s">
        <v>1156</v>
      </c>
      <c r="E817" s="223"/>
      <c r="F817" s="223"/>
      <c r="G817" s="231">
        <v>270000</v>
      </c>
      <c r="H817" s="226" t="s">
        <v>518</v>
      </c>
    </row>
    <row r="818" spans="1:8" s="209" customFormat="1" ht="25.35" customHeight="1" outlineLevel="1">
      <c r="A818" s="223"/>
      <c r="B818" s="223"/>
      <c r="C818" s="223" t="s">
        <v>922</v>
      </c>
      <c r="D818" s="415" t="s">
        <v>1157</v>
      </c>
      <c r="E818" s="415"/>
      <c r="F818" s="415"/>
      <c r="G818" s="231">
        <v>248300</v>
      </c>
      <c r="H818" s="226" t="s">
        <v>518</v>
      </c>
    </row>
    <row r="819" spans="1:8" s="209" customFormat="1" ht="25.35" customHeight="1" outlineLevel="1">
      <c r="A819" s="223"/>
      <c r="B819" s="223"/>
      <c r="C819" s="223" t="s">
        <v>923</v>
      </c>
      <c r="D819" s="415" t="s">
        <v>1158</v>
      </c>
      <c r="E819" s="415"/>
      <c r="F819" s="415"/>
      <c r="G819" s="231">
        <v>92300</v>
      </c>
      <c r="H819" s="226" t="s">
        <v>518</v>
      </c>
    </row>
    <row r="820" spans="1:8" s="209" customFormat="1" ht="25.35" customHeight="1" outlineLevel="1">
      <c r="A820" s="223"/>
      <c r="B820" s="223"/>
      <c r="C820" s="223" t="s">
        <v>924</v>
      </c>
      <c r="D820" s="415" t="s">
        <v>1159</v>
      </c>
      <c r="E820" s="415"/>
      <c r="F820" s="415"/>
    </row>
    <row r="821" spans="1:8" s="209" customFormat="1" ht="25.35" customHeight="1" outlineLevel="1">
      <c r="A821" s="223"/>
      <c r="B821" s="223"/>
      <c r="C821" s="223"/>
      <c r="D821" s="230" t="s">
        <v>1160</v>
      </c>
      <c r="E821" s="223"/>
      <c r="F821" s="223"/>
      <c r="G821" s="231">
        <v>51600</v>
      </c>
      <c r="H821" s="226" t="s">
        <v>518</v>
      </c>
    </row>
    <row r="822" spans="1:8" s="209" customFormat="1" ht="25.35" customHeight="1" outlineLevel="1">
      <c r="A822" s="223"/>
      <c r="B822" s="223"/>
      <c r="C822" s="223" t="s">
        <v>925</v>
      </c>
      <c r="D822" s="415" t="s">
        <v>1161</v>
      </c>
      <c r="E822" s="415"/>
      <c r="F822" s="415"/>
    </row>
    <row r="823" spans="1:8" s="209" customFormat="1" ht="25.35" customHeight="1" outlineLevel="1">
      <c r="A823" s="223"/>
      <c r="B823" s="223"/>
      <c r="C823" s="223"/>
      <c r="D823" s="230" t="s">
        <v>1160</v>
      </c>
      <c r="E823" s="223"/>
      <c r="F823" s="223"/>
      <c r="G823" s="231">
        <v>56200</v>
      </c>
      <c r="H823" s="226" t="s">
        <v>518</v>
      </c>
    </row>
    <row r="824" spans="1:8" ht="25.35" customHeight="1">
      <c r="B824" s="223"/>
      <c r="C824" s="223" t="s">
        <v>926</v>
      </c>
      <c r="D824" s="415" t="s">
        <v>1162</v>
      </c>
      <c r="E824" s="415"/>
      <c r="F824" s="415"/>
      <c r="G824" s="231">
        <v>4248000</v>
      </c>
      <c r="H824" s="226" t="s">
        <v>518</v>
      </c>
    </row>
    <row r="825" spans="1:8" s="203" customFormat="1" ht="25.35" customHeight="1">
      <c r="A825" s="202"/>
      <c r="B825" s="206"/>
      <c r="C825" s="206"/>
      <c r="D825" s="206"/>
      <c r="E825" s="206"/>
      <c r="F825" s="206"/>
      <c r="G825" s="231"/>
      <c r="H825" s="226"/>
    </row>
    <row r="826" spans="1:8" s="203" customFormat="1" ht="25.35" customHeight="1">
      <c r="A826" s="202"/>
      <c r="B826" s="206"/>
      <c r="C826" s="206"/>
      <c r="D826" s="206"/>
      <c r="E826" s="206"/>
      <c r="F826" s="206"/>
      <c r="G826" s="231"/>
      <c r="H826" s="226"/>
    </row>
    <row r="827" spans="1:8" s="203" customFormat="1" ht="25.35" customHeight="1">
      <c r="A827" s="202"/>
      <c r="B827" s="206"/>
      <c r="C827" s="206"/>
      <c r="D827" s="206"/>
      <c r="E827" s="206"/>
      <c r="F827" s="206"/>
      <c r="G827" s="231"/>
      <c r="H827" s="226"/>
    </row>
    <row r="828" spans="1:8" s="203" customFormat="1" ht="25.35" customHeight="1">
      <c r="A828" s="202"/>
      <c r="B828" s="206"/>
      <c r="C828" s="206"/>
      <c r="D828" s="206"/>
      <c r="E828" s="206"/>
      <c r="F828" s="206"/>
      <c r="G828" s="231"/>
      <c r="H828" s="226"/>
    </row>
    <row r="829" spans="1:8" s="203" customFormat="1" ht="25.35" customHeight="1">
      <c r="A829" s="202"/>
      <c r="B829" s="206"/>
      <c r="C829" s="206"/>
      <c r="D829" s="206"/>
      <c r="E829" s="206"/>
      <c r="F829" s="206"/>
      <c r="G829" s="231"/>
      <c r="H829" s="226"/>
    </row>
    <row r="830" spans="1:8" s="203" customFormat="1" ht="25.35" customHeight="1">
      <c r="A830" s="202"/>
      <c r="B830" s="206"/>
      <c r="C830" s="206"/>
      <c r="D830" s="206"/>
      <c r="E830" s="206"/>
      <c r="F830" s="206"/>
      <c r="G830" s="231"/>
      <c r="H830" s="226"/>
    </row>
    <row r="831" spans="1:8" s="203" customFormat="1" ht="25.35" customHeight="1">
      <c r="A831" s="202"/>
      <c r="B831" s="206"/>
      <c r="C831" s="206"/>
      <c r="D831" s="206"/>
      <c r="E831" s="206"/>
      <c r="F831" s="206"/>
      <c r="G831" s="231"/>
      <c r="H831" s="226"/>
    </row>
    <row r="832" spans="1:8" s="203" customFormat="1" ht="25.35" customHeight="1">
      <c r="A832" s="202"/>
      <c r="B832" s="206"/>
      <c r="C832" s="206"/>
      <c r="D832" s="206"/>
      <c r="E832" s="206"/>
      <c r="F832" s="206"/>
      <c r="G832" s="231"/>
      <c r="H832" s="226"/>
    </row>
    <row r="833" spans="1:8" s="209" customFormat="1" ht="25.35" customHeight="1" outlineLevel="1">
      <c r="A833" s="223"/>
      <c r="B833" s="204" t="s">
        <v>777</v>
      </c>
      <c r="C833" s="203"/>
      <c r="D833" s="203"/>
      <c r="E833" s="203"/>
      <c r="F833" s="417">
        <f>SUM(G836:G842)</f>
        <v>34708300</v>
      </c>
      <c r="G833" s="417"/>
      <c r="H833" s="205" t="s">
        <v>518</v>
      </c>
    </row>
    <row r="834" spans="1:8" s="209" customFormat="1" ht="25.35" customHeight="1" outlineLevel="1">
      <c r="A834" s="223"/>
      <c r="B834" s="204" t="s">
        <v>826</v>
      </c>
      <c r="C834" s="203"/>
      <c r="D834" s="203"/>
      <c r="E834" s="416">
        <v>34708300</v>
      </c>
      <c r="F834" s="416"/>
      <c r="G834" s="271" t="s">
        <v>518</v>
      </c>
      <c r="H834" s="205"/>
    </row>
    <row r="835" spans="1:8" s="209" customFormat="1" ht="25.35" customHeight="1" outlineLevel="1">
      <c r="A835" s="223"/>
      <c r="B835" s="223"/>
      <c r="C835" s="223" t="s">
        <v>963</v>
      </c>
      <c r="D835" s="230" t="s">
        <v>1076</v>
      </c>
      <c r="E835" s="223"/>
      <c r="F835" s="223"/>
    </row>
    <row r="836" spans="1:8" s="209" customFormat="1" ht="25.35" customHeight="1" outlineLevel="1">
      <c r="A836" s="223"/>
      <c r="B836" s="223"/>
      <c r="C836" s="223"/>
      <c r="D836" s="415" t="s">
        <v>1275</v>
      </c>
      <c r="E836" s="415"/>
      <c r="F836" s="415"/>
      <c r="G836" s="231"/>
      <c r="H836" s="226"/>
    </row>
    <row r="837" spans="1:8" s="209" customFormat="1" ht="25.35" customHeight="1" outlineLevel="1">
      <c r="A837" s="223"/>
      <c r="B837" s="223"/>
      <c r="C837" s="223"/>
      <c r="D837" s="415" t="s">
        <v>1276</v>
      </c>
      <c r="E837" s="415"/>
      <c r="F837" s="415"/>
      <c r="G837" s="231"/>
      <c r="H837" s="226"/>
    </row>
    <row r="838" spans="1:8" s="209" customFormat="1" ht="25.35" customHeight="1" outlineLevel="1">
      <c r="A838" s="223"/>
      <c r="B838" s="223"/>
      <c r="C838" s="223"/>
      <c r="D838" s="251" t="s">
        <v>1277</v>
      </c>
      <c r="E838" s="223"/>
      <c r="F838" s="223"/>
      <c r="G838" s="231">
        <v>17369800</v>
      </c>
      <c r="H838" s="226" t="s">
        <v>518</v>
      </c>
    </row>
    <row r="839" spans="1:8" ht="25.35" customHeight="1">
      <c r="B839" s="223"/>
      <c r="C839" s="223" t="s">
        <v>964</v>
      </c>
      <c r="D839" s="230" t="s">
        <v>1076</v>
      </c>
      <c r="E839" s="223"/>
      <c r="F839" s="223"/>
    </row>
    <row r="840" spans="1:8" ht="25.35" customHeight="1">
      <c r="D840" s="206" t="s">
        <v>1275</v>
      </c>
    </row>
    <row r="841" spans="1:8" ht="25.35" customHeight="1">
      <c r="D841" s="206" t="s">
        <v>1276</v>
      </c>
    </row>
    <row r="842" spans="1:8" ht="25.35" customHeight="1">
      <c r="D842" s="252" t="s">
        <v>1278</v>
      </c>
      <c r="G842" s="231">
        <v>17338500</v>
      </c>
      <c r="H842" s="226" t="s">
        <v>518</v>
      </c>
    </row>
  </sheetData>
  <mergeCells count="318">
    <mergeCell ref="D399:F399"/>
    <mergeCell ref="D742:F742"/>
    <mergeCell ref="D779:F779"/>
    <mergeCell ref="E724:F724"/>
    <mergeCell ref="E777:F777"/>
    <mergeCell ref="E797:F797"/>
    <mergeCell ref="E801:F801"/>
    <mergeCell ref="F833:G833"/>
    <mergeCell ref="E708:F708"/>
    <mergeCell ref="E710:F710"/>
    <mergeCell ref="E714:F714"/>
    <mergeCell ref="E719:F719"/>
    <mergeCell ref="E722:F722"/>
    <mergeCell ref="E723:F723"/>
    <mergeCell ref="D711:F711"/>
    <mergeCell ref="D715:F715"/>
    <mergeCell ref="D717:F717"/>
    <mergeCell ref="D725:F725"/>
    <mergeCell ref="D726:F726"/>
    <mergeCell ref="D728:F728"/>
    <mergeCell ref="D729:F729"/>
    <mergeCell ref="D731:F731"/>
    <mergeCell ref="D732:F732"/>
    <mergeCell ref="D734:F734"/>
    <mergeCell ref="D735:F735"/>
    <mergeCell ref="D737:F737"/>
    <mergeCell ref="D738:F738"/>
    <mergeCell ref="E676:F676"/>
    <mergeCell ref="E678:F678"/>
    <mergeCell ref="E681:F681"/>
    <mergeCell ref="F705:G705"/>
    <mergeCell ref="E706:F706"/>
    <mergeCell ref="E707:F707"/>
    <mergeCell ref="D683:E683"/>
    <mergeCell ref="E650:F650"/>
    <mergeCell ref="F656:G656"/>
    <mergeCell ref="E657:F657"/>
    <mergeCell ref="F673:G673"/>
    <mergeCell ref="E674:F674"/>
    <mergeCell ref="E675:F675"/>
    <mergeCell ref="D651:F651"/>
    <mergeCell ref="D652:F652"/>
    <mergeCell ref="D658:F658"/>
    <mergeCell ref="E642:F642"/>
    <mergeCell ref="E643:F643"/>
    <mergeCell ref="E644:F644"/>
    <mergeCell ref="E646:F646"/>
    <mergeCell ref="E647:F647"/>
    <mergeCell ref="E648:F648"/>
    <mergeCell ref="E611:F611"/>
    <mergeCell ref="E612:F612"/>
    <mergeCell ref="E614:F614"/>
    <mergeCell ref="F619:G619"/>
    <mergeCell ref="E620:F620"/>
    <mergeCell ref="F641:G641"/>
    <mergeCell ref="D615:F615"/>
    <mergeCell ref="D621:F621"/>
    <mergeCell ref="E587:F587"/>
    <mergeCell ref="E593:F593"/>
    <mergeCell ref="E594:F594"/>
    <mergeCell ref="E595:F595"/>
    <mergeCell ref="F609:G609"/>
    <mergeCell ref="E610:F610"/>
    <mergeCell ref="E549:F549"/>
    <mergeCell ref="F577:G577"/>
    <mergeCell ref="E578:F578"/>
    <mergeCell ref="E579:F579"/>
    <mergeCell ref="E580:F580"/>
    <mergeCell ref="E582:F582"/>
    <mergeCell ref="D550:F550"/>
    <mergeCell ref="D596:F596"/>
    <mergeCell ref="D597:F597"/>
    <mergeCell ref="D551:F551"/>
    <mergeCell ref="D589:E589"/>
    <mergeCell ref="B547:E548"/>
    <mergeCell ref="F548:G548"/>
    <mergeCell ref="E495:F495"/>
    <mergeCell ref="F513:G513"/>
    <mergeCell ref="E514:F514"/>
    <mergeCell ref="E515:F515"/>
    <mergeCell ref="E516:F516"/>
    <mergeCell ref="E519:F519"/>
    <mergeCell ref="D533:F533"/>
    <mergeCell ref="D535:F535"/>
    <mergeCell ref="D537:F537"/>
    <mergeCell ref="D538:F538"/>
    <mergeCell ref="D541:F541"/>
    <mergeCell ref="D542:F542"/>
    <mergeCell ref="E388:F388"/>
    <mergeCell ref="E392:F392"/>
    <mergeCell ref="E395:F395"/>
    <mergeCell ref="E396:F396"/>
    <mergeCell ref="E397:F397"/>
    <mergeCell ref="E427:F427"/>
    <mergeCell ref="E358:F358"/>
    <mergeCell ref="E360:F360"/>
    <mergeCell ref="E364:F364"/>
    <mergeCell ref="F385:G385"/>
    <mergeCell ref="E386:F386"/>
    <mergeCell ref="E387:F387"/>
    <mergeCell ref="D389:F389"/>
    <mergeCell ref="D398:F398"/>
    <mergeCell ref="D401:F401"/>
    <mergeCell ref="D402:F402"/>
    <mergeCell ref="D404:F404"/>
    <mergeCell ref="D405:F405"/>
    <mergeCell ref="D406:F406"/>
    <mergeCell ref="D408:F408"/>
    <mergeCell ref="D409:F409"/>
    <mergeCell ref="D410:F410"/>
    <mergeCell ref="D411:F411"/>
    <mergeCell ref="D412:F412"/>
    <mergeCell ref="E327:F327"/>
    <mergeCell ref="E331:F331"/>
    <mergeCell ref="F353:G353"/>
    <mergeCell ref="E354:F354"/>
    <mergeCell ref="E355:F355"/>
    <mergeCell ref="E356:F356"/>
    <mergeCell ref="E298:F298"/>
    <mergeCell ref="E302:F302"/>
    <mergeCell ref="F321:G321"/>
    <mergeCell ref="E322:F322"/>
    <mergeCell ref="E323:F323"/>
    <mergeCell ref="E324:F324"/>
    <mergeCell ref="D299:E299"/>
    <mergeCell ref="D300:E300"/>
    <mergeCell ref="D303:F303"/>
    <mergeCell ref="D332:F332"/>
    <mergeCell ref="D333:F333"/>
    <mergeCell ref="E272:F272"/>
    <mergeCell ref="F289:G289"/>
    <mergeCell ref="E290:F290"/>
    <mergeCell ref="E291:F291"/>
    <mergeCell ref="E292:F292"/>
    <mergeCell ref="E294:F294"/>
    <mergeCell ref="F257:G257"/>
    <mergeCell ref="E258:F258"/>
    <mergeCell ref="E259:F259"/>
    <mergeCell ref="E260:F260"/>
    <mergeCell ref="E263:F263"/>
    <mergeCell ref="E266:F266"/>
    <mergeCell ref="D273:F273"/>
    <mergeCell ref="D274:F274"/>
    <mergeCell ref="E210:F210"/>
    <mergeCell ref="F225:G225"/>
    <mergeCell ref="E226:F226"/>
    <mergeCell ref="E227:F227"/>
    <mergeCell ref="E228:F228"/>
    <mergeCell ref="E230:F230"/>
    <mergeCell ref="E196:F196"/>
    <mergeCell ref="E198:F198"/>
    <mergeCell ref="E201:F201"/>
    <mergeCell ref="E205:F205"/>
    <mergeCell ref="E208:F208"/>
    <mergeCell ref="E209:F209"/>
    <mergeCell ref="D211:E211"/>
    <mergeCell ref="E166:F166"/>
    <mergeCell ref="E170:F170"/>
    <mergeCell ref="E176:F176"/>
    <mergeCell ref="F193:G193"/>
    <mergeCell ref="E194:F194"/>
    <mergeCell ref="E195:F195"/>
    <mergeCell ref="E148:F148"/>
    <mergeCell ref="E149:F149"/>
    <mergeCell ref="F161:G161"/>
    <mergeCell ref="E162:F162"/>
    <mergeCell ref="E163:F163"/>
    <mergeCell ref="E164:F164"/>
    <mergeCell ref="D150:F150"/>
    <mergeCell ref="E131:F131"/>
    <mergeCell ref="E132:F132"/>
    <mergeCell ref="E134:F134"/>
    <mergeCell ref="E138:F138"/>
    <mergeCell ref="E144:F144"/>
    <mergeCell ref="E147:F147"/>
    <mergeCell ref="E99:F99"/>
    <mergeCell ref="E100:F100"/>
    <mergeCell ref="E102:F102"/>
    <mergeCell ref="E106:F106"/>
    <mergeCell ref="F129:G129"/>
    <mergeCell ref="E130:F130"/>
    <mergeCell ref="E65:F65"/>
    <mergeCell ref="B70:E70"/>
    <mergeCell ref="F71:G71"/>
    <mergeCell ref="E72:F72"/>
    <mergeCell ref="F97:G97"/>
    <mergeCell ref="E98:F98"/>
    <mergeCell ref="E43:F43"/>
    <mergeCell ref="E48:F48"/>
    <mergeCell ref="E51:F51"/>
    <mergeCell ref="E52:F52"/>
    <mergeCell ref="E53:F53"/>
    <mergeCell ref="E56:F56"/>
    <mergeCell ref="D44:E44"/>
    <mergeCell ref="D45:E45"/>
    <mergeCell ref="D54:E54"/>
    <mergeCell ref="D66:E66"/>
    <mergeCell ref="B69:E69"/>
    <mergeCell ref="B71:D71"/>
    <mergeCell ref="D73:E73"/>
    <mergeCell ref="D74:E74"/>
    <mergeCell ref="D58:F58"/>
    <mergeCell ref="D59:F59"/>
    <mergeCell ref="D60:F60"/>
    <mergeCell ref="B1:H1"/>
    <mergeCell ref="E24:F24"/>
    <mergeCell ref="F33:G33"/>
    <mergeCell ref="E34:F34"/>
    <mergeCell ref="E35:F35"/>
    <mergeCell ref="E36:F36"/>
    <mergeCell ref="E38:F38"/>
    <mergeCell ref="B4:H4"/>
    <mergeCell ref="F6:G6"/>
    <mergeCell ref="E7:F7"/>
    <mergeCell ref="E8:F8"/>
    <mergeCell ref="E15:F15"/>
    <mergeCell ref="E20:F20"/>
    <mergeCell ref="B3:D3"/>
    <mergeCell ref="D428:F428"/>
    <mergeCell ref="D429:F429"/>
    <mergeCell ref="D461:E461"/>
    <mergeCell ref="D524:E524"/>
    <mergeCell ref="D526:F526"/>
    <mergeCell ref="D528:F528"/>
    <mergeCell ref="D529:F529"/>
    <mergeCell ref="D530:F530"/>
    <mergeCell ref="D531:F531"/>
    <mergeCell ref="F481:G481"/>
    <mergeCell ref="E482:F482"/>
    <mergeCell ref="E483:F483"/>
    <mergeCell ref="E484:F484"/>
    <mergeCell ref="E486:F486"/>
    <mergeCell ref="E489:F489"/>
    <mergeCell ref="F449:G449"/>
    <mergeCell ref="E450:F450"/>
    <mergeCell ref="E451:F451"/>
    <mergeCell ref="E452:F452"/>
    <mergeCell ref="E454:F454"/>
    <mergeCell ref="E458:F458"/>
    <mergeCell ref="E522:F522"/>
    <mergeCell ref="E525:F525"/>
    <mergeCell ref="D763:F763"/>
    <mergeCell ref="D764:F764"/>
    <mergeCell ref="D766:F766"/>
    <mergeCell ref="D740:F740"/>
    <mergeCell ref="D741:F741"/>
    <mergeCell ref="D743:F743"/>
    <mergeCell ref="D744:F744"/>
    <mergeCell ref="D746:F746"/>
    <mergeCell ref="D747:F747"/>
    <mergeCell ref="D748:F748"/>
    <mergeCell ref="D750:F750"/>
    <mergeCell ref="D752:F752"/>
    <mergeCell ref="D819:F819"/>
    <mergeCell ref="D820:F820"/>
    <mergeCell ref="D822:F822"/>
    <mergeCell ref="D836:F836"/>
    <mergeCell ref="D767:F767"/>
    <mergeCell ref="D769:F769"/>
    <mergeCell ref="D770:F770"/>
    <mergeCell ref="D772:F772"/>
    <mergeCell ref="D775:F775"/>
    <mergeCell ref="D799:F799"/>
    <mergeCell ref="D803:F803"/>
    <mergeCell ref="D805:F805"/>
    <mergeCell ref="D806:F806"/>
    <mergeCell ref="E834:F834"/>
    <mergeCell ref="D791:F791"/>
    <mergeCell ref="D792:F792"/>
    <mergeCell ref="D794:F794"/>
    <mergeCell ref="D837:F837"/>
    <mergeCell ref="D108:F108"/>
    <mergeCell ref="D140:F140"/>
    <mergeCell ref="D172:E172"/>
    <mergeCell ref="D361:E361"/>
    <mergeCell ref="D536:F536"/>
    <mergeCell ref="D540:F540"/>
    <mergeCell ref="D727:F727"/>
    <mergeCell ref="D745:F745"/>
    <mergeCell ref="D751:F751"/>
    <mergeCell ref="D754:F754"/>
    <mergeCell ref="D759:F759"/>
    <mergeCell ref="D761:F761"/>
    <mergeCell ref="D765:F765"/>
    <mergeCell ref="D768:F768"/>
    <mergeCell ref="D771:F771"/>
    <mergeCell ref="D773:F773"/>
    <mergeCell ref="D776:F776"/>
    <mergeCell ref="D824:F824"/>
    <mergeCell ref="D808:F808"/>
    <mergeCell ref="D810:F810"/>
    <mergeCell ref="D812:F812"/>
    <mergeCell ref="D816:F816"/>
    <mergeCell ref="D818:F818"/>
    <mergeCell ref="D425:F425"/>
    <mergeCell ref="D394:F394"/>
    <mergeCell ref="D491:E491"/>
    <mergeCell ref="D781:F781"/>
    <mergeCell ref="D782:F782"/>
    <mergeCell ref="D783:F783"/>
    <mergeCell ref="D786:F786"/>
    <mergeCell ref="D788:F788"/>
    <mergeCell ref="D789:F789"/>
    <mergeCell ref="D413:F413"/>
    <mergeCell ref="D415:F415"/>
    <mergeCell ref="D416:F416"/>
    <mergeCell ref="D417:F417"/>
    <mergeCell ref="D418:F418"/>
    <mergeCell ref="D420:F420"/>
    <mergeCell ref="D422:F422"/>
    <mergeCell ref="D423:F423"/>
    <mergeCell ref="D424:F424"/>
    <mergeCell ref="D753:F753"/>
    <mergeCell ref="D755:F755"/>
    <mergeCell ref="D756:F756"/>
    <mergeCell ref="D757:F757"/>
    <mergeCell ref="D758:F758"/>
    <mergeCell ref="D760:F760"/>
  </mergeCells>
  <phoneticPr fontId="24" type="noConversion"/>
  <pageMargins left="1.1811023622047245" right="0.59055118110236227" top="0.98425196850393704" bottom="0.59055118110236227" header="0.52" footer="0.31496062992125984"/>
  <pageSetup paperSize="9" scale="90" orientation="portrait" horizontalDpi="4294967295" verticalDpi="4294967295" r:id="rId1"/>
  <headerFooter>
    <oddHeader xml:space="preserve">&amp;C&amp;"TH SarabunPSK,ตัวหนา"&amp;16&amp;P+21&amp;"-,ธรรมดา"&amp;11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B665-2ED2-46A7-99BF-5B4687296D07}">
  <dimension ref="A2:E202"/>
  <sheetViews>
    <sheetView workbookViewId="0">
      <selection activeCell="D7" sqref="D7"/>
    </sheetView>
  </sheetViews>
  <sheetFormatPr defaultRowHeight="15"/>
  <cols>
    <col min="1" max="1" width="15" customWidth="1"/>
    <col min="2" max="2" width="16.28515625" customWidth="1"/>
    <col min="3" max="3" width="43.7109375" customWidth="1"/>
    <col min="4" max="4" width="17.5703125" customWidth="1"/>
    <col min="5" max="5" width="23.5703125" style="176" bestFit="1" customWidth="1"/>
  </cols>
  <sheetData>
    <row r="2" spans="1:5">
      <c r="A2" t="s">
        <v>965</v>
      </c>
      <c r="B2" t="s">
        <v>966</v>
      </c>
    </row>
    <row r="4" spans="1:5">
      <c r="A4" s="177" t="s">
        <v>967</v>
      </c>
      <c r="B4" s="177" t="s">
        <v>968</v>
      </c>
      <c r="C4" s="177" t="s">
        <v>95</v>
      </c>
      <c r="D4" s="178" t="s">
        <v>969</v>
      </c>
      <c r="E4"/>
    </row>
    <row r="5" spans="1:5">
      <c r="A5" s="179" t="s">
        <v>970</v>
      </c>
      <c r="B5" s="180"/>
      <c r="C5" s="180"/>
      <c r="D5" s="181">
        <v>231393600</v>
      </c>
      <c r="E5"/>
    </row>
    <row r="6" spans="1:5">
      <c r="A6" s="182" t="s">
        <v>91</v>
      </c>
      <c r="B6" s="183" t="s">
        <v>971</v>
      </c>
      <c r="C6" s="184"/>
      <c r="D6" s="185">
        <v>11900100</v>
      </c>
      <c r="E6"/>
    </row>
    <row r="7" spans="1:5">
      <c r="A7" s="186"/>
      <c r="B7" s="187" t="s">
        <v>830</v>
      </c>
      <c r="C7" s="188"/>
      <c r="D7" s="189">
        <v>11900100</v>
      </c>
      <c r="E7"/>
    </row>
    <row r="8" spans="1:5">
      <c r="A8" s="186"/>
      <c r="B8" s="190" t="s">
        <v>831</v>
      </c>
      <c r="C8" s="186"/>
      <c r="D8" s="191">
        <v>8449100</v>
      </c>
      <c r="E8"/>
    </row>
    <row r="9" spans="1:5">
      <c r="A9" s="186"/>
      <c r="B9" s="192" t="s">
        <v>832</v>
      </c>
      <c r="C9" s="193" t="s">
        <v>972</v>
      </c>
      <c r="D9" s="194">
        <v>7408600</v>
      </c>
      <c r="E9"/>
    </row>
    <row r="10" spans="1:5">
      <c r="A10" s="186"/>
      <c r="B10" s="192" t="s">
        <v>834</v>
      </c>
      <c r="C10" s="193" t="s">
        <v>973</v>
      </c>
      <c r="D10" s="194">
        <v>459100</v>
      </c>
      <c r="E10"/>
    </row>
    <row r="11" spans="1:5">
      <c r="A11" s="186"/>
      <c r="B11" s="192" t="s">
        <v>836</v>
      </c>
      <c r="C11" s="193" t="s">
        <v>974</v>
      </c>
      <c r="D11" s="194">
        <v>254400</v>
      </c>
      <c r="E11"/>
    </row>
    <row r="12" spans="1:5">
      <c r="A12" s="186"/>
      <c r="B12" s="192" t="s">
        <v>838</v>
      </c>
      <c r="C12" s="193" t="s">
        <v>975</v>
      </c>
      <c r="D12" s="194">
        <v>296400</v>
      </c>
      <c r="E12"/>
    </row>
    <row r="13" spans="1:5">
      <c r="A13" s="186"/>
      <c r="B13" s="192" t="s">
        <v>840</v>
      </c>
      <c r="C13" s="193" t="s">
        <v>841</v>
      </c>
      <c r="D13" s="194">
        <v>24000</v>
      </c>
      <c r="E13"/>
    </row>
    <row r="14" spans="1:5">
      <c r="A14" s="186"/>
      <c r="B14" s="192" t="s">
        <v>842</v>
      </c>
      <c r="C14" s="193" t="s">
        <v>843</v>
      </c>
      <c r="D14" s="194">
        <v>6600</v>
      </c>
      <c r="E14"/>
    </row>
    <row r="15" spans="1:5">
      <c r="A15" s="186"/>
      <c r="B15" s="190" t="s">
        <v>844</v>
      </c>
      <c r="C15" s="186"/>
      <c r="D15" s="191">
        <v>2673400</v>
      </c>
      <c r="E15"/>
    </row>
    <row r="16" spans="1:5">
      <c r="A16" s="186"/>
      <c r="B16" s="192" t="s">
        <v>845</v>
      </c>
      <c r="C16" s="193" t="s">
        <v>976</v>
      </c>
      <c r="D16" s="194">
        <v>2360600</v>
      </c>
      <c r="E16"/>
    </row>
    <row r="17" spans="1:5">
      <c r="A17" s="186"/>
      <c r="B17" s="192" t="s">
        <v>847</v>
      </c>
      <c r="C17" s="193" t="s">
        <v>848</v>
      </c>
      <c r="D17" s="194">
        <v>142000</v>
      </c>
      <c r="E17"/>
    </row>
    <row r="18" spans="1:5">
      <c r="A18" s="186"/>
      <c r="B18" s="192" t="s">
        <v>849</v>
      </c>
      <c r="C18" s="193" t="s">
        <v>850</v>
      </c>
      <c r="D18" s="194">
        <v>88600</v>
      </c>
      <c r="E18"/>
    </row>
    <row r="19" spans="1:5">
      <c r="A19" s="186"/>
      <c r="B19" s="192" t="s">
        <v>851</v>
      </c>
      <c r="C19" s="193" t="s">
        <v>852</v>
      </c>
      <c r="D19" s="194">
        <v>82200</v>
      </c>
      <c r="E19"/>
    </row>
    <row r="20" spans="1:5">
      <c r="A20" s="186"/>
      <c r="B20" s="190" t="s">
        <v>853</v>
      </c>
      <c r="C20" s="186"/>
      <c r="D20" s="191">
        <v>720000</v>
      </c>
      <c r="E20"/>
    </row>
    <row r="21" spans="1:5">
      <c r="A21" s="186"/>
      <c r="B21" s="192" t="s">
        <v>854</v>
      </c>
      <c r="C21" s="193" t="s">
        <v>977</v>
      </c>
      <c r="D21" s="194">
        <v>526800</v>
      </c>
      <c r="E21"/>
    </row>
    <row r="22" spans="1:5">
      <c r="A22" s="186"/>
      <c r="B22" s="192" t="s">
        <v>855</v>
      </c>
      <c r="C22" s="193" t="s">
        <v>856</v>
      </c>
      <c r="D22" s="194">
        <v>73200</v>
      </c>
      <c r="E22"/>
    </row>
    <row r="23" spans="1:5">
      <c r="A23" s="186"/>
      <c r="B23" s="192" t="s">
        <v>857</v>
      </c>
      <c r="C23" s="193" t="s">
        <v>858</v>
      </c>
      <c r="D23" s="194">
        <v>120000</v>
      </c>
      <c r="E23"/>
    </row>
    <row r="24" spans="1:5">
      <c r="A24" s="186"/>
      <c r="B24" s="190" t="s">
        <v>859</v>
      </c>
      <c r="C24" s="186"/>
      <c r="D24" s="191">
        <v>57600</v>
      </c>
      <c r="E24"/>
    </row>
    <row r="25" spans="1:5">
      <c r="A25" s="186"/>
      <c r="B25" s="192" t="s">
        <v>862</v>
      </c>
      <c r="C25" s="193" t="s">
        <v>863</v>
      </c>
      <c r="D25" s="194">
        <v>57600</v>
      </c>
      <c r="E25"/>
    </row>
    <row r="26" spans="1:5">
      <c r="A26" s="182" t="s">
        <v>92</v>
      </c>
      <c r="B26" s="183" t="s">
        <v>978</v>
      </c>
      <c r="C26" s="184"/>
      <c r="D26" s="185">
        <v>7759600</v>
      </c>
      <c r="E26"/>
    </row>
    <row r="27" spans="1:5">
      <c r="A27" s="186"/>
      <c r="B27" s="187" t="s">
        <v>830</v>
      </c>
      <c r="C27" s="188"/>
      <c r="D27" s="189">
        <v>7759600</v>
      </c>
      <c r="E27"/>
    </row>
    <row r="28" spans="1:5">
      <c r="A28" s="186"/>
      <c r="B28" s="190" t="s">
        <v>831</v>
      </c>
      <c r="C28" s="186"/>
      <c r="D28" s="191">
        <v>7378100</v>
      </c>
      <c r="E28"/>
    </row>
    <row r="29" spans="1:5">
      <c r="A29" s="186"/>
      <c r="B29" s="192" t="s">
        <v>832</v>
      </c>
      <c r="C29" s="193" t="s">
        <v>979</v>
      </c>
      <c r="D29" s="194">
        <v>6916300</v>
      </c>
      <c r="E29"/>
    </row>
    <row r="30" spans="1:5">
      <c r="A30" s="186"/>
      <c r="B30" s="192" t="s">
        <v>834</v>
      </c>
      <c r="C30" s="193" t="s">
        <v>973</v>
      </c>
      <c r="D30" s="194">
        <v>416000</v>
      </c>
      <c r="E30"/>
    </row>
    <row r="31" spans="1:5">
      <c r="A31" s="186"/>
      <c r="B31" s="192" t="s">
        <v>838</v>
      </c>
      <c r="C31" s="193" t="s">
        <v>975</v>
      </c>
      <c r="D31" s="194">
        <v>42000</v>
      </c>
      <c r="E31"/>
    </row>
    <row r="32" spans="1:5">
      <c r="A32" s="186"/>
      <c r="B32" s="192" t="s">
        <v>840</v>
      </c>
      <c r="C32" s="193" t="s">
        <v>841</v>
      </c>
      <c r="D32" s="194">
        <v>2900</v>
      </c>
      <c r="E32"/>
    </row>
    <row r="33" spans="1:5">
      <c r="A33" s="186"/>
      <c r="B33" s="192" t="s">
        <v>842</v>
      </c>
      <c r="C33" s="193" t="s">
        <v>843</v>
      </c>
      <c r="D33" s="194">
        <v>900</v>
      </c>
      <c r="E33"/>
    </row>
    <row r="34" spans="1:5">
      <c r="A34" s="186"/>
      <c r="B34" s="190" t="s">
        <v>844</v>
      </c>
      <c r="C34" s="186"/>
      <c r="D34" s="191">
        <v>381500</v>
      </c>
      <c r="E34"/>
    </row>
    <row r="35" spans="1:5">
      <c r="A35" s="186"/>
      <c r="B35" s="192" t="s">
        <v>845</v>
      </c>
      <c r="C35" s="193" t="s">
        <v>980</v>
      </c>
      <c r="D35" s="194">
        <v>359900</v>
      </c>
      <c r="E35"/>
    </row>
    <row r="36" spans="1:5">
      <c r="A36" s="186"/>
      <c r="B36" s="192" t="s">
        <v>847</v>
      </c>
      <c r="C36" s="193" t="s">
        <v>848</v>
      </c>
      <c r="D36" s="194">
        <v>21600</v>
      </c>
      <c r="E36"/>
    </row>
    <row r="37" spans="1:5">
      <c r="A37" s="182" t="s">
        <v>93</v>
      </c>
      <c r="B37" s="183" t="s">
        <v>981</v>
      </c>
      <c r="C37" s="184"/>
      <c r="D37" s="185">
        <v>4607800</v>
      </c>
      <c r="E37"/>
    </row>
    <row r="38" spans="1:5">
      <c r="A38" s="186"/>
      <c r="B38" s="187" t="s">
        <v>830</v>
      </c>
      <c r="C38" s="188"/>
      <c r="D38" s="189">
        <v>4607800</v>
      </c>
      <c r="E38"/>
    </row>
    <row r="39" spans="1:5">
      <c r="A39" s="186"/>
      <c r="B39" s="190" t="s">
        <v>831</v>
      </c>
      <c r="C39" s="186"/>
      <c r="D39" s="191">
        <v>4260400</v>
      </c>
      <c r="E39"/>
    </row>
    <row r="40" spans="1:5">
      <c r="A40" s="186"/>
      <c r="B40" s="192" t="s">
        <v>832</v>
      </c>
      <c r="C40" s="193" t="s">
        <v>982</v>
      </c>
      <c r="D40" s="194">
        <v>3978100</v>
      </c>
      <c r="E40"/>
    </row>
    <row r="41" spans="1:5">
      <c r="A41" s="186"/>
      <c r="B41" s="192" t="s">
        <v>834</v>
      </c>
      <c r="C41" s="193" t="s">
        <v>973</v>
      </c>
      <c r="D41" s="194">
        <v>239500</v>
      </c>
      <c r="E41"/>
    </row>
    <row r="42" spans="1:5">
      <c r="A42" s="186"/>
      <c r="B42" s="192" t="s">
        <v>838</v>
      </c>
      <c r="C42" s="193" t="s">
        <v>975</v>
      </c>
      <c r="D42" s="194">
        <v>42000</v>
      </c>
      <c r="E42"/>
    </row>
    <row r="43" spans="1:5">
      <c r="A43" s="186"/>
      <c r="B43" s="192" t="s">
        <v>842</v>
      </c>
      <c r="C43" s="193" t="s">
        <v>843</v>
      </c>
      <c r="D43" s="194">
        <v>800</v>
      </c>
      <c r="E43"/>
    </row>
    <row r="44" spans="1:5">
      <c r="A44" s="186"/>
      <c r="B44" s="190" t="s">
        <v>844</v>
      </c>
      <c r="C44" s="186"/>
      <c r="D44" s="191">
        <v>250400</v>
      </c>
      <c r="E44"/>
    </row>
    <row r="45" spans="1:5">
      <c r="A45" s="186"/>
      <c r="B45" s="192" t="s">
        <v>845</v>
      </c>
      <c r="C45" s="193" t="s">
        <v>980</v>
      </c>
      <c r="D45" s="194">
        <v>236100</v>
      </c>
      <c r="E45"/>
    </row>
    <row r="46" spans="1:5">
      <c r="A46" s="186"/>
      <c r="B46" s="192" t="s">
        <v>847</v>
      </c>
      <c r="C46" s="193" t="s">
        <v>848</v>
      </c>
      <c r="D46" s="194">
        <v>14300</v>
      </c>
      <c r="E46"/>
    </row>
    <row r="47" spans="1:5">
      <c r="A47" s="186"/>
      <c r="B47" s="190" t="s">
        <v>859</v>
      </c>
      <c r="C47" s="186"/>
      <c r="D47" s="191">
        <v>97000</v>
      </c>
      <c r="E47"/>
    </row>
    <row r="48" spans="1:5">
      <c r="A48" s="186"/>
      <c r="B48" s="192" t="s">
        <v>864</v>
      </c>
      <c r="C48" s="193" t="s">
        <v>983</v>
      </c>
      <c r="D48" s="194">
        <v>97000</v>
      </c>
      <c r="E48"/>
    </row>
    <row r="49" spans="1:5">
      <c r="A49" s="182" t="s">
        <v>94</v>
      </c>
      <c r="B49" s="183" t="s">
        <v>984</v>
      </c>
      <c r="C49" s="184"/>
      <c r="D49" s="185">
        <v>4329200</v>
      </c>
      <c r="E49"/>
    </row>
    <row r="50" spans="1:5">
      <c r="A50" s="186"/>
      <c r="B50" s="187" t="s">
        <v>830</v>
      </c>
      <c r="C50" s="188"/>
      <c r="D50" s="189">
        <v>4329200</v>
      </c>
      <c r="E50"/>
    </row>
    <row r="51" spans="1:5">
      <c r="A51" s="186"/>
      <c r="B51" s="190" t="s">
        <v>831</v>
      </c>
      <c r="C51" s="186"/>
      <c r="D51" s="191">
        <v>3586600</v>
      </c>
      <c r="E51"/>
    </row>
    <row r="52" spans="1:5">
      <c r="A52" s="186"/>
      <c r="B52" s="192" t="s">
        <v>832</v>
      </c>
      <c r="C52" s="193" t="s">
        <v>985</v>
      </c>
      <c r="D52" s="194">
        <v>3343700</v>
      </c>
      <c r="E52"/>
    </row>
    <row r="53" spans="1:5">
      <c r="A53" s="186"/>
      <c r="B53" s="192" t="s">
        <v>834</v>
      </c>
      <c r="C53" s="193" t="s">
        <v>973</v>
      </c>
      <c r="D53" s="194">
        <v>200900</v>
      </c>
      <c r="E53"/>
    </row>
    <row r="54" spans="1:5">
      <c r="A54" s="186"/>
      <c r="B54" s="192" t="s">
        <v>838</v>
      </c>
      <c r="C54" s="193" t="s">
        <v>839</v>
      </c>
      <c r="D54" s="194">
        <v>42000</v>
      </c>
      <c r="E54"/>
    </row>
    <row r="55" spans="1:5">
      <c r="A55" s="186"/>
      <c r="B55" s="190" t="s">
        <v>844</v>
      </c>
      <c r="C55" s="186"/>
      <c r="D55" s="191">
        <v>591400</v>
      </c>
      <c r="E55"/>
    </row>
    <row r="56" spans="1:5">
      <c r="A56" s="186"/>
      <c r="B56" s="192" t="s">
        <v>845</v>
      </c>
      <c r="C56" s="193" t="s">
        <v>986</v>
      </c>
      <c r="D56" s="194">
        <v>557900</v>
      </c>
      <c r="E56"/>
    </row>
    <row r="57" spans="1:5">
      <c r="A57" s="186"/>
      <c r="B57" s="192" t="s">
        <v>847</v>
      </c>
      <c r="C57" s="193" t="s">
        <v>848</v>
      </c>
      <c r="D57" s="194">
        <v>33500</v>
      </c>
      <c r="E57"/>
    </row>
    <row r="58" spans="1:5">
      <c r="A58" s="186"/>
      <c r="B58" s="190" t="s">
        <v>853</v>
      </c>
      <c r="C58" s="186"/>
      <c r="D58" s="191">
        <v>144000</v>
      </c>
      <c r="E58"/>
    </row>
    <row r="59" spans="1:5">
      <c r="A59" s="186"/>
      <c r="B59" s="192" t="s">
        <v>854</v>
      </c>
      <c r="C59" s="193" t="s">
        <v>987</v>
      </c>
      <c r="D59" s="194">
        <v>112800</v>
      </c>
      <c r="E59"/>
    </row>
    <row r="60" spans="1:5">
      <c r="A60" s="186"/>
      <c r="B60" s="192" t="s">
        <v>855</v>
      </c>
      <c r="C60" s="193" t="s">
        <v>856</v>
      </c>
      <c r="D60" s="194">
        <v>7200</v>
      </c>
      <c r="E60"/>
    </row>
    <row r="61" spans="1:5">
      <c r="A61" s="186"/>
      <c r="B61" s="192" t="s">
        <v>857</v>
      </c>
      <c r="C61" s="193" t="s">
        <v>858</v>
      </c>
      <c r="D61" s="194">
        <v>24000</v>
      </c>
      <c r="E61"/>
    </row>
    <row r="62" spans="1:5">
      <c r="A62" s="186"/>
      <c r="B62" s="190" t="s">
        <v>859</v>
      </c>
      <c r="C62" s="186"/>
      <c r="D62" s="191">
        <v>7200</v>
      </c>
      <c r="E62"/>
    </row>
    <row r="63" spans="1:5">
      <c r="A63" s="186"/>
      <c r="B63" s="192" t="s">
        <v>862</v>
      </c>
      <c r="C63" s="193" t="s">
        <v>863</v>
      </c>
      <c r="D63" s="194">
        <v>7200</v>
      </c>
      <c r="E63"/>
    </row>
    <row r="64" spans="1:5">
      <c r="A64" s="182" t="s">
        <v>988</v>
      </c>
      <c r="B64" s="195" t="s">
        <v>989</v>
      </c>
      <c r="C64" s="196"/>
      <c r="D64" s="197">
        <v>129496400</v>
      </c>
      <c r="E64"/>
    </row>
    <row r="65" spans="1:5">
      <c r="A65" s="186"/>
      <c r="B65" s="187" t="s">
        <v>830</v>
      </c>
      <c r="C65" s="188"/>
      <c r="D65" s="189">
        <v>129496400</v>
      </c>
      <c r="E65"/>
    </row>
    <row r="66" spans="1:5">
      <c r="A66" s="186"/>
      <c r="B66" s="190" t="s">
        <v>831</v>
      </c>
      <c r="C66" s="186"/>
      <c r="D66" s="191">
        <v>4476300</v>
      </c>
      <c r="E66"/>
    </row>
    <row r="67" spans="1:5">
      <c r="A67" s="186"/>
      <c r="B67" s="192" t="s">
        <v>832</v>
      </c>
      <c r="C67" s="193" t="s">
        <v>976</v>
      </c>
      <c r="D67" s="194">
        <v>4160000</v>
      </c>
      <c r="E67"/>
    </row>
    <row r="68" spans="1:5">
      <c r="A68" s="186"/>
      <c r="B68" s="192" t="s">
        <v>834</v>
      </c>
      <c r="C68" s="193" t="s">
        <v>973</v>
      </c>
      <c r="D68" s="194">
        <v>250200</v>
      </c>
      <c r="E68"/>
    </row>
    <row r="69" spans="1:5">
      <c r="A69" s="186"/>
      <c r="B69" s="192" t="s">
        <v>838</v>
      </c>
      <c r="C69" s="193" t="s">
        <v>975</v>
      </c>
      <c r="D69" s="194">
        <v>42000</v>
      </c>
      <c r="E69"/>
    </row>
    <row r="70" spans="1:5">
      <c r="A70" s="186"/>
      <c r="B70" s="192" t="s">
        <v>840</v>
      </c>
      <c r="C70" s="193" t="s">
        <v>841</v>
      </c>
      <c r="D70" s="194">
        <v>16600</v>
      </c>
      <c r="E70"/>
    </row>
    <row r="71" spans="1:5">
      <c r="A71" s="186"/>
      <c r="B71" s="192" t="s">
        <v>842</v>
      </c>
      <c r="C71" s="193" t="s">
        <v>843</v>
      </c>
      <c r="D71" s="194">
        <v>7500</v>
      </c>
      <c r="E71"/>
    </row>
    <row r="72" spans="1:5">
      <c r="A72" s="186"/>
      <c r="B72" s="190" t="s">
        <v>844</v>
      </c>
      <c r="C72" s="186"/>
      <c r="D72" s="191">
        <v>94208000</v>
      </c>
      <c r="E72"/>
    </row>
    <row r="73" spans="1:5">
      <c r="A73" s="186"/>
      <c r="B73" s="192" t="s">
        <v>845</v>
      </c>
      <c r="C73" s="193" t="s">
        <v>990</v>
      </c>
      <c r="D73" s="194">
        <v>87388000</v>
      </c>
      <c r="E73"/>
    </row>
    <row r="74" spans="1:5">
      <c r="A74" s="186"/>
      <c r="B74" s="192" t="s">
        <v>847</v>
      </c>
      <c r="C74" s="193" t="s">
        <v>848</v>
      </c>
      <c r="D74" s="194">
        <v>3116200</v>
      </c>
      <c r="E74"/>
    </row>
    <row r="75" spans="1:5">
      <c r="A75" s="186"/>
      <c r="B75" s="192" t="s">
        <v>849</v>
      </c>
      <c r="C75" s="193" t="s">
        <v>850</v>
      </c>
      <c r="D75" s="194">
        <v>2118400</v>
      </c>
      <c r="E75"/>
    </row>
    <row r="76" spans="1:5">
      <c r="A76" s="186"/>
      <c r="B76" s="192" t="s">
        <v>851</v>
      </c>
      <c r="C76" s="193" t="s">
        <v>852</v>
      </c>
      <c r="D76" s="194">
        <v>1585400</v>
      </c>
      <c r="E76"/>
    </row>
    <row r="77" spans="1:5">
      <c r="A77" s="186"/>
      <c r="B77" s="190" t="s">
        <v>853</v>
      </c>
      <c r="C77" s="186"/>
      <c r="D77" s="191">
        <v>27889700</v>
      </c>
      <c r="E77"/>
    </row>
    <row r="78" spans="1:5">
      <c r="A78" s="186"/>
      <c r="B78" s="192" t="s">
        <v>854</v>
      </c>
      <c r="C78" s="193" t="s">
        <v>991</v>
      </c>
      <c r="D78" s="194">
        <v>20227600</v>
      </c>
      <c r="E78"/>
    </row>
    <row r="79" spans="1:5">
      <c r="A79" s="186"/>
      <c r="B79" s="192" t="s">
        <v>855</v>
      </c>
      <c r="C79" s="193" t="s">
        <v>856</v>
      </c>
      <c r="D79" s="194">
        <v>2950100</v>
      </c>
      <c r="E79"/>
    </row>
    <row r="80" spans="1:5">
      <c r="A80" s="186"/>
      <c r="B80" s="192" t="s">
        <v>857</v>
      </c>
      <c r="C80" s="193" t="s">
        <v>858</v>
      </c>
      <c r="D80" s="194">
        <v>4712000</v>
      </c>
      <c r="E80"/>
    </row>
    <row r="81" spans="1:5">
      <c r="A81" s="186"/>
      <c r="B81" s="190" t="s">
        <v>859</v>
      </c>
      <c r="C81" s="186"/>
      <c r="D81" s="191">
        <v>2922400</v>
      </c>
      <c r="E81"/>
    </row>
    <row r="82" spans="1:5">
      <c r="A82" s="186"/>
      <c r="B82" s="192" t="s">
        <v>860</v>
      </c>
      <c r="C82" s="193" t="s">
        <v>992</v>
      </c>
      <c r="D82" s="194">
        <v>1542300</v>
      </c>
      <c r="E82"/>
    </row>
    <row r="83" spans="1:5">
      <c r="A83" s="186"/>
      <c r="B83" s="192" t="s">
        <v>862</v>
      </c>
      <c r="C83" s="193" t="s">
        <v>863</v>
      </c>
      <c r="D83" s="194">
        <v>1380100</v>
      </c>
      <c r="E83"/>
    </row>
    <row r="84" spans="1:5">
      <c r="A84" s="182" t="s">
        <v>993</v>
      </c>
      <c r="B84" s="183" t="s">
        <v>994</v>
      </c>
      <c r="C84" s="184"/>
      <c r="D84" s="185">
        <v>17653100</v>
      </c>
      <c r="E84"/>
    </row>
    <row r="85" spans="1:5">
      <c r="A85" s="186"/>
      <c r="B85" s="187" t="s">
        <v>830</v>
      </c>
      <c r="C85" s="188"/>
      <c r="D85" s="189">
        <v>17653100</v>
      </c>
      <c r="E85"/>
    </row>
    <row r="86" spans="1:5">
      <c r="A86" s="186"/>
      <c r="B86" s="190" t="s">
        <v>831</v>
      </c>
      <c r="C86" s="186"/>
      <c r="D86" s="191">
        <v>5420100</v>
      </c>
      <c r="E86"/>
    </row>
    <row r="87" spans="1:5">
      <c r="A87" s="186"/>
      <c r="B87" s="192" t="s">
        <v>832</v>
      </c>
      <c r="C87" s="193" t="s">
        <v>982</v>
      </c>
      <c r="D87" s="194">
        <v>5072900</v>
      </c>
      <c r="E87"/>
    </row>
    <row r="88" spans="1:5">
      <c r="A88" s="186"/>
      <c r="B88" s="192" t="s">
        <v>834</v>
      </c>
      <c r="C88" s="193" t="s">
        <v>973</v>
      </c>
      <c r="D88" s="194">
        <v>305200</v>
      </c>
      <c r="E88"/>
    </row>
    <row r="89" spans="1:5">
      <c r="A89" s="186"/>
      <c r="B89" s="192" t="s">
        <v>838</v>
      </c>
      <c r="C89" s="193" t="s">
        <v>839</v>
      </c>
      <c r="D89" s="194">
        <v>42000</v>
      </c>
      <c r="E89"/>
    </row>
    <row r="90" spans="1:5">
      <c r="A90" s="186"/>
      <c r="B90" s="190" t="s">
        <v>844</v>
      </c>
      <c r="C90" s="186"/>
      <c r="D90" s="191">
        <v>11275400</v>
      </c>
      <c r="E90"/>
    </row>
    <row r="91" spans="1:5">
      <c r="A91" s="186"/>
      <c r="B91" s="192" t="s">
        <v>845</v>
      </c>
      <c r="C91" s="193" t="s">
        <v>995</v>
      </c>
      <c r="D91" s="194">
        <v>10265700</v>
      </c>
      <c r="E91"/>
    </row>
    <row r="92" spans="1:5">
      <c r="A92" s="186"/>
      <c r="B92" s="192" t="s">
        <v>847</v>
      </c>
      <c r="C92" s="193" t="s">
        <v>848</v>
      </c>
      <c r="D92" s="194">
        <v>618700</v>
      </c>
      <c r="E92"/>
    </row>
    <row r="93" spans="1:5">
      <c r="A93" s="186"/>
      <c r="B93" s="192" t="s">
        <v>849</v>
      </c>
      <c r="C93" s="193" t="s">
        <v>850</v>
      </c>
      <c r="D93" s="194">
        <v>212100</v>
      </c>
      <c r="E93"/>
    </row>
    <row r="94" spans="1:5">
      <c r="A94" s="186"/>
      <c r="B94" s="192" t="s">
        <v>851</v>
      </c>
      <c r="C94" s="193" t="s">
        <v>852</v>
      </c>
      <c r="D94" s="194">
        <v>178900</v>
      </c>
      <c r="E94"/>
    </row>
    <row r="95" spans="1:5">
      <c r="A95" s="186"/>
      <c r="B95" s="190" t="s">
        <v>853</v>
      </c>
      <c r="C95" s="186"/>
      <c r="D95" s="191">
        <v>912000</v>
      </c>
      <c r="E95"/>
    </row>
    <row r="96" spans="1:5">
      <c r="A96" s="186"/>
      <c r="B96" s="192" t="s">
        <v>854</v>
      </c>
      <c r="C96" s="193" t="s">
        <v>996</v>
      </c>
      <c r="D96" s="194">
        <v>660400</v>
      </c>
      <c r="E96"/>
    </row>
    <row r="97" spans="1:5">
      <c r="A97" s="186"/>
      <c r="B97" s="192" t="s">
        <v>855</v>
      </c>
      <c r="C97" s="193" t="s">
        <v>856</v>
      </c>
      <c r="D97" s="194">
        <v>99600</v>
      </c>
      <c r="E97"/>
    </row>
    <row r="98" spans="1:5">
      <c r="A98" s="186"/>
      <c r="B98" s="192" t="s">
        <v>857</v>
      </c>
      <c r="C98" s="193" t="s">
        <v>858</v>
      </c>
      <c r="D98" s="194">
        <v>152000</v>
      </c>
      <c r="E98"/>
    </row>
    <row r="99" spans="1:5">
      <c r="A99" s="186"/>
      <c r="B99" s="190" t="s">
        <v>859</v>
      </c>
      <c r="C99" s="186"/>
      <c r="D99" s="191">
        <v>45600</v>
      </c>
      <c r="E99"/>
    </row>
    <row r="100" spans="1:5">
      <c r="A100" s="186"/>
      <c r="B100" s="192" t="s">
        <v>862</v>
      </c>
      <c r="C100" s="193" t="s">
        <v>863</v>
      </c>
      <c r="D100" s="194">
        <v>45600</v>
      </c>
      <c r="E100"/>
    </row>
    <row r="101" spans="1:5">
      <c r="A101" s="182" t="s">
        <v>997</v>
      </c>
      <c r="B101" s="195" t="s">
        <v>998</v>
      </c>
      <c r="C101" s="196"/>
      <c r="D101" s="197">
        <v>10492800</v>
      </c>
      <c r="E101"/>
    </row>
    <row r="102" spans="1:5">
      <c r="A102" s="186"/>
      <c r="B102" s="187" t="s">
        <v>830</v>
      </c>
      <c r="C102" s="188"/>
      <c r="D102" s="189">
        <v>10492800</v>
      </c>
      <c r="E102"/>
    </row>
    <row r="103" spans="1:5">
      <c r="A103" s="186"/>
      <c r="B103" s="190" t="s">
        <v>831</v>
      </c>
      <c r="C103" s="186"/>
      <c r="D103" s="191">
        <v>4540000</v>
      </c>
      <c r="E103"/>
    </row>
    <row r="104" spans="1:5">
      <c r="A104" s="186"/>
      <c r="B104" s="192" t="s">
        <v>832</v>
      </c>
      <c r="C104" s="193" t="s">
        <v>999</v>
      </c>
      <c r="D104" s="194">
        <v>4221800</v>
      </c>
      <c r="E104"/>
    </row>
    <row r="105" spans="1:5">
      <c r="A105" s="186"/>
      <c r="B105" s="192" t="s">
        <v>834</v>
      </c>
      <c r="C105" s="193" t="s">
        <v>973</v>
      </c>
      <c r="D105" s="194">
        <v>257800</v>
      </c>
      <c r="E105"/>
    </row>
    <row r="106" spans="1:5">
      <c r="A106" s="186"/>
      <c r="B106" s="192" t="s">
        <v>838</v>
      </c>
      <c r="C106" s="193" t="s">
        <v>839</v>
      </c>
      <c r="D106" s="194">
        <v>42000</v>
      </c>
      <c r="E106"/>
    </row>
    <row r="107" spans="1:5">
      <c r="A107" s="186"/>
      <c r="B107" s="192" t="s">
        <v>840</v>
      </c>
      <c r="C107" s="193" t="s">
        <v>841</v>
      </c>
      <c r="D107" s="194">
        <v>14100</v>
      </c>
      <c r="E107"/>
    </row>
    <row r="108" spans="1:5">
      <c r="A108" s="186"/>
      <c r="B108" s="192" t="s">
        <v>842</v>
      </c>
      <c r="C108" s="193" t="s">
        <v>843</v>
      </c>
      <c r="D108" s="194">
        <v>4300</v>
      </c>
      <c r="E108"/>
    </row>
    <row r="109" spans="1:5">
      <c r="A109" s="186"/>
      <c r="B109" s="190" t="s">
        <v>844</v>
      </c>
      <c r="C109" s="186"/>
      <c r="D109" s="191">
        <v>4118600</v>
      </c>
      <c r="E109"/>
    </row>
    <row r="110" spans="1:5">
      <c r="A110" s="186"/>
      <c r="B110" s="192" t="s">
        <v>845</v>
      </c>
      <c r="C110" s="193" t="s">
        <v>972</v>
      </c>
      <c r="D110" s="194">
        <v>3790900</v>
      </c>
      <c r="E110"/>
    </row>
    <row r="111" spans="1:5">
      <c r="A111" s="186"/>
      <c r="B111" s="192" t="s">
        <v>847</v>
      </c>
      <c r="C111" s="193" t="s">
        <v>848</v>
      </c>
      <c r="D111" s="194">
        <v>228600</v>
      </c>
      <c r="E111"/>
    </row>
    <row r="112" spans="1:5">
      <c r="A112" s="186"/>
      <c r="B112" s="192" t="s">
        <v>849</v>
      </c>
      <c r="C112" s="193" t="s">
        <v>850</v>
      </c>
      <c r="D112" s="194">
        <v>73300</v>
      </c>
      <c r="E112"/>
    </row>
    <row r="113" spans="1:5">
      <c r="A113" s="186"/>
      <c r="B113" s="192" t="s">
        <v>851</v>
      </c>
      <c r="C113" s="193" t="s">
        <v>852</v>
      </c>
      <c r="D113" s="194">
        <v>25800</v>
      </c>
      <c r="E113"/>
    </row>
    <row r="114" spans="1:5">
      <c r="A114" s="186"/>
      <c r="B114" s="190" t="s">
        <v>853</v>
      </c>
      <c r="C114" s="186"/>
      <c r="D114" s="191">
        <v>1728000</v>
      </c>
      <c r="E114"/>
    </row>
    <row r="115" spans="1:5">
      <c r="A115" s="186"/>
      <c r="B115" s="192" t="s">
        <v>854</v>
      </c>
      <c r="C115" s="193" t="s">
        <v>1000</v>
      </c>
      <c r="D115" s="194">
        <v>1268400</v>
      </c>
    </row>
    <row r="116" spans="1:5">
      <c r="A116" s="186"/>
      <c r="B116" s="192" t="s">
        <v>855</v>
      </c>
      <c r="C116" s="193" t="s">
        <v>856</v>
      </c>
      <c r="D116" s="194">
        <v>171600</v>
      </c>
    </row>
    <row r="117" spans="1:5">
      <c r="A117" s="186"/>
      <c r="B117" s="192" t="s">
        <v>857</v>
      </c>
      <c r="C117" s="193" t="s">
        <v>858</v>
      </c>
      <c r="D117" s="194">
        <v>288000</v>
      </c>
    </row>
    <row r="118" spans="1:5">
      <c r="A118" s="186"/>
      <c r="B118" s="190" t="s">
        <v>859</v>
      </c>
      <c r="C118" s="186"/>
      <c r="D118" s="191">
        <v>106200</v>
      </c>
    </row>
    <row r="119" spans="1:5">
      <c r="A119" s="186"/>
      <c r="B119" s="192" t="s">
        <v>860</v>
      </c>
      <c r="C119" s="193" t="s">
        <v>992</v>
      </c>
      <c r="D119" s="194">
        <v>20200</v>
      </c>
    </row>
    <row r="120" spans="1:5">
      <c r="A120" s="186"/>
      <c r="B120" s="192" t="s">
        <v>862</v>
      </c>
      <c r="C120" s="193" t="s">
        <v>863</v>
      </c>
      <c r="D120" s="194">
        <v>86000</v>
      </c>
    </row>
    <row r="121" spans="1:5">
      <c r="A121" s="182" t="s">
        <v>1001</v>
      </c>
      <c r="B121" s="195" t="s">
        <v>1002</v>
      </c>
      <c r="C121" s="196"/>
      <c r="D121" s="197">
        <v>3945700</v>
      </c>
    </row>
    <row r="122" spans="1:5">
      <c r="A122" s="186"/>
      <c r="B122" s="187" t="s">
        <v>830</v>
      </c>
      <c r="C122" s="188"/>
      <c r="D122" s="189">
        <v>3945700</v>
      </c>
    </row>
    <row r="123" spans="1:5">
      <c r="A123" s="186"/>
      <c r="B123" s="190" t="s">
        <v>831</v>
      </c>
      <c r="C123" s="186"/>
      <c r="D123" s="191">
        <v>272700</v>
      </c>
    </row>
    <row r="124" spans="1:5">
      <c r="A124" s="186"/>
      <c r="B124" s="192" t="s">
        <v>832</v>
      </c>
      <c r="C124" s="193" t="s">
        <v>980</v>
      </c>
      <c r="D124" s="194">
        <v>257200</v>
      </c>
    </row>
    <row r="125" spans="1:5">
      <c r="A125" s="186"/>
      <c r="B125" s="192" t="s">
        <v>834</v>
      </c>
      <c r="C125" s="193" t="s">
        <v>973</v>
      </c>
      <c r="D125" s="194">
        <v>15500</v>
      </c>
    </row>
    <row r="126" spans="1:5">
      <c r="A126" s="186"/>
      <c r="B126" s="190" t="s">
        <v>844</v>
      </c>
      <c r="C126" s="186"/>
      <c r="D126" s="191">
        <v>2730900</v>
      </c>
    </row>
    <row r="127" spans="1:5">
      <c r="A127" s="186"/>
      <c r="B127" s="192" t="s">
        <v>845</v>
      </c>
      <c r="C127" s="193" t="s">
        <v>1003</v>
      </c>
      <c r="D127" s="194">
        <v>2489600</v>
      </c>
    </row>
    <row r="128" spans="1:5">
      <c r="A128" s="186"/>
      <c r="B128" s="192" t="s">
        <v>847</v>
      </c>
      <c r="C128" s="193" t="s">
        <v>848</v>
      </c>
      <c r="D128" s="194">
        <v>161300</v>
      </c>
    </row>
    <row r="129" spans="1:4">
      <c r="A129" s="186"/>
      <c r="B129" s="192" t="s">
        <v>849</v>
      </c>
      <c r="C129" s="193" t="s">
        <v>850</v>
      </c>
      <c r="D129" s="194">
        <v>40000</v>
      </c>
    </row>
    <row r="130" spans="1:4">
      <c r="A130" s="186"/>
      <c r="B130" s="192" t="s">
        <v>851</v>
      </c>
      <c r="C130" s="193" t="s">
        <v>852</v>
      </c>
      <c r="D130" s="194">
        <v>40000</v>
      </c>
    </row>
    <row r="131" spans="1:4">
      <c r="A131" s="186"/>
      <c r="B131" s="190" t="s">
        <v>853</v>
      </c>
      <c r="C131" s="186"/>
      <c r="D131" s="191">
        <v>868600</v>
      </c>
    </row>
    <row r="132" spans="1:4">
      <c r="A132" s="186"/>
      <c r="B132" s="192" t="s">
        <v>854</v>
      </c>
      <c r="C132" s="193" t="s">
        <v>1004</v>
      </c>
      <c r="D132" s="194">
        <v>634200</v>
      </c>
    </row>
    <row r="133" spans="1:4">
      <c r="A133" s="186"/>
      <c r="B133" s="192" t="s">
        <v>855</v>
      </c>
      <c r="C133" s="193" t="s">
        <v>856</v>
      </c>
      <c r="D133" s="194">
        <v>90400</v>
      </c>
    </row>
    <row r="134" spans="1:4">
      <c r="A134" s="186"/>
      <c r="B134" s="192" t="s">
        <v>857</v>
      </c>
      <c r="C134" s="193" t="s">
        <v>858</v>
      </c>
      <c r="D134" s="194">
        <v>144000</v>
      </c>
    </row>
    <row r="135" spans="1:4">
      <c r="A135" s="186"/>
      <c r="B135" s="190" t="s">
        <v>859</v>
      </c>
      <c r="C135" s="186"/>
      <c r="D135" s="191">
        <v>73500</v>
      </c>
    </row>
    <row r="136" spans="1:4">
      <c r="A136" s="186"/>
      <c r="B136" s="192" t="s">
        <v>860</v>
      </c>
      <c r="C136" s="193" t="s">
        <v>992</v>
      </c>
      <c r="D136" s="194">
        <v>30300</v>
      </c>
    </row>
    <row r="137" spans="1:4">
      <c r="A137" s="186"/>
      <c r="B137" s="192" t="s">
        <v>862</v>
      </c>
      <c r="C137" s="193" t="s">
        <v>863</v>
      </c>
      <c r="D137" s="194">
        <v>43200</v>
      </c>
    </row>
    <row r="138" spans="1:4">
      <c r="A138" s="182" t="s">
        <v>1005</v>
      </c>
      <c r="B138" s="195" t="s">
        <v>1006</v>
      </c>
      <c r="C138" s="196"/>
      <c r="D138" s="197">
        <v>16114200</v>
      </c>
    </row>
    <row r="139" spans="1:4">
      <c r="A139" s="186"/>
      <c r="B139" s="187" t="s">
        <v>830</v>
      </c>
      <c r="C139" s="188"/>
      <c r="D139" s="189">
        <v>16114200</v>
      </c>
    </row>
    <row r="140" spans="1:4">
      <c r="A140" s="186"/>
      <c r="B140" s="190" t="s">
        <v>831</v>
      </c>
      <c r="C140" s="186"/>
      <c r="D140" s="191">
        <v>894000</v>
      </c>
    </row>
    <row r="141" spans="1:4">
      <c r="A141" s="186"/>
      <c r="B141" s="192" t="s">
        <v>832</v>
      </c>
      <c r="C141" s="193" t="s">
        <v>986</v>
      </c>
      <c r="D141" s="194">
        <v>843200</v>
      </c>
    </row>
    <row r="142" spans="1:4">
      <c r="A142" s="186"/>
      <c r="B142" s="192" t="s">
        <v>834</v>
      </c>
      <c r="C142" s="193" t="s">
        <v>973</v>
      </c>
      <c r="D142" s="194">
        <v>50800</v>
      </c>
    </row>
    <row r="143" spans="1:4">
      <c r="A143" s="186"/>
      <c r="B143" s="190" t="s">
        <v>844</v>
      </c>
      <c r="C143" s="186"/>
      <c r="D143" s="191">
        <v>10842700</v>
      </c>
    </row>
    <row r="144" spans="1:4">
      <c r="A144" s="186"/>
      <c r="B144" s="192" t="s">
        <v>845</v>
      </c>
      <c r="C144" s="193" t="s">
        <v>1007</v>
      </c>
      <c r="D144" s="194">
        <v>9869720</v>
      </c>
    </row>
    <row r="145" spans="1:4">
      <c r="A145" s="186"/>
      <c r="B145" s="192" t="s">
        <v>847</v>
      </c>
      <c r="C145" s="193" t="s">
        <v>848</v>
      </c>
      <c r="D145" s="194">
        <v>424500</v>
      </c>
    </row>
    <row r="146" spans="1:4">
      <c r="A146" s="186"/>
      <c r="B146" s="192" t="s">
        <v>849</v>
      </c>
      <c r="C146" s="193" t="s">
        <v>850</v>
      </c>
      <c r="D146" s="194">
        <v>361300</v>
      </c>
    </row>
    <row r="147" spans="1:4">
      <c r="A147" s="186"/>
      <c r="B147" s="192" t="s">
        <v>851</v>
      </c>
      <c r="C147" s="193" t="s">
        <v>852</v>
      </c>
      <c r="D147" s="194">
        <v>187180</v>
      </c>
    </row>
    <row r="148" spans="1:4">
      <c r="A148" s="186"/>
      <c r="B148" s="190" t="s">
        <v>853</v>
      </c>
      <c r="C148" s="186"/>
      <c r="D148" s="191">
        <v>4032100</v>
      </c>
    </row>
    <row r="149" spans="1:4">
      <c r="A149" s="186"/>
      <c r="B149" s="192" t="s">
        <v>854</v>
      </c>
      <c r="C149" s="193" t="s">
        <v>1008</v>
      </c>
      <c r="D149" s="194">
        <v>2962500</v>
      </c>
    </row>
    <row r="150" spans="1:4">
      <c r="A150" s="186"/>
      <c r="B150" s="192" t="s">
        <v>855</v>
      </c>
      <c r="C150" s="193" t="s">
        <v>856</v>
      </c>
      <c r="D150" s="194">
        <v>397600</v>
      </c>
    </row>
    <row r="151" spans="1:4">
      <c r="A151" s="186"/>
      <c r="B151" s="192" t="s">
        <v>857</v>
      </c>
      <c r="C151" s="193" t="s">
        <v>858</v>
      </c>
      <c r="D151" s="194">
        <v>672000</v>
      </c>
    </row>
    <row r="152" spans="1:4">
      <c r="A152" s="186"/>
      <c r="B152" s="190" t="s">
        <v>859</v>
      </c>
      <c r="C152" s="186"/>
      <c r="D152" s="191">
        <v>345400</v>
      </c>
    </row>
    <row r="153" spans="1:4">
      <c r="A153" s="186"/>
      <c r="B153" s="192" t="s">
        <v>860</v>
      </c>
      <c r="C153" s="193" t="s">
        <v>992</v>
      </c>
      <c r="D153" s="194">
        <v>143800</v>
      </c>
    </row>
    <row r="154" spans="1:4">
      <c r="A154" s="186"/>
      <c r="B154" s="192" t="s">
        <v>862</v>
      </c>
      <c r="C154" s="193" t="s">
        <v>863</v>
      </c>
      <c r="D154" s="194">
        <v>201600</v>
      </c>
    </row>
    <row r="155" spans="1:4">
      <c r="A155" s="182" t="s">
        <v>1009</v>
      </c>
      <c r="B155" s="195" t="s">
        <v>1010</v>
      </c>
      <c r="C155" s="196"/>
      <c r="D155" s="197">
        <v>5870800</v>
      </c>
    </row>
    <row r="156" spans="1:4">
      <c r="A156" s="186"/>
      <c r="B156" s="187" t="s">
        <v>830</v>
      </c>
      <c r="C156" s="188"/>
      <c r="D156" s="189">
        <v>5870800</v>
      </c>
    </row>
    <row r="157" spans="1:4">
      <c r="A157" s="186"/>
      <c r="B157" s="190" t="s">
        <v>831</v>
      </c>
      <c r="C157" s="186"/>
      <c r="D157" s="191">
        <v>5364900</v>
      </c>
    </row>
    <row r="158" spans="1:4">
      <c r="A158" s="186"/>
      <c r="B158" s="192" t="s">
        <v>832</v>
      </c>
      <c r="C158" s="193" t="s">
        <v>1003</v>
      </c>
      <c r="D158" s="194">
        <v>5017500</v>
      </c>
    </row>
    <row r="159" spans="1:4">
      <c r="A159" s="186"/>
      <c r="B159" s="192" t="s">
        <v>834</v>
      </c>
      <c r="C159" s="193" t="s">
        <v>973</v>
      </c>
      <c r="D159" s="194">
        <v>301600</v>
      </c>
    </row>
    <row r="160" spans="1:4">
      <c r="A160" s="186"/>
      <c r="B160" s="192" t="s">
        <v>838</v>
      </c>
      <c r="C160" s="193" t="s">
        <v>975</v>
      </c>
      <c r="D160" s="194">
        <v>42000</v>
      </c>
    </row>
    <row r="161" spans="1:4">
      <c r="A161" s="186"/>
      <c r="B161" s="192" t="s">
        <v>840</v>
      </c>
      <c r="C161" s="193" t="s">
        <v>841</v>
      </c>
      <c r="D161" s="194">
        <v>2900</v>
      </c>
    </row>
    <row r="162" spans="1:4">
      <c r="A162" s="186"/>
      <c r="B162" s="192" t="s">
        <v>842</v>
      </c>
      <c r="C162" s="193" t="s">
        <v>843</v>
      </c>
      <c r="D162" s="194">
        <v>900</v>
      </c>
    </row>
    <row r="163" spans="1:4">
      <c r="A163" s="186"/>
      <c r="B163" s="190" t="s">
        <v>844</v>
      </c>
      <c r="C163" s="186"/>
      <c r="D163" s="191">
        <v>505900</v>
      </c>
    </row>
    <row r="164" spans="1:4">
      <c r="A164" s="186"/>
      <c r="B164" s="192" t="s">
        <v>845</v>
      </c>
      <c r="C164" s="193" t="s">
        <v>986</v>
      </c>
      <c r="D164" s="194">
        <v>477200</v>
      </c>
    </row>
    <row r="165" spans="1:4">
      <c r="A165" s="186"/>
      <c r="B165" s="192" t="s">
        <v>847</v>
      </c>
      <c r="C165" s="193" t="s">
        <v>848</v>
      </c>
      <c r="D165" s="194">
        <v>28700</v>
      </c>
    </row>
    <row r="166" spans="1:4">
      <c r="A166" s="182" t="s">
        <v>1011</v>
      </c>
      <c r="B166" s="195" t="s">
        <v>1012</v>
      </c>
      <c r="C166" s="196"/>
      <c r="D166" s="197">
        <v>3781500</v>
      </c>
    </row>
    <row r="167" spans="1:4">
      <c r="A167" s="186"/>
      <c r="B167" s="187" t="s">
        <v>830</v>
      </c>
      <c r="C167" s="188"/>
      <c r="D167" s="189">
        <v>3781500</v>
      </c>
    </row>
    <row r="168" spans="1:4">
      <c r="A168" s="186"/>
      <c r="B168" s="190" t="s">
        <v>831</v>
      </c>
      <c r="C168" s="186"/>
      <c r="D168" s="191">
        <v>2896200</v>
      </c>
    </row>
    <row r="169" spans="1:4">
      <c r="A169" s="186"/>
      <c r="B169" s="192" t="s">
        <v>832</v>
      </c>
      <c r="C169" s="193" t="s">
        <v>976</v>
      </c>
      <c r="D169" s="194">
        <v>2692200</v>
      </c>
    </row>
    <row r="170" spans="1:4">
      <c r="A170" s="186"/>
      <c r="B170" s="192" t="s">
        <v>834</v>
      </c>
      <c r="C170" s="193" t="s">
        <v>973</v>
      </c>
      <c r="D170" s="194">
        <v>162000</v>
      </c>
    </row>
    <row r="171" spans="1:4">
      <c r="A171" s="186"/>
      <c r="B171" s="192" t="s">
        <v>838</v>
      </c>
      <c r="C171" s="193" t="s">
        <v>839</v>
      </c>
      <c r="D171" s="194">
        <v>42000</v>
      </c>
    </row>
    <row r="172" spans="1:4">
      <c r="A172" s="186"/>
      <c r="B172" s="190" t="s">
        <v>844</v>
      </c>
      <c r="C172" s="186"/>
      <c r="D172" s="191">
        <v>734100</v>
      </c>
    </row>
    <row r="173" spans="1:4">
      <c r="A173" s="186"/>
      <c r="B173" s="192" t="s">
        <v>845</v>
      </c>
      <c r="C173" s="193" t="s">
        <v>1013</v>
      </c>
      <c r="D173" s="194">
        <v>642700</v>
      </c>
    </row>
    <row r="174" spans="1:4">
      <c r="A174" s="186"/>
      <c r="B174" s="192" t="s">
        <v>847</v>
      </c>
      <c r="C174" s="193" t="s">
        <v>848</v>
      </c>
      <c r="D174" s="194">
        <v>38900</v>
      </c>
    </row>
    <row r="175" spans="1:4">
      <c r="A175" s="186"/>
      <c r="B175" s="192" t="s">
        <v>849</v>
      </c>
      <c r="C175" s="193" t="s">
        <v>850</v>
      </c>
      <c r="D175" s="194">
        <v>36900</v>
      </c>
    </row>
    <row r="176" spans="1:4">
      <c r="A176" s="186"/>
      <c r="B176" s="192" t="s">
        <v>851</v>
      </c>
      <c r="C176" s="193" t="s">
        <v>852</v>
      </c>
      <c r="D176" s="194">
        <v>15600</v>
      </c>
    </row>
    <row r="177" spans="1:4">
      <c r="A177" s="186"/>
      <c r="B177" s="190" t="s">
        <v>853</v>
      </c>
      <c r="C177" s="186"/>
      <c r="D177" s="191">
        <v>144000</v>
      </c>
    </row>
    <row r="178" spans="1:4">
      <c r="A178" s="186"/>
      <c r="B178" s="192" t="s">
        <v>854</v>
      </c>
      <c r="C178" s="193" t="s">
        <v>987</v>
      </c>
      <c r="D178" s="194">
        <v>104300</v>
      </c>
    </row>
    <row r="179" spans="1:4">
      <c r="A179" s="186"/>
      <c r="B179" s="192" t="s">
        <v>855</v>
      </c>
      <c r="C179" s="193" t="s">
        <v>856</v>
      </c>
      <c r="D179" s="194">
        <v>15700</v>
      </c>
    </row>
    <row r="180" spans="1:4">
      <c r="A180" s="186"/>
      <c r="B180" s="192" t="s">
        <v>857</v>
      </c>
      <c r="C180" s="193" t="s">
        <v>858</v>
      </c>
      <c r="D180" s="194">
        <v>24000</v>
      </c>
    </row>
    <row r="181" spans="1:4">
      <c r="A181" s="186"/>
      <c r="B181" s="190" t="s">
        <v>859</v>
      </c>
      <c r="C181" s="186"/>
      <c r="D181" s="191">
        <v>7200</v>
      </c>
    </row>
    <row r="182" spans="1:4">
      <c r="A182" s="186"/>
      <c r="B182" s="192" t="s">
        <v>862</v>
      </c>
      <c r="C182" s="193" t="s">
        <v>863</v>
      </c>
      <c r="D182" s="194">
        <v>7200</v>
      </c>
    </row>
    <row r="183" spans="1:4">
      <c r="A183" s="182" t="s">
        <v>1014</v>
      </c>
      <c r="B183" s="183" t="s">
        <v>1015</v>
      </c>
      <c r="C183" s="184"/>
      <c r="D183" s="185">
        <v>15442400</v>
      </c>
    </row>
    <row r="184" spans="1:4">
      <c r="A184" s="186"/>
      <c r="B184" s="187" t="s">
        <v>830</v>
      </c>
      <c r="C184" s="188"/>
      <c r="D184" s="189">
        <v>15442400</v>
      </c>
    </row>
    <row r="185" spans="1:4">
      <c r="A185" s="186"/>
      <c r="B185" s="190" t="s">
        <v>831</v>
      </c>
      <c r="C185" s="186"/>
      <c r="D185" s="191">
        <v>5620700</v>
      </c>
    </row>
    <row r="186" spans="1:4">
      <c r="A186" s="186"/>
      <c r="B186" s="192" t="s">
        <v>832</v>
      </c>
      <c r="C186" s="193" t="s">
        <v>1016</v>
      </c>
      <c r="D186" s="194">
        <v>5173700</v>
      </c>
    </row>
    <row r="187" spans="1:4">
      <c r="A187" s="186"/>
      <c r="B187" s="192" t="s">
        <v>834</v>
      </c>
      <c r="C187" s="193" t="s">
        <v>973</v>
      </c>
      <c r="D187" s="194">
        <v>311700</v>
      </c>
    </row>
    <row r="188" spans="1:4">
      <c r="A188" s="186"/>
      <c r="B188" s="192" t="s">
        <v>838</v>
      </c>
      <c r="C188" s="193" t="s">
        <v>839</v>
      </c>
      <c r="D188" s="194">
        <v>42000</v>
      </c>
    </row>
    <row r="189" spans="1:4">
      <c r="A189" s="186"/>
      <c r="B189" s="192" t="s">
        <v>840</v>
      </c>
      <c r="C189" s="193" t="s">
        <v>841</v>
      </c>
      <c r="D189" s="194">
        <v>64700</v>
      </c>
    </row>
    <row r="190" spans="1:4">
      <c r="A190" s="186"/>
      <c r="B190" s="192" t="s">
        <v>842</v>
      </c>
      <c r="C190" s="193" t="s">
        <v>843</v>
      </c>
      <c r="D190" s="194">
        <v>28600</v>
      </c>
    </row>
    <row r="191" spans="1:4">
      <c r="A191" s="186"/>
      <c r="B191" s="190" t="s">
        <v>844</v>
      </c>
      <c r="C191" s="186"/>
      <c r="D191" s="191">
        <v>6344100</v>
      </c>
    </row>
    <row r="192" spans="1:4">
      <c r="A192" s="186"/>
      <c r="B192" s="192" t="s">
        <v>845</v>
      </c>
      <c r="C192" s="193" t="s">
        <v>1017</v>
      </c>
      <c r="D192" s="194">
        <v>5585300</v>
      </c>
    </row>
    <row r="193" spans="1:4">
      <c r="A193" s="186"/>
      <c r="B193" s="192" t="s">
        <v>847</v>
      </c>
      <c r="C193" s="193" t="s">
        <v>848</v>
      </c>
      <c r="D193" s="194">
        <v>337300</v>
      </c>
    </row>
    <row r="194" spans="1:4">
      <c r="A194" s="186"/>
      <c r="B194" s="192" t="s">
        <v>849</v>
      </c>
      <c r="C194" s="193" t="s">
        <v>850</v>
      </c>
      <c r="D194" s="194">
        <v>265500</v>
      </c>
    </row>
    <row r="195" spans="1:4">
      <c r="A195" s="186"/>
      <c r="B195" s="192" t="s">
        <v>851</v>
      </c>
      <c r="C195" s="193" t="s">
        <v>852</v>
      </c>
      <c r="D195" s="194">
        <v>156000</v>
      </c>
    </row>
    <row r="196" spans="1:4">
      <c r="A196" s="186"/>
      <c r="B196" s="190" t="s">
        <v>853</v>
      </c>
      <c r="C196" s="186"/>
      <c r="D196" s="191">
        <v>3312000</v>
      </c>
    </row>
    <row r="197" spans="1:4">
      <c r="A197" s="186"/>
      <c r="B197" s="192" t="s">
        <v>854</v>
      </c>
      <c r="C197" s="193" t="s">
        <v>1018</v>
      </c>
      <c r="D197" s="194">
        <v>2398400</v>
      </c>
    </row>
    <row r="198" spans="1:4">
      <c r="A198" s="186"/>
      <c r="B198" s="192" t="s">
        <v>855</v>
      </c>
      <c r="C198" s="193" t="s">
        <v>856</v>
      </c>
      <c r="D198" s="194">
        <v>361600</v>
      </c>
    </row>
    <row r="199" spans="1:4">
      <c r="A199" s="186"/>
      <c r="B199" s="192" t="s">
        <v>857</v>
      </c>
      <c r="C199" s="193" t="s">
        <v>858</v>
      </c>
      <c r="D199" s="194">
        <v>552000</v>
      </c>
    </row>
    <row r="200" spans="1:4">
      <c r="A200" s="186"/>
      <c r="B200" s="190" t="s">
        <v>859</v>
      </c>
      <c r="C200" s="186"/>
      <c r="D200" s="191">
        <v>165600</v>
      </c>
    </row>
    <row r="201" spans="1:4">
      <c r="A201" s="186"/>
      <c r="B201" s="192" t="s">
        <v>862</v>
      </c>
      <c r="C201" s="193" t="s">
        <v>863</v>
      </c>
      <c r="D201" s="194">
        <v>165600</v>
      </c>
    </row>
    <row r="202" spans="1:4">
      <c r="A202" s="198" t="s">
        <v>1019</v>
      </c>
      <c r="B202" s="199"/>
      <c r="C202" s="200"/>
      <c r="D202" s="201">
        <v>231393600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5703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5703125" style="19" customWidth="1"/>
    <col min="8" max="16384" width="9.14062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4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4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4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4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4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72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4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4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 ht="48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4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8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8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8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72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2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2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8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8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8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4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2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8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4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4" customHeight="1">
      <c r="A45" s="6">
        <v>6</v>
      </c>
      <c r="B45" s="20" t="s">
        <v>48</v>
      </c>
      <c r="C45" s="25" t="s">
        <v>159</v>
      </c>
      <c r="D45" s="26" t="s">
        <v>25</v>
      </c>
      <c r="E45" s="425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426"/>
      <c r="F46" s="9" t="s">
        <v>190</v>
      </c>
      <c r="G46" s="21" t="s">
        <v>191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4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4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4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426" t="s">
        <v>216</v>
      </c>
      <c r="D68" s="28" t="s">
        <v>71</v>
      </c>
      <c r="E68" s="426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426"/>
      <c r="D69" s="28"/>
      <c r="E69" s="426"/>
      <c r="F69" s="16" t="s">
        <v>8</v>
      </c>
      <c r="G69" s="21" t="s">
        <v>140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4" customHeight="1">
      <c r="A73" s="6">
        <v>6</v>
      </c>
      <c r="B73" s="20" t="s">
        <v>48</v>
      </c>
      <c r="C73" s="11" t="s">
        <v>222</v>
      </c>
      <c r="D73" s="26" t="s">
        <v>58</v>
      </c>
      <c r="E73" s="425" t="s">
        <v>223</v>
      </c>
      <c r="F73" s="9" t="s">
        <v>81</v>
      </c>
      <c r="G73" s="22" t="s">
        <v>130</v>
      </c>
    </row>
    <row r="74" spans="1:7" ht="24" customHeight="1">
      <c r="A74" s="6">
        <v>6</v>
      </c>
      <c r="B74" s="20" t="s">
        <v>48</v>
      </c>
      <c r="C74" s="8"/>
      <c r="D74" s="28"/>
      <c r="E74" s="426"/>
      <c r="F74" s="9" t="s">
        <v>224</v>
      </c>
      <c r="G74" s="21" t="s">
        <v>225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4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4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4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4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 ht="48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8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8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4" customHeight="1">
      <c r="A161" s="4">
        <v>11</v>
      </c>
      <c r="B161" s="4">
        <v>15000000</v>
      </c>
      <c r="C161" s="25" t="s">
        <v>159</v>
      </c>
      <c r="D161" s="26" t="s">
        <v>82</v>
      </c>
      <c r="E161" s="425" t="s">
        <v>83</v>
      </c>
      <c r="F161" s="9" t="s">
        <v>81</v>
      </c>
      <c r="G161" s="22" t="s">
        <v>130</v>
      </c>
    </row>
    <row r="162" spans="1:7" ht="48">
      <c r="A162" s="4">
        <v>11</v>
      </c>
      <c r="B162" s="4">
        <v>15000000</v>
      </c>
      <c r="C162" s="27"/>
      <c r="D162" s="28"/>
      <c r="E162" s="426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8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8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8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8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8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8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D A A B Q S w M E F A A C A A g A L V z J V B q F N + O l A A A A 9 g A A A B I A H A B D b 2 5 m a W c v U G F j a 2 F n Z S 5 4 b W w g o h g A K K A U A A A A A A A A A A A A A A A A A A A A A A A A A A A A h Y 8 x D o I w G I W v Q r r T l u J g y E 8 Z X B w k M d E Y 1 6 Z U a I B i a L H c z c E j e Q U x i r o 5 v u 9 9 w 3 v 3 6 w 2 y s W 2 C i + q t 7 k y K I k x R o I z s C m 3 K F A 3 u F C 5 R x m E r Z C 1 K F U y y s c l o i x R V z p 0 T Q r z 3 2 M e 4 6 0 v C K I 3 I M d / s Z K V a g T 6 y / i + H 2 l g n j F S I w + E 1 h j M c 0 R g v G M M U y A w h 1 + Y r s G n v s / 2 B s B o a N / S K u y r c r 4 H M E c j 7 A 3 8 A U E s D B B Q A A g A I A C 1 c y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X M l U 8 w / L + e I A A A B o A Q A A E w A c A E Z v c m 1 1 b G F z L 1 N l Y 3 R p b 2 4 x L m 0 g o h g A K K A U A A A A A A A A A A A A A A A A A A A A A A A A A A A A K 0 5 N L s n M z 1 M I h t C G 1 r x c v F z F G Y l F q S k K I Y l J O a m G C r Y K O a k l v F w K Q P B g Z + O D H a s f 7 F j 6 Y G f H g x 3 t D 3 Z M f 7 B j K 5 i 9 8 M G O T U C V r h X J q T l 6 z q V F R a l 5 J e H 5 R d l J + f n Z G p r V 0 X 6 J u a m 2 S h A T l W J r o 5 3 z 8 0 q A S m J 1 Y A Y 3 P N g x G 2 Q w 1 L x F D 3 b M B N s G E Q R a 1 Q U S 2 b H l w Y 4 p Y H G g E z o f 7 F g O t B N s q F 5 I U W J e c V p + U a 5 z f k 5 p b l 5 I Z U F q s Q Z + 9 + p U V y s 9 2 N H y Y M d a s B 0 b w a J A W 3 s M l X Q U S o A G K C T m V d b W a v J y Z e Z R 6 E x r A F B L A Q I t A B Q A A g A I A C 1 c y V Q a h T f j p Q A A A P Y A A A A S A A A A A A A A A A A A A A A A A A A A A A B D b 2 5 m a W c v U G F j a 2 F n Z S 5 4 b W x Q S w E C L Q A U A A I A C A A t X M l U D 8 r p q 6 Q A A A D p A A A A E w A A A A A A A A A A A A A A A A D x A A A A W 0 N v b n R l b n R f V H l w Z X N d L n h t b F B L A Q I t A B Q A A g A I A C 1 c y V T z D 8 v 5 4 g A A A G g B A A A T A A A A A A A A A A A A A A A A A O I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8 I A A A A A A A A z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C 4 g e C 4 s u C 4 o + C 4 m e C 4 s + C 4 l + C 4 s u C 4 h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5 V D A 0 O j M z O j E 2 L j Q 5 O D U 3 O T l a I i A v P j x F b n R y e S B U e X B l P S J G a W x s Q 2 9 s d W 1 u V H l w Z X M i I F Z h b H V l P S J z Q U E 9 P S I g L z 4 8 R W 5 0 c n k g V H l w Z T 0 i R m l s b E N v b H V t b k 5 h b W V z I i B W Y W x 1 Z T 0 i c 1 s m c X V v d D v g u I T g u K 3 g u K X g u L H g u K H g u J n g u Y w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+ C 4 h O C 4 r e C 4 p e C 4 s e C 4 o e C 4 m e C 5 j D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F 1 d G 9 S Z W 1 v d m V k Q 2 9 s d W 1 u c z E u e + C 4 h O C 4 r e C 4 p e C 4 s e C 4 o e C 4 m e C 5 j D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8 l R T A l Q j k l O D E l R T A l Q j g l Q U I l R T A l Q j g l Q T U l R T A l Q j k l O D g l R T A l Q j g l O D c l R T A l Q j g l O T c l R T A l Q j g l Q j U l R T A l Q j k l O D g l R T A l Q j g l Q T E l R T A l Q j g l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J U U w J U I 5 J T g w J U U w J U I 4 J T l C J U U w J U I 4 J U E 1 J U U w J U I 4 J U I 1 J U U w J U I 5 J T g 4 J U U w J U I 4 J U E y J U U w J U I 4 J T k 5 J U U w J U I 5 J T g x J U U w J U I 4 J T l C J U U w J U I 4 J U E 1 J U U w J U I 4 J T g 3 J U U w J U I 4 J T h B J U U w J U I 4 J T k 5 J U U w J U I 4 J U I 0 J U U w J U I 4 J T k 0 J U U w J U I 5 J T g x J U U w J U I 4 J U E 1 J U U w J U I 5 J T g 5 J U U w J U I 4 J U E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W 4 X O U i h 4 d F m h B V z Y O Z 0 / s A A A A A A g A A A A A A E G Y A A A A B A A A g A A A A 1 D w r f A o 1 k B H B + f Q S K N N q 7 T y 8 M k A 5 x e V W j M n w E O w G N W Y A A A A A D o A A A A A C A A A g A A A A M G K A / f O V G m B j X A T e V 8 n K M T X U e R 2 3 I I n v h N 7 D 8 1 D H u v x Q A A A A 3 R l W n g W E m 5 Y O C Z w 5 j g l j w S a 5 J 3 v o x z p w P B c A + V N h s g l e p Z j i 3 q + 1 K 5 F 5 o 4 q g V X 6 e o f 6 a q o n G i c i R Q 0 N S s m C / / x Y u Q T k H M o K j d R j 0 + O h G w c Z A A A A A r 3 i T L J v V U D S Q r g c W s n s H r T a J i o 4 V t R Z R 3 C t F U u M G p + D o + Z I K t L 8 q 9 I L g 1 H 9 3 / 0 c Q x 3 u f p X w 1 i M 2 u f j D m R h 5 O y Q = = < / D a t a M a s h u p > 
</file>

<file path=customXml/itemProps1.xml><?xml version="1.0" encoding="utf-8"?>
<ds:datastoreItem xmlns:ds="http://schemas.openxmlformats.org/officeDocument/2006/customXml" ds:itemID="{2124C9AE-0AF7-499E-B91F-C2449E4DD1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61</vt:i4>
      </vt:variant>
    </vt:vector>
  </HeadingPairs>
  <TitlesOfParts>
    <vt:vector size="69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งบประมาณรายจ่ายประจำปี!Print_Area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keywords>งบ</cp:keywords>
  <cp:lastModifiedBy>HP</cp:lastModifiedBy>
  <cp:lastPrinted>2022-06-15T05:38:54Z</cp:lastPrinted>
  <dcterms:created xsi:type="dcterms:W3CDTF">2022-03-06T17:48:55Z</dcterms:created>
  <dcterms:modified xsi:type="dcterms:W3CDTF">2022-06-15T05:40:16Z</dcterms:modified>
</cp:coreProperties>
</file>