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DFเล่มร่างข้อบัญญัติปี66\ไฟล์PDFเล่มร่างข้อบัญญัติปี66\กอง 6\"/>
    </mc:Choice>
  </mc:AlternateContent>
  <xr:revisionPtr revIDLastSave="0" documentId="13_ncr:1_{0E3E0AEA-204D-4F33-997A-7B12F966899D}" xr6:coauthVersionLast="47" xr6:coauthVersionMax="47" xr10:uidLastSave="{00000000-0000-0000-0000-000000000000}"/>
  <bookViews>
    <workbookView xWindow="-108" yWindow="-108" windowWidth="17496" windowHeight="10416" firstSheet="4" activeTab="4" xr2:uid="{ADD9183A-32B3-47A8-A935-C2D011A061A9}"/>
  </bookViews>
  <sheets>
    <sheet name="คำนำ " sheetId="7" r:id="rId1"/>
    <sheet name="โครงสร้าง" sheetId="8" r:id="rId2"/>
    <sheet name="สังเขป" sheetId="10" r:id="rId3"/>
    <sheet name="งบประมาณรายจ่ายประจำปี" sheetId="9" r:id="rId4"/>
    <sheet name="รายละเอียดตามงบรายจ่าย " sheetId="13" r:id="rId5"/>
    <sheet name="แผนบูรณาการ" sheetId="3" state="hidden" r:id="rId6"/>
    <sheet name="สำนัก" sheetId="6" state="hidden" r:id="rId7"/>
  </sheets>
  <externalReferences>
    <externalReference r:id="rId8"/>
  </externalReferences>
  <definedNames>
    <definedName name="_xlnm._FilterDatabase" localSheetId="4" hidden="1">'รายละเอียดตามงบรายจ่าย '!$B$3:$I$3</definedName>
    <definedName name="_xlnm._FilterDatabase" localSheetId="6" hidden="1">สำนัก!$A$1:$G$222</definedName>
    <definedName name="code01r">#REF!</definedName>
    <definedName name="code02r">#REF!</definedName>
    <definedName name="code03">สำนัก!$F$15:$F$16</definedName>
    <definedName name="code03r">#REF!</definedName>
    <definedName name="code04">สำนัก!$F$18:$F$28</definedName>
    <definedName name="code04r">#REF!</definedName>
    <definedName name="code05r">#REF!</definedName>
    <definedName name="code06r">#REF!</definedName>
    <definedName name="code07">สำนัก!$F$30:$F$43</definedName>
    <definedName name="code07r">#REF!</definedName>
    <definedName name="code07r1">#REF!</definedName>
    <definedName name="code07r2">#REF!</definedName>
    <definedName name="code081">สำนัก!$F$45:$F$47</definedName>
    <definedName name="code0810">สำนัก!$F$92:$F$96</definedName>
    <definedName name="code0811">สำนัก!$F$98:$F$101</definedName>
    <definedName name="code0812">สำนัก!$F$103:$F$105</definedName>
    <definedName name="code0813">สำนัก!$F$107:$F$108</definedName>
    <definedName name="code0814">สำนัก!$F$110:$F$124</definedName>
    <definedName name="code082">สำนัก!$F$49:$F$51</definedName>
    <definedName name="code083">สำนัก!$F$53:$F$60</definedName>
    <definedName name="code084">สำนัก!$F$62:$F$66</definedName>
    <definedName name="code085">สำนัก!$F$68:$F$71</definedName>
    <definedName name="code086">สำนัก!$F$73:$F$76</definedName>
    <definedName name="code087">สำนัก!$F$78:$F$79</definedName>
    <definedName name="code088">สำนัก!$F$81:$F$85</definedName>
    <definedName name="code089">สำนัก!$F$87:$F$90</definedName>
    <definedName name="code08r">#REF!</definedName>
    <definedName name="code08r1">#REF!</definedName>
    <definedName name="code08r2">#REF!</definedName>
    <definedName name="code09">สำนัก!$F$126:$F$130</definedName>
    <definedName name="code09r">#REF!</definedName>
    <definedName name="code10">สำนัก!$F$132:$F$137</definedName>
    <definedName name="code10r">#REF!</definedName>
    <definedName name="code14">สำนัก!$F$150:$F$159</definedName>
    <definedName name="code15">สำนัก!$F$161:$F$165</definedName>
    <definedName name="code17">สำนัก!$F$167:$F$170</definedName>
    <definedName name="code19">สำนัก!$F$172:$F$175</definedName>
    <definedName name="code20">สำนัก!$F$177:$F$178</definedName>
    <definedName name="code21">สำนัก!$F$180:$F$182</definedName>
    <definedName name="code22">สำนัก!$F$184:$F$194</definedName>
    <definedName name="code23">สำนัก!$F$196:$F$207</definedName>
    <definedName name="code24">สำนัก!$F$209:$F$215</definedName>
    <definedName name="code25">สำนัก!$F$217:$F$221</definedName>
    <definedName name="desc01r">#REF!</definedName>
    <definedName name="desc02r">#REF!</definedName>
    <definedName name="desc03">สำนัก!$G$15:$G$16</definedName>
    <definedName name="desc03r">#REF!</definedName>
    <definedName name="desc04">สำนัก!$G$18:$G$28</definedName>
    <definedName name="desc04r">#REF!</definedName>
    <definedName name="desc05r">#REF!</definedName>
    <definedName name="desc06r">#REF!</definedName>
    <definedName name="desc07">สำนัก!$G$30:$G$43</definedName>
    <definedName name="desc07r">#REF!</definedName>
    <definedName name="desc07r1">#REF!</definedName>
    <definedName name="desc07r2">#REF!</definedName>
    <definedName name="desc081">สำนัก!$G$45:$G$47</definedName>
    <definedName name="desc0810">สำนัก!$G$92:$G$96</definedName>
    <definedName name="desc0811">สำนัก!$G$98:$G$101</definedName>
    <definedName name="desc0812">สำนัก!$G$103:$G$105</definedName>
    <definedName name="desc0813">สำนัก!$G$107:$G$108</definedName>
    <definedName name="desc0814">สำนัก!$G$110:$G$124</definedName>
    <definedName name="desc082">สำนัก!$G$49:$G$51</definedName>
    <definedName name="desc083">สำนัก!$G$53:$G$60</definedName>
    <definedName name="desc084">สำนัก!$G$62:$G$66</definedName>
    <definedName name="desc085">สำนัก!$G$68:$G$71</definedName>
    <definedName name="desc086">สำนัก!$G$73:$G$76</definedName>
    <definedName name="desc087">สำนัก!$G$78:$G$79</definedName>
    <definedName name="desc088">สำนัก!$G$81:$G$85</definedName>
    <definedName name="desc089">สำนัก!$G$87:$G$90</definedName>
    <definedName name="desc08r1">#REF!</definedName>
    <definedName name="desc08r2">#REF!</definedName>
    <definedName name="desc09">สำนัก!$G$126:$G$130</definedName>
    <definedName name="desc09r">#REF!</definedName>
    <definedName name="desc10">สำนัก!$G$132:$G$137</definedName>
    <definedName name="desc10r">#REF!</definedName>
    <definedName name="desc14">สำนัก!$G$150:$G$159</definedName>
    <definedName name="desc15">สำนัก!$G$161:$G$165</definedName>
    <definedName name="desc17">สำนัก!$G$167:$G$170</definedName>
    <definedName name="desc19">สำนัก!$G$172:$G$175</definedName>
    <definedName name="desc20">สำนัก!$G$177:$G$178</definedName>
    <definedName name="desc21">สำนัก!$G$180:$G$182</definedName>
    <definedName name="desc22">สำนัก!$G$184:$G$194</definedName>
    <definedName name="desc23">สำนัก!$G$196:$G$207</definedName>
    <definedName name="desc24">สำนัก!$G$209:$G$215</definedName>
    <definedName name="desc25">สำนัก!$G$217:$G$221</definedName>
    <definedName name="descr">#REF!</definedName>
    <definedName name="descr08r">#REF!</definedName>
    <definedName name="goal01">#REF!</definedName>
    <definedName name="list" localSheetId="1">#REF!</definedName>
    <definedName name="list" localSheetId="3">#REF!</definedName>
    <definedName name="list" localSheetId="4">#REF!</definedName>
    <definedName name="list" localSheetId="2">#REF!</definedName>
    <definedName name="list">#REF!</definedName>
    <definedName name="lista" localSheetId="3">#REF!</definedName>
    <definedName name="lista">[1]!Table24[Column1]</definedName>
    <definedName name="output" localSheetId="1">#REF!</definedName>
    <definedName name="output" localSheetId="3">#REF!</definedName>
    <definedName name="output" localSheetId="4">#REF!</definedName>
    <definedName name="output" localSheetId="2">#REF!</definedName>
    <definedName name="output">#REF!</definedName>
    <definedName name="_xlnm.Print_Area" localSheetId="1">โครงสร้าง!$A$1:$F$38</definedName>
    <definedName name="_xlnm.Print_Area" localSheetId="3">งบประมาณรายจ่ายประจำปี!$A$1:$H$712</definedName>
    <definedName name="_xlnm.Print_Titles" localSheetId="6">สำนัก!$1:$1</definedName>
    <definedName name="proj01">แผนบูรณาการ!$A$2:$A$5</definedName>
    <definedName name="set">[1]!Table24[เป้าประสงค์]</definedName>
    <definedName name="seta">[1]!Table24[เป้าประสงค์]</definedName>
    <definedName name="setb">[1]!Table24[Column1]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0" l="1"/>
  <c r="H17" i="10"/>
  <c r="H16" i="10"/>
  <c r="F26" i="13"/>
  <c r="F21" i="13"/>
  <c r="F15" i="13"/>
  <c r="F7" i="13"/>
  <c r="G1222" i="13"/>
  <c r="F1223" i="13"/>
  <c r="F1186" i="13"/>
  <c r="F1132" i="13"/>
  <c r="F804" i="13"/>
  <c r="F762" i="13"/>
  <c r="F596" i="13"/>
  <c r="F428" i="13"/>
  <c r="F333" i="13"/>
  <c r="F6" i="13" l="1"/>
  <c r="G5" i="13" s="1"/>
  <c r="F1180" i="13"/>
  <c r="F1131" i="13"/>
  <c r="F1130" i="13" s="1"/>
  <c r="F1123" i="13"/>
  <c r="F1112" i="13"/>
  <c r="F1101" i="13"/>
  <c r="F1098" i="13"/>
  <c r="F1061" i="13"/>
  <c r="F1057" i="13"/>
  <c r="F1054" i="13"/>
  <c r="F1017" i="13"/>
  <c r="G1016" i="13" s="1"/>
  <c r="F989" i="13"/>
  <c r="F984" i="13"/>
  <c r="F981" i="13"/>
  <c r="F944" i="13"/>
  <c r="G943" i="13" s="1"/>
  <c r="F915" i="13"/>
  <c r="F911" i="13"/>
  <c r="F906" i="13"/>
  <c r="F884" i="13"/>
  <c r="F883" i="13" s="1"/>
  <c r="F882" i="13" s="1"/>
  <c r="F873" i="13"/>
  <c r="F867" i="13"/>
  <c r="F864" i="13"/>
  <c r="F830" i="13"/>
  <c r="G829" i="13" s="1"/>
  <c r="F798" i="13"/>
  <c r="F792" i="13"/>
  <c r="F787" i="13"/>
  <c r="F761" i="13"/>
  <c r="F760" i="13" s="1"/>
  <c r="F750" i="13"/>
  <c r="F746" i="13"/>
  <c r="F743" i="13"/>
  <c r="F723" i="13"/>
  <c r="F719" i="13"/>
  <c r="F704" i="13"/>
  <c r="F699" i="13"/>
  <c r="F696" i="13"/>
  <c r="F678" i="13"/>
  <c r="F638" i="13"/>
  <c r="F635" i="13"/>
  <c r="F626" i="13"/>
  <c r="F621" i="13"/>
  <c r="F595" i="13"/>
  <c r="F594" i="13" s="1"/>
  <c r="F584" i="13"/>
  <c r="F578" i="13"/>
  <c r="F575" i="13"/>
  <c r="F540" i="13"/>
  <c r="F537" i="13"/>
  <c r="F507" i="13"/>
  <c r="F499" i="13"/>
  <c r="F496" i="13"/>
  <c r="F493" i="13"/>
  <c r="F467" i="13"/>
  <c r="F455" i="13"/>
  <c r="F450" i="13"/>
  <c r="F447" i="13"/>
  <c r="F423" i="13"/>
  <c r="F422" i="13" s="1"/>
  <c r="F421" i="13" s="1"/>
  <c r="F409" i="13"/>
  <c r="F404" i="13"/>
  <c r="F399" i="13"/>
  <c r="F360" i="13"/>
  <c r="F359" i="13" s="1"/>
  <c r="F358" i="13" s="1"/>
  <c r="G357" i="13" s="1"/>
  <c r="F332" i="13"/>
  <c r="F331" i="13" s="1"/>
  <c r="F326" i="13"/>
  <c r="F323" i="13"/>
  <c r="F320" i="13"/>
  <c r="F302" i="13"/>
  <c r="F301" i="13" s="1"/>
  <c r="F300" i="13" s="1"/>
  <c r="F296" i="13"/>
  <c r="F286" i="13"/>
  <c r="F277" i="13"/>
  <c r="F273" i="13"/>
  <c r="F254" i="13"/>
  <c r="F253" i="13" s="1"/>
  <c r="F252" i="13" s="1"/>
  <c r="F247" i="13"/>
  <c r="F237" i="13"/>
  <c r="F230" i="13"/>
  <c r="F226" i="13"/>
  <c r="F196" i="13"/>
  <c r="F186" i="13"/>
  <c r="F176" i="13"/>
  <c r="F172" i="13"/>
  <c r="F137" i="13"/>
  <c r="G136" i="13" s="1"/>
  <c r="F101" i="13"/>
  <c r="G100" i="13" s="1"/>
  <c r="F83" i="13"/>
  <c r="F82" i="13" s="1"/>
  <c r="F81" i="13" s="1"/>
  <c r="F72" i="13"/>
  <c r="F59" i="13"/>
  <c r="F46" i="13"/>
  <c r="F40" i="13"/>
  <c r="I88" i="10"/>
  <c r="H88" i="10"/>
  <c r="G88" i="10"/>
  <c r="F88" i="10"/>
  <c r="E88" i="10"/>
  <c r="D88" i="10"/>
  <c r="C88" i="10"/>
  <c r="J86" i="10"/>
  <c r="J85" i="10"/>
  <c r="J84" i="10"/>
  <c r="J83" i="10"/>
  <c r="J82" i="10"/>
  <c r="I77" i="10"/>
  <c r="H77" i="10"/>
  <c r="J75" i="10"/>
  <c r="J77" i="10" s="1"/>
  <c r="I47" i="10"/>
  <c r="H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H14" i="10"/>
  <c r="I11" i="10"/>
  <c r="H11" i="10"/>
  <c r="J9" i="10"/>
  <c r="J8" i="10"/>
  <c r="J7" i="10"/>
  <c r="J6" i="10"/>
  <c r="H513" i="9"/>
  <c r="G513" i="9"/>
  <c r="F513" i="9"/>
  <c r="E656" i="9"/>
  <c r="F1097" i="13" l="1"/>
  <c r="F1096" i="13" s="1"/>
  <c r="G1095" i="13" s="1"/>
  <c r="F863" i="13"/>
  <c r="F862" i="13" s="1"/>
  <c r="G861" i="13" s="1"/>
  <c r="F905" i="13"/>
  <c r="F904" i="13" s="1"/>
  <c r="G903" i="13" s="1"/>
  <c r="F980" i="13"/>
  <c r="F979" i="13" s="1"/>
  <c r="G978" i="13" s="1"/>
  <c r="F620" i="13"/>
  <c r="F619" i="13" s="1"/>
  <c r="F398" i="13"/>
  <c r="F397" i="13" s="1"/>
  <c r="G396" i="13" s="1"/>
  <c r="F695" i="13"/>
  <c r="F694" i="13" s="1"/>
  <c r="F272" i="13"/>
  <c r="F271" i="13" s="1"/>
  <c r="G270" i="13" s="1"/>
  <c r="F536" i="13"/>
  <c r="F535" i="13" s="1"/>
  <c r="G534" i="13" s="1"/>
  <c r="F39" i="13"/>
  <c r="F38" i="13" s="1"/>
  <c r="G37" i="13" s="1"/>
  <c r="F171" i="13"/>
  <c r="F170" i="13" s="1"/>
  <c r="G169" i="13" s="1"/>
  <c r="F492" i="13"/>
  <c r="F491" i="13" s="1"/>
  <c r="G490" i="13" s="1"/>
  <c r="F718" i="13"/>
  <c r="F717" i="13" s="1"/>
  <c r="F446" i="13"/>
  <c r="F445" i="13" s="1"/>
  <c r="G444" i="13" s="1"/>
  <c r="F742" i="13"/>
  <c r="F741" i="13" s="1"/>
  <c r="G740" i="13" s="1"/>
  <c r="F786" i="13"/>
  <c r="F785" i="13" s="1"/>
  <c r="G784" i="13" s="1"/>
  <c r="F225" i="13"/>
  <c r="F224" i="13" s="1"/>
  <c r="G223" i="13" s="1"/>
  <c r="F319" i="13"/>
  <c r="F318" i="13" s="1"/>
  <c r="G317" i="13" s="1"/>
  <c r="F574" i="13"/>
  <c r="F573" i="13" s="1"/>
  <c r="G572" i="13" s="1"/>
  <c r="F634" i="13"/>
  <c r="F633" i="13" s="1"/>
  <c r="F1053" i="13"/>
  <c r="F1052" i="13" s="1"/>
  <c r="G1051" i="13" s="1"/>
  <c r="J88" i="10"/>
  <c r="J47" i="10"/>
  <c r="J11" i="10"/>
  <c r="H414" i="9"/>
  <c r="H371" i="9"/>
  <c r="H563" i="9"/>
  <c r="H300" i="9"/>
  <c r="H347" i="9"/>
  <c r="G563" i="9"/>
  <c r="F563" i="9"/>
  <c r="D459" i="9"/>
  <c r="D433" i="9"/>
  <c r="G414" i="9"/>
  <c r="F414" i="9"/>
  <c r="D390" i="9"/>
  <c r="G371" i="9"/>
  <c r="F371" i="9"/>
  <c r="G347" i="9"/>
  <c r="F347" i="9"/>
  <c r="D347" i="9"/>
  <c r="D329" i="9"/>
  <c r="G300" i="9"/>
  <c r="F300" i="9"/>
  <c r="D300" i="9"/>
  <c r="D256" i="9"/>
  <c r="D239" i="9"/>
  <c r="D203" i="9"/>
  <c r="D157" i="9"/>
  <c r="D110" i="9"/>
  <c r="G618" i="13" l="1"/>
  <c r="G693" i="13"/>
</calcChain>
</file>

<file path=xl/sharedStrings.xml><?xml version="1.0" encoding="utf-8"?>
<sst xmlns="http://schemas.openxmlformats.org/spreadsheetml/2006/main" count="3565" uniqueCount="1434">
  <si>
    <t>01000000</t>
  </si>
  <si>
    <t>0101001</t>
  </si>
  <si>
    <t>งานบริหารทั่วไป</t>
  </si>
  <si>
    <t>02000000</t>
  </si>
  <si>
    <t>03000000</t>
  </si>
  <si>
    <t>0104015</t>
  </si>
  <si>
    <t>งานบริหารงานบุคคล</t>
  </si>
  <si>
    <t>04000000</t>
  </si>
  <si>
    <t>0102004</t>
  </si>
  <si>
    <t>งานปกครองและทะเบียน</t>
  </si>
  <si>
    <t>0103008</t>
  </si>
  <si>
    <t>งานตรวจสอบภายใน</t>
  </si>
  <si>
    <t>0104016</t>
  </si>
  <si>
    <t>งานการเจ้าหน้าที่</t>
  </si>
  <si>
    <t>0105017</t>
  </si>
  <si>
    <t>งานพัฒนาบุคลากรและองค์การ</t>
  </si>
  <si>
    <t>0105018</t>
  </si>
  <si>
    <t>งานกฎหมายและคดี</t>
  </si>
  <si>
    <t>0105019</t>
  </si>
  <si>
    <t>งานประชาสัมพันธ์</t>
  </si>
  <si>
    <t>0105022</t>
  </si>
  <si>
    <t>งานผู้ตรวจราชการกรุงเทพมหานคร</t>
  </si>
  <si>
    <t>0105026</t>
  </si>
  <si>
    <t>งานการต่างประเทศ</t>
  </si>
  <si>
    <t>07000000</t>
  </si>
  <si>
    <t>0601001</t>
  </si>
  <si>
    <t>งานบริหารทั่วไปด้านการสาธารณสุข</t>
  </si>
  <si>
    <t>0620074</t>
  </si>
  <si>
    <t>งานรักษาพยาบาล โรงพยาบาลกลาง</t>
  </si>
  <si>
    <t>0620075</t>
  </si>
  <si>
    <t>งานรักษาพยาบาล โรงพยาบาลตากสิน</t>
  </si>
  <si>
    <t>0620076</t>
  </si>
  <si>
    <t>งานรักษาพยาบาล โรงพยาบาลเจริญกรุงประชารักษ์</t>
  </si>
  <si>
    <t>0620077</t>
  </si>
  <si>
    <t>0620079</t>
  </si>
  <si>
    <t>งานรักษาพยาบาล โรงพยาบาลลาดกระบังกรุงเทพมหานคร</t>
  </si>
  <si>
    <t>0620081</t>
  </si>
  <si>
    <t>งานรักษาพยาบาล โรงพยาบาลราชพิพัฒน์</t>
  </si>
  <si>
    <t>0620082</t>
  </si>
  <si>
    <t>งานรักษาพยาบาล โรงพยาบาลสิรินธร</t>
  </si>
  <si>
    <t>0620083</t>
  </si>
  <si>
    <t>งานบริการการแพทย์ฉุกเฉินกรุงเทพมหานคร</t>
  </si>
  <si>
    <t>0620084</t>
  </si>
  <si>
    <t>0620085</t>
  </si>
  <si>
    <t>งานรักษาพยาบาล โรงพยาบาลผู้สูงอายุบางขุนเทียน</t>
  </si>
  <si>
    <t>0620086</t>
  </si>
  <si>
    <t>งานรักษาพยาบาล โรงพยาบาลคลองสามวา</t>
  </si>
  <si>
    <t>0620087</t>
  </si>
  <si>
    <t>08000000</t>
  </si>
  <si>
    <t>0601072</t>
  </si>
  <si>
    <t>0622081</t>
  </si>
  <si>
    <t>งานสุขาภิบาลสิ่งแวดล้อม</t>
  </si>
  <si>
    <t>0622082</t>
  </si>
  <si>
    <t>งานสุขาภิบาลอาหาร</t>
  </si>
  <si>
    <t>0623082</t>
  </si>
  <si>
    <t>งานเภสัชกรรม</t>
  </si>
  <si>
    <t>0623084</t>
  </si>
  <si>
    <t>งานทันตสาธารณสุข</t>
  </si>
  <si>
    <t>0623087</t>
  </si>
  <si>
    <t>0623088</t>
  </si>
  <si>
    <t>งานจัดบริการสาธารณสุข</t>
  </si>
  <si>
    <t>0623090</t>
  </si>
  <si>
    <t>งานชันสูตรสาธารณสุข</t>
  </si>
  <si>
    <t>0623091</t>
  </si>
  <si>
    <t>งานพัฒนาระบบสาธารณสุข</t>
  </si>
  <si>
    <t>0623092</t>
  </si>
  <si>
    <t>งานสร้างเสริมสุขภาพ</t>
  </si>
  <si>
    <t>0623093</t>
  </si>
  <si>
    <t>งานควบคุมโรคติดต่อ</t>
  </si>
  <si>
    <t>0623094</t>
  </si>
  <si>
    <t>งานสัตวแพทย์สาธารณสุข</t>
  </si>
  <si>
    <t>0623095</t>
  </si>
  <si>
    <t>09000000</t>
  </si>
  <si>
    <t>0701001</t>
  </si>
  <si>
    <t>งานบริหารทั่วไปด้านการศึกษา</t>
  </si>
  <si>
    <t>0701002</t>
  </si>
  <si>
    <t>0701003</t>
  </si>
  <si>
    <t>0301001</t>
  </si>
  <si>
    <t>งานบริหารทั่วไปด้านการโยธาและระบบจราจร</t>
  </si>
  <si>
    <t>0401001</t>
  </si>
  <si>
    <t>งานบริหารทั่วไปด้านการระบายน้ำ</t>
  </si>
  <si>
    <t>0103009</t>
  </si>
  <si>
    <t>0201001</t>
  </si>
  <si>
    <t>งานบริหารทั่วไปด้านการรักษาความสะอาด</t>
  </si>
  <si>
    <t>0309038</t>
  </si>
  <si>
    <t>งานจัดระเบียบจราจร</t>
  </si>
  <si>
    <t>0501001</t>
  </si>
  <si>
    <t>งานบริหารทั่วไปด้านการพัฒนาและบริการสังคม</t>
  </si>
  <si>
    <t>0103007</t>
  </si>
  <si>
    <t>0101002</t>
  </si>
  <si>
    <t>งานมหาวิทยาลัย</t>
  </si>
  <si>
    <t>0102002</t>
  </si>
  <si>
    <t>0102003</t>
  </si>
  <si>
    <t>0103005</t>
  </si>
  <si>
    <t>0103006</t>
  </si>
  <si>
    <t>รายการ</t>
  </si>
  <si>
    <t>-</t>
  </si>
  <si>
    <t>โครงการ</t>
  </si>
  <si>
    <t>A</t>
  </si>
  <si>
    <t>B</t>
  </si>
  <si>
    <t>รหัสงาน</t>
  </si>
  <si>
    <t>ชื่องาน (เดิม)</t>
  </si>
  <si>
    <t>รหัส</t>
  </si>
  <si>
    <t>ฝ่ายการศึกษา</t>
  </si>
  <si>
    <t>ฝ่ายทะเบียน</t>
  </si>
  <si>
    <t>ฝ่ายเทศกิจ</t>
  </si>
  <si>
    <t>ตรวจและบังคับใช้กฎหมาย</t>
  </si>
  <si>
    <t>ฝ่ายปกครอง</t>
  </si>
  <si>
    <t>ฝ่ายโยธา</t>
  </si>
  <si>
    <t>ฝ่ายรายได้</t>
  </si>
  <si>
    <t>ฝ่ายสิ่งแวดล้อมและสุขาภิบาล</t>
  </si>
  <si>
    <t>สำนัก</t>
  </si>
  <si>
    <t>ชื่อผลผลิต</t>
  </si>
  <si>
    <t>สำนักงานเลขานุการสภากรุงเทพมหานคร</t>
  </si>
  <si>
    <t>กลุ่มงานเลขานุการ</t>
  </si>
  <si>
    <t>0104001</t>
  </si>
  <si>
    <t xml:space="preserve">กิจการสภากรุงเทพมหานคร
</t>
  </si>
  <si>
    <t>ฝ่ายบริหารงานทั่วไป</t>
  </si>
  <si>
    <t>กลุ่มงานกิจการสภา</t>
  </si>
  <si>
    <t>กลุ่มการประชุม</t>
  </si>
  <si>
    <t>กลุ่มวิชาการและกฎหมาย</t>
  </si>
  <si>
    <t>สำนักงานเลขานุการผู้ว่าราชการกรุงเทพมหานคร</t>
  </si>
  <si>
    <t>0104002</t>
  </si>
  <si>
    <t>บริหารราชการกรุงเทพมหานคร</t>
  </si>
  <si>
    <t>ส่วนประสานนโยบาย</t>
  </si>
  <si>
    <t>ส่วนเรื่องราวร้องทุกข์</t>
  </si>
  <si>
    <t>กลุ่มงานเลขานุการผู้ว่าราชการกรุงเทพมหานคร</t>
  </si>
  <si>
    <t>กลุ่มงานเลขานุการรองผู้ว่าราชการกรุงเทพมหานคร
และที่ปรึกษาผู้ว่าราชการกรุงเทพมหานคร</t>
  </si>
  <si>
    <t>สำนักงานคณะกรรมการข้าราชการกรุงเทพมหานคร</t>
  </si>
  <si>
    <t>กองบริหารทั่วไป</t>
  </si>
  <si>
    <t>อำนวยการและบริหารสำนัก</t>
  </si>
  <si>
    <t>0102001</t>
  </si>
  <si>
    <t>บริหารงานบุคคล</t>
  </si>
  <si>
    <t>สำนักปลัดกรุงเทพมหานคร</t>
  </si>
  <si>
    <t>สถาบันพัฒนาข้าราชการกรุงเทพมหานคร</t>
  </si>
  <si>
    <t>พัฒนาบุคลากร</t>
  </si>
  <si>
    <t>สำนักงานเลขานุการปลัดกรุงเทพมหานคร</t>
  </si>
  <si>
    <t>0103003</t>
  </si>
  <si>
    <t>บริหารงานกลาง</t>
  </si>
  <si>
    <t>สำนักงานการเจ้าหน้าที่</t>
  </si>
  <si>
    <t>สวัสดิการกรุงเทพมหานคร</t>
  </si>
  <si>
    <t>สำนักงานกฎหมายและคดี</t>
  </si>
  <si>
    <t>0103004</t>
  </si>
  <si>
    <t>นิติการ</t>
  </si>
  <si>
    <t>สำนักงานปกครองและทะเบียน</t>
  </si>
  <si>
    <t>0105001</t>
  </si>
  <si>
    <t>ปกครองท้องที่</t>
  </si>
  <si>
    <t>0105002</t>
  </si>
  <si>
    <t>ทะเบียนและบัตรประจำตัวประชาชน</t>
  </si>
  <si>
    <t>สำนักงานตรวจสอบภายใน</t>
  </si>
  <si>
    <t>ตรวจสอบควบคุมภายใน</t>
  </si>
  <si>
    <t>สำนักงานประชาสัมพันธ์</t>
  </si>
  <si>
    <t>ข้อมูลข่าวสารประชาสัมพันธ์</t>
  </si>
  <si>
    <t>กองงานผู้ตรวจราชการ</t>
  </si>
  <si>
    <t>ตรวจราชการกรุงเทพมหานคร</t>
  </si>
  <si>
    <t>สำนักงานการต่างประเทศ</t>
  </si>
  <si>
    <t>0104003</t>
  </si>
  <si>
    <t>ความสัมพันธ์ระหว่างเมือง</t>
  </si>
  <si>
    <t>สำนักการแพทย์</t>
  </si>
  <si>
    <t>สำนักงานเลขานุการ</t>
  </si>
  <si>
    <t>โรงพยาบาลกลาง</t>
  </si>
  <si>
    <t>0609001</t>
  </si>
  <si>
    <t>โรงพยาบาลตากสิน</t>
  </si>
  <si>
    <t>0609002</t>
  </si>
  <si>
    <t>โรงพยาบาลเจริญกรุงประชารักษ์</t>
  </si>
  <si>
    <t>0609003</t>
  </si>
  <si>
    <t>โรงพยาบาลหลวงพ่อทวีศักดิ์  ชุตินฺธโร  อุทิศ</t>
  </si>
  <si>
    <t>งานรักษาพยาบาล โรงพยาบาลหลวงพ่อทวีศักดิ์  ชุตินฺธโร  อุทิศ</t>
  </si>
  <si>
    <t>0609004</t>
  </si>
  <si>
    <t>โรงพยาบาลลาดกระบังกรุงเทพมหานคร</t>
  </si>
  <si>
    <t>0609006</t>
  </si>
  <si>
    <t>โรงพยาบาลราชพิพัฒน์</t>
  </si>
  <si>
    <t>0609007</t>
  </si>
  <si>
    <t>โรงพยาบาลสิรินธร</t>
  </si>
  <si>
    <t>0609008</t>
  </si>
  <si>
    <t>ศูนย์บริการการแพทย์ฉุกเฉินกรุงเทพมหานคร 
(ศูนย์เอราวัณ)</t>
  </si>
  <si>
    <t>0609012</t>
  </si>
  <si>
    <t>บริการทางการแพทย์ฉุกเฉิน</t>
  </si>
  <si>
    <t>โรงพยาบาลเวชการุณย์รัศมิ์ 
(เปลี่ยนชื่อจากโรงพยาบาลหนองจอกเดิม)</t>
  </si>
  <si>
    <t>งานรักษาพยาบาล โรงพยาบาลหนองจอก</t>
  </si>
  <si>
    <t>0609005</t>
  </si>
  <si>
    <t>โรงพยาบาลเวชการุณย์รัศมิ์</t>
  </si>
  <si>
    <t>โรงพยาบาลผู้สูงอายุบางขุนเทียน</t>
  </si>
  <si>
    <t>0609010</t>
  </si>
  <si>
    <t>โรงพยาบาลคลองสามวา</t>
  </si>
  <si>
    <t>0609009</t>
  </si>
  <si>
    <t>โรงพยาบาลบางนากรุงเทพมหานคร</t>
  </si>
  <si>
    <t>งานรักษาพยาบาล โรงพยาบาลบางนา</t>
  </si>
  <si>
    <t>0609011</t>
  </si>
  <si>
    <t>สำนักอนามัย</t>
  </si>
  <si>
    <t>0608001</t>
  </si>
  <si>
    <t>บริหารศูนย์สาธารณสุข</t>
  </si>
  <si>
    <t>0608007</t>
  </si>
  <si>
    <t>สนับสนุนกลางศูนย์บริการสาธารณสุข</t>
  </si>
  <si>
    <t>สำนักงานพัฒนาระบบสาธารณสุข</t>
  </si>
  <si>
    <t>0606001</t>
  </si>
  <si>
    <t>บำบัดรักษาปฐมภูมิและฟื้นฟูสุขภาพ</t>
  </si>
  <si>
    <t>0608006</t>
  </si>
  <si>
    <t>สงเคราะห์สาธารณสุข</t>
  </si>
  <si>
    <t>กองสร้างเสริมสุขภาพ</t>
  </si>
  <si>
    <t>อนามัยแม่ เด็ก สตรีและผู้สูงอายุ</t>
  </si>
  <si>
    <t>0601002</t>
  </si>
  <si>
    <t>ส่งเสริมสุขภาพเชิงรุกและป้องกันโรคไม่ติดต่อ</t>
  </si>
  <si>
    <t>0601003</t>
  </si>
  <si>
    <t>สุขภาพจิต</t>
  </si>
  <si>
    <t>0608002</t>
  </si>
  <si>
    <t>เครือข่ายสุขภาพภาคประชาชน</t>
  </si>
  <si>
    <t>กองควบคุมโรคติดต่อ</t>
  </si>
  <si>
    <t>0602001</t>
  </si>
  <si>
    <t>ระบาดวิทยาโรคติดต่อ</t>
  </si>
  <si>
    <t>0602002</t>
  </si>
  <si>
    <t>สร้างเสริมภูมิคุ้มกันโรคและป้องกันโรคติดต่อ</t>
  </si>
  <si>
    <t>0602003</t>
  </si>
  <si>
    <t>ควบคุมพาหะและแหล่งนำโรค</t>
  </si>
  <si>
    <t>0605001</t>
  </si>
  <si>
    <t>ควบคุมโรคในสัตว์</t>
  </si>
  <si>
    <t>กองควบคุมโรคเอดส์ วัณโรค และโรคติดต่อทางเพศสัมพันธ์</t>
  </si>
  <si>
    <t>งานควบคุมโรคเอดส์ วัณโรค และโรคติดต่อทาง</t>
  </si>
  <si>
    <t>0602004</t>
  </si>
  <si>
    <t>ป้องกันแก้ไขปัญหาเอดส์และ
โรคติดต่อทางเพศสัมพันธ์</t>
  </si>
  <si>
    <t>0602005</t>
  </si>
  <si>
    <t>ควบคุมวัณโรค</t>
  </si>
  <si>
    <t>สำนักงานป้องกันและบำบัดการติดยาเสพติต</t>
  </si>
  <si>
    <t>งานป้องกันและบำบัดการติดยาเสพติต</t>
  </si>
  <si>
    <t>0607001</t>
  </si>
  <si>
    <t>ป้องกันการติดยาและสารเสพติด</t>
  </si>
  <si>
    <t>0607002</t>
  </si>
  <si>
    <t>บำบัดรักษาผู้ติดยาและสารเสพติด</t>
  </si>
  <si>
    <t>0607003</t>
  </si>
  <si>
    <t>ฟื้นฟูสมรรถภาพผู้ติดยาและสารเสพติด</t>
  </si>
  <si>
    <t>กองสุขาภิบาลอาหาร</t>
  </si>
  <si>
    <t>0603001</t>
  </si>
  <si>
    <t>สุขาภิบาลอาหาร</t>
  </si>
  <si>
    <t>สำนักงานสุขาภิบาลสิ่งแวดล้อม</t>
  </si>
  <si>
    <t>0604001</t>
  </si>
  <si>
    <t>อนามัยสิ่งแวดล้อม</t>
  </si>
  <si>
    <t>0604002</t>
  </si>
  <si>
    <t>ควบคุมสารเคมีและวัสดุอันตราย</t>
  </si>
  <si>
    <t>กองทันตสาธารณสุข</t>
  </si>
  <si>
    <t>0606003</t>
  </si>
  <si>
    <t>ส่งเสริมทันตสุขภาพและป้องกันโรคในช่องปาก</t>
  </si>
  <si>
    <t>0606004</t>
  </si>
  <si>
    <t>บริการบำบัดรักษาทางทันตกรรม</t>
  </si>
  <si>
    <t>สำนักงานสัตวแพทย์สาธารณสุข</t>
  </si>
  <si>
    <t>0603002</t>
  </si>
  <si>
    <t>ควบคุมการฆ่าและจำหน่ายเนื้อสัตว์</t>
  </si>
  <si>
    <t>0605002</t>
  </si>
  <si>
    <t>ศูนย์ควบคุมสุนัข</t>
  </si>
  <si>
    <t>0605003</t>
  </si>
  <si>
    <t>บริการสัตวแพทย์สาธารณสุข</t>
  </si>
  <si>
    <t>กองการพยาบาลสาธารณสุข</t>
  </si>
  <si>
    <t>งานบริการพยาบาล</t>
  </si>
  <si>
    <t>0606002</t>
  </si>
  <si>
    <t>ดูแลผู้ป่วยที่บ้าน</t>
  </si>
  <si>
    <t>0608005</t>
  </si>
  <si>
    <t>ควบคุมคุณภาพและมาตรฐานการพยาบาล</t>
  </si>
  <si>
    <t>กองเภสัชกรรม</t>
  </si>
  <si>
    <t>0608003</t>
  </si>
  <si>
    <t>เภสัชกรรม</t>
  </si>
  <si>
    <t>สำนักงานชันสูตรสาธารณสุข</t>
  </si>
  <si>
    <t>0608004</t>
  </si>
  <si>
    <t>ตรวจวิเคราะห์ทางห้องปฏิบัติการ</t>
  </si>
  <si>
    <t>ศูนย์บริการสาธารณสุข 1-68</t>
  </si>
  <si>
    <t>สำนักการศึกษา</t>
  </si>
  <si>
    <t>0801004</t>
  </si>
  <si>
    <t>สนับสนุนการจัดการเรียนการสอนและโรงเรียน</t>
  </si>
  <si>
    <t>0801001</t>
  </si>
  <si>
    <t>บริหารงานบุคคลทางการศึกษา</t>
  </si>
  <si>
    <t>0801003</t>
  </si>
  <si>
    <t>บริหารการศึกษาขั้นพื้นฐาน</t>
  </si>
  <si>
    <t>0801002</t>
  </si>
  <si>
    <t>พัฒนาบุคลากรทางการศึกษา</t>
  </si>
  <si>
    <t>สำนักการโยธา</t>
  </si>
  <si>
    <t>0402001</t>
  </si>
  <si>
    <t>ควบคุมอาคารและการก่อสร้าง</t>
  </si>
  <si>
    <t>0403001</t>
  </si>
  <si>
    <t>พัฒนาโครงข่ายถนน</t>
  </si>
  <si>
    <t>0403002</t>
  </si>
  <si>
    <t>บำรุงรักษาโครงข่ายถนน</t>
  </si>
  <si>
    <t>0403003</t>
  </si>
  <si>
    <t>สนับสนุนเครื่องจักรกลและการก่อสร้าง</t>
  </si>
  <si>
    <t>0401004</t>
  </si>
  <si>
    <t>แผนที่และสารสนเทศที่ดิน</t>
  </si>
  <si>
    <t>สำนักการระบายน้ำ</t>
  </si>
  <si>
    <t>0502003</t>
  </si>
  <si>
    <t>จัดการระบบคลองและแหล่งรับน้ำ</t>
  </si>
  <si>
    <t>0502007</t>
  </si>
  <si>
    <t>พัฒนาระบบป้องกันน้ำท่วม</t>
  </si>
  <si>
    <t>0504002</t>
  </si>
  <si>
    <t>ดูแลชายฝั่งทะเลบางขุนเทียน</t>
  </si>
  <si>
    <t>0502004</t>
  </si>
  <si>
    <t>สารสนเทศเพื่อการจัดการน้ำ</t>
  </si>
  <si>
    <t>0502001</t>
  </si>
  <si>
    <t>จัดการระบบท่อระบายน้ำ</t>
  </si>
  <si>
    <t>0502002</t>
  </si>
  <si>
    <t>จัดการระบบควบคุมน้ำ</t>
  </si>
  <si>
    <t>0502006</t>
  </si>
  <si>
    <t>บำบัดน้ำเสีย</t>
  </si>
  <si>
    <t>0503001</t>
  </si>
  <si>
    <t>จัดการคุณภาพน้ำ</t>
  </si>
  <si>
    <t>0502005</t>
  </si>
  <si>
    <t>สนับสนุนและซ่อมบำรุงเครื่องจักรกล</t>
  </si>
  <si>
    <t>สำนักการคลัง</t>
  </si>
  <si>
    <t>รายได้</t>
  </si>
  <si>
    <t>0404002</t>
  </si>
  <si>
    <t>จัดการศาลาที่พักผู้โดยสารรถโดยสารสาธารณะ ท่าเทียบเรือสาธารณะ และบริหารจัดการพื้นที่ให้สิทธิ</t>
  </si>
  <si>
    <t>0101004</t>
  </si>
  <si>
    <t>การเงินและการคลัง</t>
  </si>
  <si>
    <t>0101005</t>
  </si>
  <si>
    <t>การบัญชี</t>
  </si>
  <si>
    <t>นโยบายการคลัง</t>
  </si>
  <si>
    <t>0302004</t>
  </si>
  <si>
    <t>ส่งเสริมการลงทุนและการพาณิชย์</t>
  </si>
  <si>
    <t>ซ่อมบำรุงยานพาหนะและเครื่องจักรกล</t>
  </si>
  <si>
    <t>0101006</t>
  </si>
  <si>
    <t>จัดหาพัสดุและทะเบียนทรัพย์สิน</t>
  </si>
  <si>
    <t>บำเหน็จบำนาญ</t>
  </si>
  <si>
    <t>สำนักเทศกิจ</t>
  </si>
  <si>
    <t>0103002</t>
  </si>
  <si>
    <t>ระบบเทคโนโลยีสารสนเทศและการสื่อสาร</t>
  </si>
  <si>
    <t>0202001</t>
  </si>
  <si>
    <t>0402002</t>
  </si>
  <si>
    <t>บังคับใช้กฎหมายอาคาร</t>
  </si>
  <si>
    <t>0202002</t>
  </si>
  <si>
    <t>สอบสวนดำเนินคดี</t>
  </si>
  <si>
    <t>สำนักการจราจรและขนส่ง</t>
  </si>
  <si>
    <t>งานบริหารทั่วไปด้านการ
โยธาและระบบจราจร</t>
  </si>
  <si>
    <t>0404001</t>
  </si>
  <si>
    <t>โครงข่ายการจราจร</t>
  </si>
  <si>
    <t>0404003</t>
  </si>
  <si>
    <t>ระบบขนส่งมวลชนกรุงเทพ</t>
  </si>
  <si>
    <t>สำนักป้องกันและบรรเทาสาธารณภัย</t>
  </si>
  <si>
    <t>ป้องกันสาธารณภัย</t>
  </si>
  <si>
    <t>0201002</t>
  </si>
  <si>
    <t>อำนวยการและช่วยเหลือผู้ประสบภัย</t>
  </si>
  <si>
    <t>0201003</t>
  </si>
  <si>
    <t>ปฏิบัติการระงับเหตุ</t>
  </si>
  <si>
    <t>สำนักงบประมาณกรุงเทพมหานคร</t>
  </si>
  <si>
    <t>0101003</t>
  </si>
  <si>
    <t>งบประมาณ</t>
  </si>
  <si>
    <t>สำนักยุทธศาตร์และประเมินผล</t>
  </si>
  <si>
    <t>0103001</t>
  </si>
  <si>
    <t>ยุทธศาสตร์และการประเมินผล</t>
  </si>
  <si>
    <t>สำนักสิ่งแวดล้อม</t>
  </si>
  <si>
    <t>0501002</t>
  </si>
  <si>
    <t>จัดการมูลฝอย</t>
  </si>
  <si>
    <t>การรักษาความสะอาด</t>
  </si>
  <si>
    <t>0501005</t>
  </si>
  <si>
    <t>จัดการสิ่งปฏิกูล</t>
  </si>
  <si>
    <t>0501006</t>
  </si>
  <si>
    <t>จัดการยานพาหนะและเครื่องจักรกลด้านการจัดการมูลฝอยและสิ่งปฏิกูล</t>
  </si>
  <si>
    <t>0501003</t>
  </si>
  <si>
    <t>กำจัดมูลฝอยทั่วไปและมูลฝอยจากการก่อสร้าง</t>
  </si>
  <si>
    <t>0501004</t>
  </si>
  <si>
    <t>จัดการมูลฝอยติดเชื้อ และมูลฝอยอันตราย</t>
  </si>
  <si>
    <t>0503002</t>
  </si>
  <si>
    <t>ควบคุมแหล่งก่อมลพิษ</t>
  </si>
  <si>
    <t>0503003</t>
  </si>
  <si>
    <t>เฝ้าระวังคุณภาพอากาศและเสียง</t>
  </si>
  <si>
    <t>0504001</t>
  </si>
  <si>
    <t>บริการสวนสาธารณะและอนุรักษ์พันธุกรรมพืช</t>
  </si>
  <si>
    <t>สำนักวัฒนธรรม กีฬา และการท่องเที่ยว</t>
  </si>
  <si>
    <t>0702002</t>
  </si>
  <si>
    <t>สอนนันทนาการและกีฬาเพื่อสุขภาพ</t>
  </si>
  <si>
    <t>0702003</t>
  </si>
  <si>
    <t>ศูนย์กีฬา ศูนย์เยาวชนและลานกีฬา</t>
  </si>
  <si>
    <t>0702004</t>
  </si>
  <si>
    <t>ส่งเสริมกิจกรรมเด็ก เยาวชน และประชาชน</t>
  </si>
  <si>
    <t>0702005</t>
  </si>
  <si>
    <t>จัดงานและเทศกาล</t>
  </si>
  <si>
    <t>0702006</t>
  </si>
  <si>
    <t>ส่งเสริมการเรียนรู้ตามอัธยาศัย</t>
  </si>
  <si>
    <t>0702001</t>
  </si>
  <si>
    <t>ส่งเสริมกีฬาเพื่อการแข่งขัน</t>
  </si>
  <si>
    <t>สังคีตกรุงเทพมหานคร</t>
  </si>
  <si>
    <t>ส่งเสริมการท่องเที่ยว</t>
  </si>
  <si>
    <t>0301002</t>
  </si>
  <si>
    <t>พัฒนาบริการและแหล่งท่องเที่ยว</t>
  </si>
  <si>
    <t>ส่งเสริมและอนุรักษ์ศิลปวัฒนธรรมไทย</t>
  </si>
  <si>
    <t>หอศิลป์กรุงเทพมหานคร</t>
  </si>
  <si>
    <t>สำนักพัฒนาสังคม</t>
  </si>
  <si>
    <t>0703001</t>
  </si>
  <si>
    <t>พัฒนาศักยภาพและบริการชุมชน</t>
  </si>
  <si>
    <t>0302001</t>
  </si>
  <si>
    <t>ฝึกอาชีพและพัฒนาฝีมือแรงงาน</t>
  </si>
  <si>
    <t>0302002</t>
  </si>
  <si>
    <t>ส่งเสริมการเกษตร</t>
  </si>
  <si>
    <t>0302003</t>
  </si>
  <si>
    <t>พัฒนาธุรกิจและผู้ประกอบการ</t>
  </si>
  <si>
    <t>0703002</t>
  </si>
  <si>
    <t>สงเคราะห์และสวัสดิการสังคม</t>
  </si>
  <si>
    <t>0703003</t>
  </si>
  <si>
    <t>บ้านพักและศูนย์บริการผู้สูงอายุ</t>
  </si>
  <si>
    <t>สำนักการวางผังและพัฒนาเมือง</t>
  </si>
  <si>
    <t>วางผังเมือง</t>
  </si>
  <si>
    <t>0401002</t>
  </si>
  <si>
    <t>พัฒนาและฟื้นฟูพื้นที่</t>
  </si>
  <si>
    <t>0401003</t>
  </si>
  <si>
    <t>ควบคุมการใช้ประโยชน์ที่ดิน</t>
  </si>
  <si>
    <t>มหาวิทยาลัยนวมินทราธิราช</t>
  </si>
  <si>
    <t>code03</t>
  </si>
  <si>
    <t>desc03</t>
  </si>
  <si>
    <t>code04</t>
  </si>
  <si>
    <t>desc04</t>
  </si>
  <si>
    <t>code081</t>
  </si>
  <si>
    <t>desc081</t>
  </si>
  <si>
    <t>code082</t>
  </si>
  <si>
    <t>desc082</t>
  </si>
  <si>
    <t>code083</t>
  </si>
  <si>
    <t>desc083</t>
  </si>
  <si>
    <t>code084</t>
  </si>
  <si>
    <t>desc084</t>
  </si>
  <si>
    <t>code085</t>
  </si>
  <si>
    <t>desc085</t>
  </si>
  <si>
    <t>code086</t>
  </si>
  <si>
    <t>desc086</t>
  </si>
  <si>
    <t>code087</t>
  </si>
  <si>
    <t>desc087</t>
  </si>
  <si>
    <t>code088</t>
  </si>
  <si>
    <t>desc088</t>
  </si>
  <si>
    <t>code089</t>
  </si>
  <si>
    <t>desc089</t>
  </si>
  <si>
    <t>code0810</t>
  </si>
  <si>
    <t>desc0810</t>
  </si>
  <si>
    <t>code0811</t>
  </si>
  <si>
    <t>desc0811</t>
  </si>
  <si>
    <t>code0812</t>
  </si>
  <si>
    <t>desc0812</t>
  </si>
  <si>
    <t>code0813</t>
  </si>
  <si>
    <t>desc0813</t>
  </si>
  <si>
    <t>code0814</t>
  </si>
  <si>
    <t>desc0814</t>
  </si>
  <si>
    <t>code09</t>
  </si>
  <si>
    <t>desc09</t>
  </si>
  <si>
    <t>code10</t>
  </si>
  <si>
    <t>desc10</t>
  </si>
  <si>
    <t>code11</t>
  </si>
  <si>
    <t>desc11</t>
  </si>
  <si>
    <t>code14</t>
  </si>
  <si>
    <t>desc14</t>
  </si>
  <si>
    <t>code15</t>
  </si>
  <si>
    <t>desc15</t>
  </si>
  <si>
    <t>code17</t>
  </si>
  <si>
    <t>desc17</t>
  </si>
  <si>
    <t>code19</t>
  </si>
  <si>
    <t>desc19</t>
  </si>
  <si>
    <t>code20</t>
  </si>
  <si>
    <t>desc20</t>
  </si>
  <si>
    <t>code21</t>
  </si>
  <si>
    <t>desc21</t>
  </si>
  <si>
    <t>code22</t>
  </si>
  <si>
    <t>desc22</t>
  </si>
  <si>
    <t>code23</t>
  </si>
  <si>
    <t>desc23</t>
  </si>
  <si>
    <t>code24</t>
  </si>
  <si>
    <t>desc24</t>
  </si>
  <si>
    <t>code25</t>
  </si>
  <si>
    <t>desc25</t>
  </si>
  <si>
    <t>code07</t>
  </si>
  <si>
    <t>desc07</t>
  </si>
  <si>
    <t>สำนักงานเขตภาษีเจริญ</t>
  </si>
  <si>
    <t>งบประมาณรายจ่ายประจำปีงบประมาณ พ.ศ. 2566</t>
  </si>
  <si>
    <t xml:space="preserve">          สำนักงานเขตภาษีเจริญ มีพันธกิจหลักในการพัฒนาปรับปรุงการให้บริการของหน่วยงานให้ตรงตามความต้องการของ</t>
  </si>
  <si>
    <t>ประชาชนผู้รับบริการ เฝ้าระวัง ตรวจตราและแก้ไขจุดเสี่ยงภัยที่อาจเกิดอันตรายกับประชาชน ส่งเสริมให้เกิดการคัดแยกขยะ</t>
  </si>
  <si>
    <t>มูลฝอยที่แหล่งกำเนิดเป็นการจัดการขยะตั้งแต่ต้นทางให้เกิดการลดปริมาณขยะ และใช้ทรัพยากรอย่างคุ้มค่า ปรับปรุงและฟื้นฟู</t>
  </si>
  <si>
    <t xml:space="preserve">แหล่งท่องเที่ยวในพื้นที่เขต และจัดกิจกรรมส่งเสริมการท่องเที่ยว สำนักงานเขตมีอำนาจหน้าที่เกี่ยวกับการปกครอง การทะเบียน </t>
  </si>
  <si>
    <t xml:space="preserve">การจัดให้มีและบำรุงรักษาทางบก ทางน้ำ และทางระบายน้ำ การจัดให้มีและควบคุมตลาด ท่าเทียบเรือ ท่าข้าม และที่จอดรถ </t>
  </si>
  <si>
    <t xml:space="preserve">การสาธารณูปโภค และการก่อสร้างอื่น ๆ การสาธารณูปการ การส่งเสริม และการประกอบอาชีพ การส่งเสริมการลงทุน </t>
  </si>
  <si>
    <t>การส่งเสริมการท่องเที่ยว การจัดการศึกษา การพัฒนาคุณภาพชีวิต การบำรุงรักษาศิลปะ จารีตประเพณี ภูมิปัญญาท้องถิ่น และ</t>
  </si>
  <si>
    <t>วัฒนธรรมอันดีของท้องถิ่น การจัดให้มีพิพิธภัณฑ์ การปรับปรุงแหล่งชุมชนแออัดและการจัดการเกี่ยวกับที่อยู่อาศัย การจัดให้มี</t>
  </si>
  <si>
    <t xml:space="preserve">และบำรุงรักษาสถานที่พักผ่อนหย่อนใจ การส่งเสริมกีฬา การออกกำลังกายเพื่อสุขภาพ การส่งเสริมประชาธิปไตย ความเสมอภาค </t>
  </si>
  <si>
    <t xml:space="preserve">และสิทธิเสรีภาพของประชาชน การส่งเสริมการมีส่วนร่วมของราษฎร การรักษาความสะอาดและความเป็นระเบียบเรียบร้อย </t>
  </si>
  <si>
    <t xml:space="preserve">และการอนามัย โรงมหรสพ และสาธารณสถานอื่น ๆ การคุ้มครอง ดูแลบำรุงรักษา และการใช้ประโยชน์ที่ดิน การจัดเก็บรายได้ </t>
  </si>
  <si>
    <t xml:space="preserve">การบังคับการให้เป็นไปตามข้อบัญญัติกรุงเทพมหานครหรือกฎหมายอื่นที่กำหนดให้เป็นอำนาจหน้าที่ของกรุงเทพมหานคร </t>
  </si>
  <si>
    <t>ผลสัมฤทธิ์และประโยชน์ที่คาดว่าจะได้รับจากการใช้จ่ายงบประมาณ</t>
  </si>
  <si>
    <t>ค่าเป้าหมาย</t>
  </si>
  <si>
    <t>หน่วยนับ</t>
  </si>
  <si>
    <t>- การรับเรื่องร้องทุกข์ของประชาชน และประสานงานในส่วนที่เกี่ยวข้อง</t>
  </si>
  <si>
    <t>เรื่อง</t>
  </si>
  <si>
    <t>- ร้อยละความพึงพอใจของประชาชนที่มารับบริการที่สำนักงานเขต</t>
  </si>
  <si>
    <t>ไม่น้อยกว่า 80</t>
  </si>
  <si>
    <t>ร้อยละ</t>
  </si>
  <si>
    <t>- การออกตรวจด้านสิ่งแวดล้อม สุขาภิบาล ป้องกันและควบคุมโรค</t>
  </si>
  <si>
    <t>ครั้ง</t>
  </si>
  <si>
    <t>- การดำเนินการตรวจปฏิบัติการตามเป้าหมายที่กำหนด</t>
  </si>
  <si>
    <t>- การให้บริการเก็บขนมูลฝอยในพื้นที่ที่หน่วยงานรับผิดชอบ</t>
  </si>
  <si>
    <t>ตัน</t>
  </si>
  <si>
    <t>- จำนวนประชาชนในพื้นที่ที่ได้รับเงินสวัสดิการจากงบประมาณของกรุงเทพมหานคร</t>
  </si>
  <si>
    <t>ราย</t>
  </si>
  <si>
    <t>- จำนวนนักเรียนที่ได้รับการศึกษาในโรงเรียนสังกัดกรุงเทพมหานครประจำปีการศึกษา</t>
  </si>
  <si>
    <t>โครงสร้างหน่วยงานและอัตรากำลัง</t>
  </si>
  <si>
    <t>อำนวยการ</t>
  </si>
  <si>
    <t xml:space="preserve"> ผู้อำนวยการ 1 (1)</t>
  </si>
  <si>
    <t xml:space="preserve"> ผู้ช่วยผู้อำนวยการ (2)</t>
  </si>
  <si>
    <t>ฝ่ายคลัง</t>
  </si>
  <si>
    <t xml:space="preserve"> หัวหน้าฝ่าย 1 (1)</t>
  </si>
  <si>
    <t>- ข้าราชการ (15)</t>
  </si>
  <si>
    <t>- ข้าราชการ (13)</t>
  </si>
  <si>
    <t>- ลูกจ้างประจำ (1)</t>
  </si>
  <si>
    <t>- ลูกจ้างชั่วคราว (5)</t>
  </si>
  <si>
    <t>- ลูกจ้างชั่วคราว (-)</t>
  </si>
  <si>
    <t>- ลูกจ้างโครงการ (-)</t>
  </si>
  <si>
    <t>ฝ่ายรักษาความสะอาด</t>
  </si>
  <si>
    <t>และสวนสาธารณะ</t>
  </si>
  <si>
    <t>- ข้าราชการ (12)</t>
  </si>
  <si>
    <t>- ลูกจ้างชั่วคราว (1)</t>
  </si>
  <si>
    <t>ฝ่ายพัฒนาชุมชน</t>
  </si>
  <si>
    <t>และสวัสดิการสังคม</t>
  </si>
  <si>
    <t>- ลูกจ้างประจำ (3)</t>
  </si>
  <si>
    <t>- ข้าราชการ ( 24)</t>
  </si>
  <si>
    <t>งบประมาณ/ประมาณการรายจ่ายล่วงหน้า</t>
  </si>
  <si>
    <t>ปี 2565</t>
  </si>
  <si>
    <t>ปี 2566</t>
  </si>
  <si>
    <t>ปี 2567</t>
  </si>
  <si>
    <t>ปี 2568</t>
  </si>
  <si>
    <t>ปี 2569</t>
  </si>
  <si>
    <t>รวมทั้งสิ้น</t>
  </si>
  <si>
    <t>บาท</t>
  </si>
  <si>
    <t>เงินงบประมาณ</t>
  </si>
  <si>
    <t>เงินนอกงบประมาณ</t>
  </si>
  <si>
    <t>งานอำนวยการและบริหารสำนักงานเขต - รหัส 1300001</t>
  </si>
  <si>
    <t>เป้าหมายปฏิบัติงาน/ ตัวชี้วัด</t>
  </si>
  <si>
    <t>งบประมาณ/ประมาณการรายจ่ายล่วงหน้า/ค่าเป้าหมายของตัวชี้วัด</t>
  </si>
  <si>
    <t>รับ-ส่ง หนังสือ</t>
  </si>
  <si>
    <t>รับเรื่องร้องทุกข์</t>
  </si>
  <si>
    <t>จัดประชุมประชาคมเขต/ประชุมอื่นๆ</t>
  </si>
  <si>
    <t>ประชาสัมพันธ์</t>
  </si>
  <si>
    <t>ดูแล บำรุงรักษาอาคาร สถานที่ของเขต</t>
  </si>
  <si>
    <t>ตร.ม.</t>
  </si>
  <si>
    <t>ปฏิบัติงานด้านความรับผิดชอบ
ทางวินัย/ละเมิด</t>
  </si>
  <si>
    <t>งานปกครอง - รหัส 1300002</t>
  </si>
  <si>
    <t>รับบริการทะเบียน มูลนิธิ สมาคม ศาลเจ้า</t>
  </si>
  <si>
    <t>รับบริการด้านทะเบียนพานิชย์</t>
  </si>
  <si>
    <t>ความพึงพอใจผู้รับบริการทะเบียนในระดับมาก-มากที่สุด</t>
  </si>
  <si>
    <t>อบรมอาสมัครป้องกันภัยฝ่ายพลเรือน</t>
  </si>
  <si>
    <t>คน</t>
  </si>
  <si>
    <t>งานทะเบียนพาณิชย์</t>
  </si>
  <si>
    <t>งานทะเบียนพินัยกรรม</t>
  </si>
  <si>
    <t>งานป้องกันและบรรเทาสาธารณภัย</t>
  </si>
  <si>
    <t>ราย/ครั้ง</t>
  </si>
  <si>
    <t>งานด้านยาเสพติด</t>
  </si>
  <si>
    <t>งานบริหารทั่วไปและบริการทะเบียน – รหัส 1300003</t>
  </si>
  <si>
    <t>บริการทะเบียนราษฎร์</t>
  </si>
  <si>
    <t>บริการทะเบียนบัตรประจำตัวประชาชน</t>
  </si>
  <si>
    <t>บริการทะเบียนทั่วไป</t>
  </si>
  <si>
    <t>การจัดทำและปรับปรุงทะเบียนประวัติบุคคลที่มิได้มีสัญชาติไทย</t>
  </si>
  <si>
    <t>การออกตรวจ ปฏิบัติราชการนอกสถานที่</t>
  </si>
  <si>
    <t>งานบริหารทั่วไปและบริหารการคลัง – รหัส 1300004</t>
  </si>
  <si>
    <t>รับชำระเงิน</t>
  </si>
  <si>
    <t>เขียนเช็คสั่งจ่าย</t>
  </si>
  <si>
    <t>ฉบับ</t>
  </si>
  <si>
    <t>ฎีกาที่ต้องตรวจจ่าย</t>
  </si>
  <si>
    <t>ฎีกา</t>
  </si>
  <si>
    <t>บริหารงบประมาณของสำนักงานเขต</t>
  </si>
  <si>
    <t>จัดทำรายงานการเงิน</t>
  </si>
  <si>
    <t>เรื่อง/ฉบับ</t>
  </si>
  <si>
    <t>จัดทำรายงานการเงินเสร็จทันภายใน
กำหนดเวลา</t>
  </si>
  <si>
    <t>งานบริหารทั่วไปและจัดเก็บรายได้ - รหัส 1300005</t>
  </si>
  <si>
    <t>สำรวจผู้เสียภาษีรายใหม่</t>
  </si>
  <si>
    <t xml:space="preserve">ราย </t>
  </si>
  <si>
    <t>จำนวนผู้เสียภาษีรายใหม่</t>
  </si>
  <si>
    <t>ออกหนังสือแจ้งการประเมิน</t>
  </si>
  <si>
    <t>ออกหนังสือเตือนผู้ค้างยื่นภาษีป้าย</t>
  </si>
  <si>
    <t>ออกหนังสือเตือนผู้ค้างยื่นภาษีที่ดิน 
และสิ่งปลูกสร้าง</t>
  </si>
  <si>
    <t>ความพึงพอใจผู้เสียภาษี ในระดับมาก-มากที่สุด</t>
  </si>
  <si>
    <t>ดำเนินการยึดและอายัดทรัพย์สิน</t>
  </si>
  <si>
    <t>รับอุทธรณ์การประเมินและคืนภาษีลดลง</t>
  </si>
  <si>
    <t>ร้อยละ (จากจำนวนรายของปีที่ผ่านมา)</t>
  </si>
  <si>
    <t>งานบริหารทั่วไปฝ่ายรักษาความสะอาด – รหัส 1300006</t>
  </si>
  <si>
    <t>ดูแลอาคารและสถานที่</t>
  </si>
  <si>
    <t xml:space="preserve">รับดำเนินการเรื่องร้องทุกข์ </t>
  </si>
  <si>
    <t>จัดประชุมภายใน</t>
  </si>
  <si>
    <t>ประสานงานและร่วมปฏิบัติงานกับหน่วยงานหรือองค์กรอื่น</t>
  </si>
  <si>
    <t>งานกวาดทำความสะอาดที่และทางสาธารณะ - รหัส 1300007</t>
  </si>
  <si>
    <t>กวาดทำความสะอาดถนน ตรอก ซอย</t>
  </si>
  <si>
    <t>ตร.กม.</t>
  </si>
  <si>
    <t xml:space="preserve">จำนวนรถกวาดและ ดูดฝุ่น </t>
  </si>
  <si>
    <t xml:space="preserve">คัน/คัน </t>
  </si>
  <si>
    <t>ทำความสะอาดชุมชน</t>
  </si>
  <si>
    <t>ทำความสะอาดสถานที่สำคัญ</t>
  </si>
  <si>
    <t>แห่ง/ครั้ง</t>
  </si>
  <si>
    <t>ความพึงพอใจผู้สัญจรในพื้นที่ระดับ
มาก-มากที่สุด</t>
  </si>
  <si>
    <t>งานเก็บขยะมูลฝอยและขนถ่ายสิ่งปฏิกูล – รหัส 1300008</t>
  </si>
  <si>
    <t xml:space="preserve">จัดเก็บมูลฝอย </t>
  </si>
  <si>
    <t>บริการขนถ่ายสิ่งปฏิกูล</t>
  </si>
  <si>
    <t>ลบ.ม./ครั้ง</t>
  </si>
  <si>
    <t>บริการดูดไขมัน</t>
  </si>
  <si>
    <t xml:space="preserve">จำนวนรถสูบสิ่งปฏิกูล และดูดไขมัน </t>
  </si>
  <si>
    <t>คัน/คัน</t>
  </si>
  <si>
    <t>4/1</t>
  </si>
  <si>
    <t>ความพึงพอใจผู้ใช้บริการ ดูดไขมัน ในระดับมาก-มากที่สุด</t>
  </si>
  <si>
    <t>งานดูแลสวนและพื้นที่สีเขียว – รหัส 1300009</t>
  </si>
  <si>
    <t>ตัดแต่งกิ่งต้นไม้</t>
  </si>
  <si>
    <t>ต้น</t>
  </si>
  <si>
    <t>รดน้ำ</t>
  </si>
  <si>
    <t>ลบ.ม.</t>
  </si>
  <si>
    <t>ให้บริการตัดแต่งต้นไม้</t>
  </si>
  <si>
    <t>ให้บริการตกแต่งสถานที่</t>
  </si>
  <si>
    <t>งานบริหารทั่วไปและสอบสวนดำเนินคดี – รหัส 1300010</t>
  </si>
  <si>
    <t>ตรวจนิติกรรมสัญญา</t>
  </si>
  <si>
    <t>คดี/ราย</t>
  </si>
  <si>
    <t>ควบคุมการใช้ยานพาหนะ (รถยนต์)</t>
  </si>
  <si>
    <t>คัน/ครั้ง</t>
  </si>
  <si>
    <t>ควบคุมการใช้ยานพาหนะ (จักรยานยนต์)</t>
  </si>
  <si>
    <t>งานตรวจและบังคับใช้กฎหมาย – รหัส 1300011</t>
  </si>
  <si>
    <t xml:space="preserve">ตรวจและปฏิบัติการ </t>
  </si>
  <si>
    <t>ชั่วโมง/คน</t>
  </si>
  <si>
    <t>11 ช.ม./24คน</t>
  </si>
  <si>
    <t>ดูแลพื้นที่ผ่อนผันเพื่อทำการค้าในที่สาธารณะ</t>
  </si>
  <si>
    <t>จุด/ราย</t>
  </si>
  <si>
    <t>ตรวจสอบ/ดำเนินการแก้ไข
ข้อร้องเรียน/ร้องทุกข์</t>
  </si>
  <si>
    <t xml:space="preserve">เรื่อง
</t>
  </si>
  <si>
    <t>730ครั้ง/ปี</t>
  </si>
  <si>
    <t>ตรวจความปลอดภัยของชุมชน/จุดเสี่ยง</t>
  </si>
  <si>
    <t>1จุด/1ราย</t>
  </si>
  <si>
    <t>สนับสนุนด้านการจราจร</t>
  </si>
  <si>
    <t>4 ช.ม./2คน</t>
  </si>
  <si>
    <t>ปฏิบัติตามนโยบาย</t>
  </si>
  <si>
    <t>110ครั้ง/ปี</t>
  </si>
  <si>
    <t>งานบริหารทั่วไปฝ่ายโยธา – รหัส 1300012</t>
  </si>
  <si>
    <t>รับเรื่องราวร้องทุกข์ /ร้องเรียน</t>
  </si>
  <si>
    <t xml:space="preserve">ควบคุมการใช้ยานพาหนะ  </t>
  </si>
  <si>
    <t>คัน</t>
  </si>
  <si>
    <t>สำรวจ ออกแบบ ประมาณราคา ควบคุม</t>
  </si>
  <si>
    <t>งานอนุญาตก่อสร้าง ควบคุมอาคารและผังเมือง – รหัส 1300013</t>
  </si>
  <si>
    <t>พิจารณาอนุญาตก่อสร้างอาคาร
ดัดแปลง รื้อถอนอาคาร</t>
  </si>
  <si>
    <t>ตรวจสอบอาคารด้าน
ความปลอดภัยอาคาร 9 ประเภท</t>
  </si>
  <si>
    <t>อาคาร</t>
  </si>
  <si>
    <t>พิจารณาอนุญาตดัดแปลงรื้อถอนอาคาร</t>
  </si>
  <si>
    <t xml:space="preserve">พิจารณาอนุญาตตัดคันหินทางเท้า 
เชื่อมท่อเชื่อมทาง/ถมดิน/ขุดดิน
</t>
  </si>
  <si>
    <t>ตรวจสอบ/แก้ไข เรื่องร้องทุกข์/ร้องเรียน</t>
  </si>
  <si>
    <t>ระวังแนวเขตและตรวจสอบที่สาธารณะ</t>
  </si>
  <si>
    <t>งานบำรุงรักษาซ่อมแซม – รหัส 1300014</t>
  </si>
  <si>
    <t xml:space="preserve">ซ่อมแซมผิวจราจร ทางเท้า </t>
  </si>
  <si>
    <t>ซ่อมแซมไฟฟ้าสาธารณะ</t>
  </si>
  <si>
    <t>จุด</t>
  </si>
  <si>
    <t>ซ่อมแซม บำรุงรักษาเครื่องจักรกล 
เครื่องสูบน้ำ ยานพาหนะ</t>
  </si>
  <si>
    <t>ดำเนินตรวจสอบ/แก้ไขข้อร้องทุกข์ ,
ร้องเรียน</t>
  </si>
  <si>
    <t>งานระบายน้ำและแก้ไขปัญหาน้ำท่วม – รหัส 1300015</t>
  </si>
  <si>
    <t>เปลี่ยนฝาท่อระบายน้ำ</t>
  </si>
  <si>
    <t>ฝา</t>
  </si>
  <si>
    <t>ล้างทำความสะอาด ระบบท่อระบายน้ำ</t>
  </si>
  <si>
    <t>เมตร</t>
  </si>
  <si>
    <t>เก็บวัชพืช, ขยะ, เปิดทางน้ำไหล</t>
  </si>
  <si>
    <t>ขุดลอกคลอง</t>
  </si>
  <si>
    <t>เมตร/ลบ.ม.</t>
  </si>
  <si>
    <t>ความพึงพอใจผู้ใช้ทางสัญจร/จุดอ่อนน้ำท่วม ในระดับมาก-มากที่สุด</t>
  </si>
  <si>
    <t>งานบริหารทั่วไปฝ่ายพัฒนาชุมชน – รหัส 1300016</t>
  </si>
  <si>
    <t>คุมทะเบียนทรัพย์สิน (ชุมชน)</t>
  </si>
  <si>
    <t>บริการจดแจ้งทางทะเบียน</t>
  </si>
  <si>
    <t>จ่ายเบี้ยผู้พิการ</t>
  </si>
  <si>
    <t>จ่ายเบี้ยผู้สูงอายุ</t>
  </si>
  <si>
    <t>จ่ายการจัดการศพผู้สูงอายุตามประเพณี</t>
  </si>
  <si>
    <t xml:space="preserve"> </t>
  </si>
  <si>
    <t>จัดประชุมคณะกรรมการสภาเยาวชนเขต</t>
  </si>
  <si>
    <t>จัดประชุมแผนพัฒนาคุณภาพชีวิตผู้สูงอายุ</t>
  </si>
  <si>
    <t>งานพัฒนาชุมชนและบริการสังคม – รหัส 1300017</t>
  </si>
  <si>
    <t>จำนวนชุมชนในพื้นที่</t>
  </si>
  <si>
    <t>ชุมชน</t>
  </si>
  <si>
    <t>จำนวนลานกีฬาในพื้นที่</t>
  </si>
  <si>
    <t>แห่ง</t>
  </si>
  <si>
    <t>จำนวนสมาชิกสภาเยาวชน</t>
  </si>
  <si>
    <t>ประชุมคณะกรรมการชุมชน</t>
  </si>
  <si>
    <t>สำรวจและตรวจเยี่ยมชุมชน</t>
  </si>
  <si>
    <t>ศูนย์พัฒนาเด็กก่อนวัยเรียน</t>
  </si>
  <si>
    <t>ผู้เข้าร่วมกิจกรรมออกกำลังกาย</t>
  </si>
  <si>
    <t>ผู้ใช้บริการลานกีฬา</t>
  </si>
  <si>
    <t>ผู้สมัครเรียนฝึกวิชาชีพ</t>
  </si>
  <si>
    <t>จัดกิจกรรมวันสำคัญและส่งเสริมวัฒนธรรมประเพณี</t>
  </si>
  <si>
    <t>อนุมัติโครงการที่ขอใช้เงิน
กองทุนหลักประกันสุขภาพกทม.</t>
  </si>
  <si>
    <t>ส่งเสริมการบริหารเงินออมครอบครัวและแก้ไขปัญหาหนี้สิน</t>
  </si>
  <si>
    <t>ดำเนินการขับเคลื่อนด้านยาเสพติด</t>
  </si>
  <si>
    <t>ดำเนินการกองทุนสวัสดิการกองทุน</t>
  </si>
  <si>
    <t>กองทุน</t>
  </si>
  <si>
    <t>งานบริหารทั่วไปฝ่ายสิ่งแวดล้อมและสุขาภิบาล – รหัส 1300018</t>
  </si>
  <si>
    <t xml:space="preserve">รับเรื่องราวร้องทุกข์ </t>
  </si>
  <si>
    <t xml:space="preserve">ควบคุมการใช้ยานพาหนะ </t>
  </si>
  <si>
    <t>งานการออก/ต่อใบอนุญาต/หนังสือรับรองการแจ้งตาม พรบ.การสาธารณสุขและกฎหมายที่เกี่ยวข้อง รวมถึงการจดทะเบียน
สุนัขและออกบัตรปรจำตัวสัตว์เลี้ยง</t>
  </si>
  <si>
    <t>งานสุขาภิบาลอาหารและอนามัยสิ่งแวดล้อม – รหัส 1300019</t>
  </si>
  <si>
    <t>การตรวจสุขลักษณะสถานที่จำหน่ายอาหารสถานที่สะสมอาหาร ตลาด แผงลอยจำหน่ายอาหาร</t>
  </si>
  <si>
    <t>การตรวจสอบความปลอดภัยด้านอาหาร (ตรวจคุณภาพอาหาร+เก็บตัวอย่างอาหารส่ง
ห้องแลป+ตรวจรับรองมาตรฐานอาหารปลอดภัยของกรุงเทพมหานคร)</t>
  </si>
  <si>
    <t>การตรวจสุขลักษณะสถานประกอบการ
ที่เป็นอันตรายต่อสุขภาพใน 13 กลุ่ม 
กิจการ 146 ประเภท</t>
  </si>
  <si>
    <t>การตรวจสอบเฝ่าระวังด้านสิ่งแวดล้อมทั้งในภาวะปกติและภาวะฉุกเฉิน เช่น สารเคมีรั่ว 
การทำงานผิดกฎหมาย</t>
  </si>
  <si>
    <t>การส่งเสริมความรู้ด้านอาชีวอนามัยและความปลอดภัยแก่ผู้ประกอบการ พนักงาน คนงาน</t>
  </si>
  <si>
    <t>ตรวจคุณภาพน้ำในแหล่งน้ำสาธารณะ</t>
  </si>
  <si>
    <t>งานป้องกันและควบคุมโรค – รหัส 1300020</t>
  </si>
  <si>
    <t>การตรวจสอบสถานที่เลี้ยงสัตว์และปล่อยสัตว์</t>
  </si>
  <si>
    <t>รณรงค์ กำจัดและทำลายแหล่งลูกน้ำยุงลาย</t>
  </si>
  <si>
    <t>ลงพื้นที่ฉีดพ่นหมอกควันกำจัดยุง</t>
  </si>
  <si>
    <t>ลงพื้นที่ฉีดวัคซีน ทำหมัน จับสุนัข</t>
  </si>
  <si>
    <t>รณรงค์ป้องกันการติดเชื้อเอดส์และโรคติดต่อทางเพศสัมพันธ์</t>
  </si>
  <si>
    <t>ตรวจสอบ แนะนำ และประชาสัมพันธ์ เพื่อควบคุมโรคติดต่อตามสถานการณ์
และโรคอุบัติใหม่ และแก้ไขเรื่องร้องเรียน</t>
  </si>
  <si>
    <t>งานบริหารทั่วไปฝ่ายการศึกษา – รหัส 1300021</t>
  </si>
  <si>
    <t xml:space="preserve">ดำเนินการเรื่องร้องทุกข์ </t>
  </si>
  <si>
    <t>โรงเรียนที่อยู่ในความดูแล</t>
  </si>
  <si>
    <t>โรงเรียน</t>
  </si>
  <si>
    <t>จำนวนนักเรียน</t>
  </si>
  <si>
    <t>ตรวจเยี่ยมสถานศึกษา</t>
  </si>
  <si>
    <t>งานงบประมาณโรงเรียน – รหัส 1300022</t>
  </si>
  <si>
    <t>นักเรียนอนุบาล-ป.6</t>
  </si>
  <si>
    <t>นักเรียน ม.1-ม.3</t>
  </si>
  <si>
    <t>นักเรียน ม.4-ม.6</t>
  </si>
  <si>
    <t>สอนว่ายน้ำ</t>
  </si>
  <si>
    <t>อบรมนายหมู่ลูกเสือและยุวกาชาด</t>
  </si>
  <si>
    <t>สนับสนุนอาหารกลางวันของนักเรียนมัธยม</t>
  </si>
  <si>
    <t>มื้อ</t>
  </si>
  <si>
    <t>สนับสนุนอาหารเช้า</t>
  </si>
  <si>
    <t>อาคารเรียนทั้งสิ้น</t>
  </si>
  <si>
    <t>หลัง</t>
  </si>
  <si>
    <t>พื้นที่โรงเรียนทั้งสิ้น</t>
  </si>
  <si>
    <t>- ลูกจ้างประจำ (12)</t>
  </si>
  <si>
    <t>- ข้าราชการ (16)</t>
  </si>
  <si>
    <t>- ลูกจ้างประจำ (37)</t>
  </si>
  <si>
    <t>- ลูกจ้างชั่วคราว (9)</t>
  </si>
  <si>
    <t>- ลูกจ้างชั่วคราว (36)</t>
  </si>
  <si>
    <t>- ลูกจ้างประจำ (295)</t>
  </si>
  <si>
    <t>- ลูกจ้างชั่วคราว (138)</t>
  </si>
  <si>
    <t>- ลูกจ้างประจำ (43)</t>
  </si>
  <si>
    <t>**งบประมาณภารกิจตามแผนยุทธศาสาตร์ (โครงการที่อยู่ในแผนฯ สยป.)</t>
  </si>
  <si>
    <t xml:space="preserve">โครงการอาสาสมัครกรุงเทพมหานครด้านการป้องกันและแก้ไขปัญหายาและสารเสพติด </t>
  </si>
  <si>
    <t>ระยะเวลาดำเนินการ 1 ปี (2566)</t>
  </si>
  <si>
    <t xml:space="preserve">งบประมาณทั้งสิ้น </t>
  </si>
  <si>
    <t>รหัส 1300002-07199-2</t>
  </si>
  <si>
    <t>โครงการกรุงเทพมหานครเขตปลอดบุหรี่</t>
  </si>
  <si>
    <t>โครงการกรุงเทพฯ เมืองอาหารปลอดภัย</t>
  </si>
  <si>
    <t>รหัส 1300019-07199-1</t>
  </si>
  <si>
    <t>โครงการจัดสวัสดิการ การสงเคราะห์ช่วยเหลือเด็ก สตรี ครอบครัว ผู้ด้อยโอกาส ผู้สูงอายุและคนพิการ</t>
  </si>
  <si>
    <t>รหัส 1300017-07199-11</t>
  </si>
  <si>
    <t>รหัส 1300020-07199-4</t>
  </si>
  <si>
    <t>ร้อยละของชุมชนที่มีอาสาสมัครดำเนินการป้องกันและแก้ไขปัญหายาเสพติด</t>
  </si>
  <si>
    <t>ร้อยละของผู้สูงอายุ คนพิการ และผู้ด้อยโอกาสที่ได้รับสวัสดิการและการสงเคราะห์เพิ่มขึ้น เมื่อเทียบกับปีที่ผ่านมา</t>
  </si>
  <si>
    <t>ร้อยละของตัวอย่างอาหารที่ได้รับการสุ่มตรวจไม่พบการปนเปื้อนเชื้อโรค</t>
  </si>
  <si>
    <t>ร้อยละของตัวอย่างอาหารที่ได้รับการสุ่มตรวจไม่พบการปนเปื้อนสารพิษ</t>
  </si>
  <si>
    <t>ร้อยละของนักเรียนมีภูมิคุ้มกันยาเสพติด</t>
  </si>
  <si>
    <t>ผู้เข้าชมพิพิธภัณฑ์ท้องถิ่น</t>
  </si>
  <si>
    <t>ผู้ใช้บริการบ้านหนังสือ</t>
  </si>
  <si>
    <t>ร่าง</t>
  </si>
  <si>
    <t>ขั้นที่ 5 การพิจารณาอนุมัติงบประมาณของสภากรุงเทพมหานคร</t>
  </si>
  <si>
    <t>งบประมาณรายจ่ายประจำปีงบประมาณ พ.ศ.  2566</t>
  </si>
  <si>
    <t>การจัดบริการของสำนักงานเขต</t>
  </si>
  <si>
    <t>งบประมาณรายจ่ายประจำปีงบประมาณ พ.ศ. 2566 โดยสังเขป</t>
  </si>
  <si>
    <t>ก) งบประมาณจำแนกตามประเภทงบประมาณ</t>
  </si>
  <si>
    <t>(บาท)</t>
  </si>
  <si>
    <t>ประเภทงบประมาณ</t>
  </si>
  <si>
    <t>รวม</t>
  </si>
  <si>
    <t>งบประมาณตามโครงสร้างงาน</t>
  </si>
  <si>
    <t>งบประมาณเพื่อสนับสนุนช่วยเหลือ (Grant)</t>
  </si>
  <si>
    <t>งบประมาณเพื่อการชำระหนี้</t>
  </si>
  <si>
    <t>งบประมาณเพื่อชดใช้เงินยืมเงินสะสม</t>
  </si>
  <si>
    <t>รวมงบประมาณทั้งสิ้น</t>
  </si>
  <si>
    <t>ข) งบประมาณตามโครงสร้างงาน</t>
  </si>
  <si>
    <t>งบประมาณภารกิจประจำพื้นฐาน</t>
  </si>
  <si>
    <t>งบประมาณภารกิจตามแผนยุทธศาสตร์</t>
  </si>
  <si>
    <t>งบประมาณตามแผนยุทธศาสตร์</t>
  </si>
  <si>
    <t>งบประมาณตามแผนยุทธศาสตร์บูรณาการ</t>
  </si>
  <si>
    <t>งาน/โครงการ</t>
  </si>
  <si>
    <t>งานรายจ่ายบุคลากร</t>
  </si>
  <si>
    <t>งานอำนวยการและบริหารสำนักงานเขต</t>
  </si>
  <si>
    <t>งานปกครอง</t>
  </si>
  <si>
    <t>ค่าใช้จ่ายโครงการอาสาสมัครกรุงเทพมหานครด้านการป้องกันและแก้ไขปัญหายาและสารเสพติด</t>
  </si>
  <si>
    <t xml:space="preserve">งานบริหารทั่วไปและบริการทะเบียน </t>
  </si>
  <si>
    <t>งานบริหารทั่วไปและบริหารการคลัง</t>
  </si>
  <si>
    <t>งานบริหารทั่วไปและจัดเก็บรายได้</t>
  </si>
  <si>
    <t>งานบริหารทั่วไปฝ่ายรักษาความสะอาด</t>
  </si>
  <si>
    <t>งานกวาดทำความสะอาดที่และทางสาธารณะ</t>
  </si>
  <si>
    <t>งานเก็บขยะมูลฝอยและขนถ่ายสิ่งปฏิกูล</t>
  </si>
  <si>
    <t>งานดูแลสวนและพื้นที่สีเขียว</t>
  </si>
  <si>
    <t>งานบริหารทั่วไปและสอบสวนดำเนินคดี</t>
  </si>
  <si>
    <t>งานตรวจและบังคับใช้กฎหมาย</t>
  </si>
  <si>
    <t xml:space="preserve">งานบริหารทั่วไปฝ่ายโยธา </t>
  </si>
  <si>
    <t>งานบำรุงรักษาซ่อมแซม</t>
  </si>
  <si>
    <t>งานระบายน้ำและแก้ไขปัญหาน้ำท่วม</t>
  </si>
  <si>
    <t>งานบริหารทั่วไปฝ่ายพัฒนาชุมชน</t>
  </si>
  <si>
    <t>งานพัฒนาชุมชนและบริการสังคม</t>
  </si>
  <si>
    <t>ค่าใช้จ่ายในการจัดสวัสดิการ การสงเคราะห์ช่วยเหลือเด็ก สตรี ครอบครัว ผู้ด้อยโอกาส ผู้สูงอายุและคนพิการ</t>
  </si>
  <si>
    <t>งานบริหารทั่วไปฝ่ายสิ่งแวดล้อมและสุขาภิบาล</t>
  </si>
  <si>
    <t>งานสุขาภิบาลอาหารและอนามัยสิ่งแวดล้อม</t>
  </si>
  <si>
    <t>ค่าใช้จ่ายโครงการกรุงเทพฯ เมืองอาหารปลอดภัย</t>
  </si>
  <si>
    <t>งานป้องกันและควบคุมโรค</t>
  </si>
  <si>
    <t xml:space="preserve">ค่าใช้จ่ายโครงการกรุงเทพมหานครเขตปลอดบุหรี่ </t>
  </si>
  <si>
    <t>งานบริหารทั่วไปฝ่ายการศึกษา</t>
  </si>
  <si>
    <t>งานงบประมาณโรงเรียน</t>
  </si>
  <si>
    <t>รวมงบประมาณตามโครงสร้างงาน</t>
  </si>
  <si>
    <t>ค) งบประมาณเพื่อสนับสนุนช่วยเหลือ (Grant)</t>
  </si>
  <si>
    <t>รวมงบประมาณเพื่อสนับสนุนช่วยเหลือ (Grant)</t>
  </si>
  <si>
    <t>ง) งบประมาณเพื่อการชำระหนี้</t>
  </si>
  <si>
    <t>รวมงบประมาณเพื่อการชำระหนี้</t>
  </si>
  <si>
    <t>จ) งบประมาณเพื่อชดใช้เงินยืมเงินสะสม</t>
  </si>
  <si>
    <t>รวมงบประมาณเพื่อชดใช้เงินยืมเงินสะสม</t>
  </si>
  <si>
    <t>ฉ) งบประมาณจำแนกตามประเภทงบรายจ่าย</t>
  </si>
  <si>
    <t>ประเภทงบรายจ่าย</t>
  </si>
  <si>
    <t>เงินเดือนและค่าจ้างประจำ</t>
  </si>
  <si>
    <t>ค่าจ้างชั่วคราว</t>
  </si>
  <si>
    <t>ค่าตอบแทน
ใช้สอยและวัสดุ</t>
  </si>
  <si>
    <t>ค่าสาธารณูปโภค</t>
  </si>
  <si>
    <t>ค่าครุภัณฑ์ 
ที่ดินและสิ่งก่อสร้าง</t>
  </si>
  <si>
    <t>เงินอุดหนุน</t>
  </si>
  <si>
    <t>รายจ่ายอื่น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</si>
  <si>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</si>
  <si>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</si>
  <si>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</si>
  <si>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</si>
  <si>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</si>
  <si>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รวมงบประมาณ</t>
  </si>
  <si>
    <t>.</t>
  </si>
  <si>
    <r>
      <t>รายละเอียดงบประมาณจำแนกตามงบรายจ่าย</t>
    </r>
    <r>
      <rPr>
        <b/>
        <sz val="16"/>
        <color theme="0" tint="-0.34998626667073579"/>
        <rFont val="TH SarabunPSK"/>
        <family val="2"/>
      </rPr>
      <t xml:space="preserve"> </t>
    </r>
  </si>
  <si>
    <t>01101-1</t>
  </si>
  <si>
    <t>เงินเดือน</t>
  </si>
  <si>
    <t>01102-1</t>
  </si>
  <si>
    <t>เงินเลื่อนขั้นเลื่อนระดับ</t>
  </si>
  <si>
    <t>01106-1</t>
  </si>
  <si>
    <t>เงินประจำตำแหน่งของข้าราชการ</t>
  </si>
  <si>
    <t>01107-1</t>
  </si>
  <si>
    <t>เงินค่าตอบแทนเป็นรายเดือนของข้าราชการ</t>
  </si>
  <si>
    <t>01108-1</t>
  </si>
  <si>
    <t>เงินเพิ่มการครองชีพชั่วคราวของข้าราชการ</t>
  </si>
  <si>
    <t>01109-1</t>
  </si>
  <si>
    <t>เงินช่วยเหลือค่าครองชีพของข้าราชการ</t>
  </si>
  <si>
    <t>01201-1</t>
  </si>
  <si>
    <t>ค่าจ้างประจำ</t>
  </si>
  <si>
    <t>01202-1</t>
  </si>
  <si>
    <t>เงินเพิ่มค่าจ้างประจำ</t>
  </si>
  <si>
    <t>01205-1</t>
  </si>
  <si>
    <t>เงินเพิ่มการครองชีพชั่วคราวของลูกจ้างประจำ</t>
  </si>
  <si>
    <t>01206-1</t>
  </si>
  <si>
    <t>เงินช่วยเหลือค่าครองชีพของลูกจ้างประจำ</t>
  </si>
  <si>
    <t>02101-1</t>
  </si>
  <si>
    <t>02102-1</t>
  </si>
  <si>
    <t>เงินเพิ่มการครองชีพชั่วคราวของลูกจ้างชั่วคราว</t>
  </si>
  <si>
    <t>02103-1</t>
  </si>
  <si>
    <t>เงินช่วยเหลือค่าครองชีพของลูกจ้างชั่วคราว</t>
  </si>
  <si>
    <t>03122-1</t>
  </si>
  <si>
    <t>เงินตอบแทนพิเศษของข้าราชการ</t>
  </si>
  <si>
    <t>03128-1</t>
  </si>
  <si>
    <t>เงินตอบแทนพิเศษของลูกจ้างประจำ</t>
  </si>
  <si>
    <t>03217-1</t>
  </si>
  <si>
    <t>เงินสมทบกองทุนประกันสังคม</t>
  </si>
  <si>
    <t>03293-1</t>
  </si>
  <si>
    <t>เงินสมทบกองทุนเงินทดแทน</t>
  </si>
  <si>
    <t>1. งบดำเนินงาน</t>
  </si>
  <si>
    <t xml:space="preserve">1.1.1 ค่าตอบแทน </t>
  </si>
  <si>
    <t>03101-1</t>
  </si>
  <si>
    <t>ค่าอาหารทำการนอกเวลา</t>
  </si>
  <si>
    <t>03102-1</t>
  </si>
  <si>
    <t>ค่าเบี้ยประชุม</t>
  </si>
  <si>
    <t>1.1.2 ค่าใช้สอย</t>
  </si>
  <si>
    <t>03202-1</t>
  </si>
  <si>
    <t>ค่าบำรุงรักษาซ่อมแซมเครื่องปรับอากาศ</t>
  </si>
  <si>
    <t>03208-1</t>
  </si>
  <si>
    <t>ค่าซ่อมแซมยานพาหนะ</t>
  </si>
  <si>
    <t>03222-1</t>
  </si>
  <si>
    <t>ค่าทำความสะอาดเครื่องนอนเวรฯ</t>
  </si>
  <si>
    <t>03237-1</t>
  </si>
  <si>
    <t>ค่ารับรอง</t>
  </si>
  <si>
    <t>03245-1</t>
  </si>
  <si>
    <t>ค่าซ่อมแซมครุภัณฑ์</t>
  </si>
  <si>
    <t>03275-1</t>
  </si>
  <si>
    <t>ค่าจ้างเหมาดูแลทรัพย์สินและรักษาความปลอดภัย</t>
  </si>
  <si>
    <t>03292-1</t>
  </si>
  <si>
    <t>ค่าจ้างเหมาบริการเป็นรายบุคคล</t>
  </si>
  <si>
    <t>03299-1</t>
  </si>
  <si>
    <t>ค่าจ้างเหมากำจัดปลวก</t>
  </si>
  <si>
    <t>03501-1</t>
  </si>
  <si>
    <t>ค่าวัสดุน้ำมันเชื้อเพลิงและน้ำมันหล่อลื่น</t>
  </si>
  <si>
    <t>03502-1</t>
  </si>
  <si>
    <t>ค่าวัสดุสำนักงาน</t>
  </si>
  <si>
    <t>03601-1</t>
  </si>
  <si>
    <t>ค่าวัสดุอุปกรณ์คอมพิวเตอร์</t>
  </si>
  <si>
    <t>03602-1</t>
  </si>
  <si>
    <t>ค่าวัสดุยานพาหนะ</t>
  </si>
  <si>
    <t>03611-1</t>
  </si>
  <si>
    <t>ค่าเครื่องแต่งกาย</t>
  </si>
  <si>
    <t>03613-1</t>
  </si>
  <si>
    <t>ค่าวัสดุไฟฟ้า ประปา งานบ้าน งานครัว และงานสวน</t>
  </si>
  <si>
    <t>03614-1</t>
  </si>
  <si>
    <t>ค่าซื้อหนังสือ วารสารฯ</t>
  </si>
  <si>
    <t>03617-1</t>
  </si>
  <si>
    <t>ค่าวัสดุประชาสัมพันธ์</t>
  </si>
  <si>
    <t xml:space="preserve">1.2 ค่าสาธารณูปโภค		</t>
  </si>
  <si>
    <t>04101-1</t>
  </si>
  <si>
    <t>ค่าไฟฟ้าสำนักงาน</t>
  </si>
  <si>
    <t>04201-1</t>
  </si>
  <si>
    <t>ค่าน้ำประปา</t>
  </si>
  <si>
    <t>04302-1</t>
  </si>
  <si>
    <t>ค่าโทรศัพท์เคลื่อนที่</t>
  </si>
  <si>
    <t>2. งบลงทุน</t>
  </si>
  <si>
    <t>2.1 ค่าครุภัณฑ์ ที่ดินและสิ่งก่อสร้าง</t>
  </si>
  <si>
    <t>2.1.1 ค่าครุภัณฑ์</t>
  </si>
  <si>
    <t>05118-1</t>
  </si>
  <si>
    <t>05118-2</t>
  </si>
  <si>
    <t>4. งบรายจ่ายอื่น</t>
  </si>
  <si>
    <t>07110-1</t>
  </si>
  <si>
    <t>ค่าใช้จ่ายเกี่ยวกับการสนับสนุนกิจการอาสาสมัครป้องกันภัยฝ่ายพลเรือน</t>
  </si>
  <si>
    <t>07199-2</t>
  </si>
  <si>
    <t>ค่าจ้างเหมาบริการเป็นรายบุคคลเพื่อช่วยปฏิบัติงานฝ่ายทะเบียน</t>
  </si>
  <si>
    <t>03292-2</t>
  </si>
  <si>
    <t xml:space="preserve">ค่าจ้างเหมาบริการเป็นรายบุคคลเพื่อปฏิบัติงานตามมาตรการเร่งด่วนของผู้ว่าราชการกรุงเทพมหานคร </t>
  </si>
  <si>
    <t>04301-1</t>
  </si>
  <si>
    <t>ค่าโทรศัพท์สำนักงาน</t>
  </si>
  <si>
    <t>04304-1</t>
  </si>
  <si>
    <t>ค่าบริการเช่าคู่สาย Lead Line</t>
  </si>
  <si>
    <t>ค่าจ้างเหมาบริการเป็นรายบุคคลเพื่อปฏิบัติงานตามโครงการจ้างลูกจ้างชั่วคราวตามนโยบายการกระจายอำนาจการเบิกจ่ายเงินอุดหนุนรัฐบาล</t>
  </si>
  <si>
    <t>04401-1</t>
  </si>
  <si>
    <t>ค่าไปรษณีย์</t>
  </si>
  <si>
    <t>05105-1</t>
  </si>
  <si>
    <t>เครื่องคอมพิวเตอร์ สำหรับงานสำนักงาน (จอแสดงภาพขนาดไม่น้อยกว่า 19 นิ้ว) พร้อมโปรแกรมระบบปฏิบัติการ (OS) แบบ GGWA ที่มีลิขสิทธิ์ถูกต้องตามกฎหมาย 6 เครื่อง</t>
  </si>
  <si>
    <t>03225-1</t>
  </si>
  <si>
    <t>ค่าธรรมเนียมในการตรวจสอบกรรมสิทธิ์และสิทธิครอบครองในอสังหาริมทรัพย์</t>
  </si>
  <si>
    <t>ค่าจ้างเหมาบริการเป็นรายบุคคลเพื่อปฏิบัติงานด้านธุรการและจัดเก็บข้อมูลเกี่ยวกับการจัดเก็บภาษี</t>
  </si>
  <si>
    <t>เครื่องคอมพิวเตอร์ สำหรับงานสำนักงาน (จอแสดงภาพขนาดไม่น้อยกว่า 19 นิ้ว) พร้อมโปรแกรมระบบปฏิบัติการ (OS) แบบ GGWA ที่มีลิขสิทธิ์ถูกต้องตามกฎหมาย 3 เครื่อง</t>
  </si>
  <si>
    <t>05119-3</t>
  </si>
  <si>
    <t>05198-2</t>
  </si>
  <si>
    <t>03604-1</t>
  </si>
  <si>
    <t>03612-1</t>
  </si>
  <si>
    <t>03689-1</t>
  </si>
  <si>
    <t>03141-1</t>
  </si>
  <si>
    <t>ค่าตอบแทนเจ้าหน้าที่เก็บขนมูลฝอย</t>
  </si>
  <si>
    <t>03142-1</t>
  </si>
  <si>
    <t>ค่าตอบแทนเจ้าหน้าที่เก็บขนสิ่งปฏิกูล</t>
  </si>
  <si>
    <t>03209-1</t>
  </si>
  <si>
    <t>ค่าซ่อมแซมเครื่องจักรกลและเครื่องทุ่นแรง</t>
  </si>
  <si>
    <t>03603-1</t>
  </si>
  <si>
    <t>ค่าวัสดุเครื่องจักรกลและเครื่องทุ่นแรง</t>
  </si>
  <si>
    <t>03604-2</t>
  </si>
  <si>
    <t>ค่าวัสดุในการรักษาความสะอาด (งานเก็บขยะฯ)</t>
  </si>
  <si>
    <t>03611-2</t>
  </si>
  <si>
    <t>ค่าเครื่องแต่งกาย (งานเก็บขยะฯ)</t>
  </si>
  <si>
    <t>03612-2</t>
  </si>
  <si>
    <t>ค่าวัสดุป้องกันอุบัติภัย (งานเก็บขยะฯ)</t>
  </si>
  <si>
    <t>03622-1</t>
  </si>
  <si>
    <t>ค่าวัสดุอุปกรณ์ในการขนถ่ายสิ่งปฏิกูล (งานเก็บขนฯ)</t>
  </si>
  <si>
    <t>03689-2</t>
  </si>
  <si>
    <t>ค่าเครื่องแบบชุดปฏิบัติงาน</t>
  </si>
  <si>
    <t>05129-4</t>
  </si>
  <si>
    <t>07199-1</t>
  </si>
  <si>
    <t>ค่าใช้จ่ายโครงการอาสาสมัครชักลากมูลฝอยในชุมชน</t>
  </si>
  <si>
    <t>03608-1</t>
  </si>
  <si>
    <t>ค่าวัสดุอุปกรณ์ในการปลูกและบำรุงรักษาต้นไม้</t>
  </si>
  <si>
    <t>ค่าวัสดุป้องกันอุบัติภัย</t>
  </si>
  <si>
    <t>ค่าใช้จ่ายในการบำรุงรักษา ปรับปรุงและเพิ่มพื้นที่สีเขียว</t>
  </si>
  <si>
    <t>05101-1</t>
  </si>
  <si>
    <t>05105-2</t>
  </si>
  <si>
    <t>05198-3</t>
  </si>
  <si>
    <t>03211-1</t>
  </si>
  <si>
    <t>ค่าซ่อมแซมถนน ตรอก ซอย สะพานและสิ่งสาธารณประโยชน์</t>
  </si>
  <si>
    <t>03212-1</t>
  </si>
  <si>
    <t>ค่าซ่อมแซมไฟฟ้าสาธารณะ</t>
  </si>
  <si>
    <t>03605-1</t>
  </si>
  <si>
    <t>ค่าวัสดุก่อสร้าง</t>
  </si>
  <si>
    <t>03642-1</t>
  </si>
  <si>
    <t>ค่าวัสดุสำหรับหน่วยบริการเร่งด่วนกรุงเทพมหานคร (Best)</t>
  </si>
  <si>
    <t>05199-4</t>
  </si>
  <si>
    <t>เครื่องตบดิน 1 เครื่อง</t>
  </si>
  <si>
    <t>05199-5</t>
  </si>
  <si>
    <t>เครื่องตัดเหล็กแบบแท่น 1 เครื่อง</t>
  </si>
  <si>
    <t>2.1.2 ค่าที่ดินและสิ่งก่อสร้าง</t>
  </si>
  <si>
    <t>05313-8</t>
  </si>
  <si>
    <t>07123-1</t>
  </si>
  <si>
    <t>ค่าใช้จ่ายในการซ่อมแซมบำรุงรักษาถนน ตรอก ซอย และสิ่งสาธารณประโยชน์ เพื่อแก้ไขปัญหาความเดือดร้อนของประชาชน</t>
  </si>
  <si>
    <t>03213-1</t>
  </si>
  <si>
    <t>ค่าจ้างเหมาล้างทำความสะอาดท่อระบายน้ำ</t>
  </si>
  <si>
    <t>03606-1</t>
  </si>
  <si>
    <t>ค่าวัสดุอุปกรณ์ทำความสะอาดท่อระบายน้ำ</t>
  </si>
  <si>
    <t>03607-1</t>
  </si>
  <si>
    <t>ค่าวัสดุอุปกรณ์บำรุงรักษาระบบระบายน้ำฯ</t>
  </si>
  <si>
    <t>05208-1</t>
  </si>
  <si>
    <t>05314-2</t>
  </si>
  <si>
    <t>ขุดลอกคลองวัดประดู่</t>
  </si>
  <si>
    <t>05314-3</t>
  </si>
  <si>
    <t>ขุดลอกคลองวัดนาคปรก</t>
  </si>
  <si>
    <t>ค่าวัสดุสำนักงานประเภทเครื่องเขียน แบบพิมพ์</t>
  </si>
  <si>
    <t>03130-1</t>
  </si>
  <si>
    <t>ค่าตอบแทนอาสาสมัครผู้ดูแลเด็ก</t>
  </si>
  <si>
    <t>03149-1</t>
  </si>
  <si>
    <t>ค่าตอบแทนกรรมการชุมชน</t>
  </si>
  <si>
    <t>03216-1</t>
  </si>
  <si>
    <t xml:space="preserve">ค่าพาหนะ เบี้ยเลี้ยง ที่พัก      </t>
  </si>
  <si>
    <t>ค่าจ้างเหมาบริการเป็นรายบุคคลเพื่อปฏิบัติงานตามโครงการจ้างเจ้าหน้าที่ปฏิบัติงานตามนโยบายการดำเนินงานศูนย์ส่งเสริมการบริหารเงินออมครอบครัวและแก้ไขปัญหาหนี้สิน</t>
  </si>
  <si>
    <t>03624-1</t>
  </si>
  <si>
    <t>ค่าวัสดุอุปกรณ์การเรียนการสอน</t>
  </si>
  <si>
    <t>03672-1</t>
  </si>
  <si>
    <t>ค่าอาหารกลางวันและอาหารเสริม (ศูนย์เด็กเล็ก)</t>
  </si>
  <si>
    <t>07102-1</t>
  </si>
  <si>
    <t>ค่าใช้จ่ายในการจัดกิจกรรมการออกกำลังกาย</t>
  </si>
  <si>
    <t>07199-10</t>
  </si>
  <si>
    <t>07199-12</t>
  </si>
  <si>
    <t xml:space="preserve">ค่าใช้จ่ายในการจ้างงานคนพิการเพื่อปฏิบัติงาน
</t>
  </si>
  <si>
    <t>ค่าใช้จ่ายในการส่งเสริมกิจกรรมสโมสรกีฬาและลานกีฬา</t>
  </si>
  <si>
    <t>07199-3</t>
  </si>
  <si>
    <t>ค่าใช้จ่ายในการฝึกอบรมวิชาชีพเสริมรายได้</t>
  </si>
  <si>
    <t>07199-4</t>
  </si>
  <si>
    <t>07199-5</t>
  </si>
  <si>
    <t>07199-6</t>
  </si>
  <si>
    <t>07199-7</t>
  </si>
  <si>
    <t>ค่าใช้จ่ายศูนย์ประสานงานธนาคารสมองของกรุงเทพมหานคร</t>
  </si>
  <si>
    <t>07199-8</t>
  </si>
  <si>
    <t>07199-9</t>
  </si>
  <si>
    <t>ค่าใช้จ่ายโครงการรู้ใช้ รู้เก็บ คนกรุงเทพฯ ชีวิตมั่นคง</t>
  </si>
  <si>
    <t>07199-11</t>
  </si>
  <si>
    <t>เครื่องคอมพิวเตอร์ สำหรับงานสำนักงาน (จอแสดงภาพขนาดไม่น้อยกว่า 19 นิ้ว) พร้อมโปรแกรมระบบปฏิบัติการ (OS) แบบ GGWA ที่มีลิขสิทธิ์ถูกต้องตามกฎหมาย 5 เครื่อง</t>
  </si>
  <si>
    <t>ค่าจ้างเหมาบริการเป็นรายบุคคลเพื่อปฏิบัติงานตามโครงการจ้างเจ้าหน้าที่เพื่อปฏิบัติงานในโครงการกรุงเทพเมืองอาหารปลอดภัย</t>
  </si>
  <si>
    <t>ค่าจ้างเหมาบริการเป็นรายบุคคลเพื่อปฏิบัติงานตามโครงการจ้างงานเพื่อพัฒนาคุณภาพงานสุขาภิบาลอาหารในกรุงเทพมหานคร</t>
  </si>
  <si>
    <t>03292-3</t>
  </si>
  <si>
    <t>ค่าจ้างเหมาบริการเป็นรายบุคคลเพื่อปฏิบัติงานตามโครงการจ้างเจ้าหน้าที่เพื่อปฏิบัติงานในโครงการตรวจสอบหาสารเคมีกำจัดศัตรูพืชตกค้างในผักสด</t>
  </si>
  <si>
    <t>03699-1</t>
  </si>
  <si>
    <t>ค่าจัดซื้อตัวอย่างผักสดและผลไม้</t>
  </si>
  <si>
    <t>ค่าใช้จ่ายโครงการกรุงเทพฯ เมืองแห่งสุขาภิบาลสิ่งแวดล้อมที่ดี สะอาด ปลอดภัย</t>
  </si>
  <si>
    <t>03292-4</t>
  </si>
  <si>
    <t>ค่าจ้างเหมาบริการเป็นรายบุคคลเพื่อปฏิบัติงานตำแหน่งพนักงานทั่วไป</t>
  </si>
  <si>
    <t>ค่าใช้จ่ายในการบูรณาการความร่วมมือในการพัฒนาประสิทธิภาพการแก้ไขปัญหาโรคไข้เลือดออกในพื้นที่กรุงเทพมหานคร</t>
  </si>
  <si>
    <t>ค่าใช้จ่ายโครงการกรุงเทพมหานครเขตปลอดบุหรี่</t>
  </si>
  <si>
    <t>03118-1</t>
  </si>
  <si>
    <t>ค่านิตยภัต</t>
  </si>
  <si>
    <t>03203-1</t>
  </si>
  <si>
    <t>ค่าบำรุงรักษาซ่อมแซมลิฟท์</t>
  </si>
  <si>
    <t>03207-1</t>
  </si>
  <si>
    <t>ค่าซ่อมแซมเครื่องดนตรีและอุปกรณ์</t>
  </si>
  <si>
    <t>03235-1</t>
  </si>
  <si>
    <t>ค่าซ่อมแซมโรงเรียน</t>
  </si>
  <si>
    <t>03240-1</t>
  </si>
  <si>
    <t>ค่าซ่อมแซมครุภัณฑ์โรงเรียนขยายโอกาส</t>
  </si>
  <si>
    <t>03274-1</t>
  </si>
  <si>
    <t>ค่าจ้างเหมาบริษัทเอกชนทำความสะอาดในโรงเรียนสังกัดกรุงเทพมหานคร</t>
  </si>
  <si>
    <t>ค่าจ้างเหมาดูแลทรัพย์สินและรักษาความปลอดภัยในโรงเรียนสังกัดกรุงเทพมหานคร</t>
  </si>
  <si>
    <t>03291-1</t>
  </si>
  <si>
    <t>ค่าซ่อมแซมเครื่องคอมพิวเตอร์โรงเรียน</t>
  </si>
  <si>
    <t>03630-1</t>
  </si>
  <si>
    <t>ค่าวัสดุการสอนวิทยาศาสตร์</t>
  </si>
  <si>
    <t>03634-1</t>
  </si>
  <si>
    <t>ค่าวัสดุอุปกรณ์การสอน(โครงการขยายโอกาสฯ)</t>
  </si>
  <si>
    <t>03638-1</t>
  </si>
  <si>
    <t>ค่าวัสดุ อุปกรณ์  เครื่องใช้ส่วนตัว ของเด็กอนุบาล</t>
  </si>
  <si>
    <t>03671-1</t>
  </si>
  <si>
    <t>ค่าสารกรองเครื่องกรองน้ำ</t>
  </si>
  <si>
    <t>03674-1</t>
  </si>
  <si>
    <t>ค่าเครื่องหมายวิชาพิเศษลูกเสือ เนตรนารี ยุวกาชาด</t>
  </si>
  <si>
    <t>03687-1</t>
  </si>
  <si>
    <t>ค่าวัสดุในการผลิตสื่อการเรียนการสอนตามโครงการศูนย์วิชาการเขต</t>
  </si>
  <si>
    <t>03688-1</t>
  </si>
  <si>
    <t>ค่าเครื่องหมายสัญลักษณ์ของสถานศึกษาสังกัดกรุงเทพมหานคร</t>
  </si>
  <si>
    <t>04105-1</t>
  </si>
  <si>
    <t>ค่าไฟฟ้าโรงเรียน</t>
  </si>
  <si>
    <t>04202-1</t>
  </si>
  <si>
    <t>ค่าน้ำประปาโรงเรียน</t>
  </si>
  <si>
    <t>04306-1</t>
  </si>
  <si>
    <t>ค่าโทรศัพท์โรงเรียน</t>
  </si>
  <si>
    <t>05101-2</t>
  </si>
  <si>
    <t>05101-6</t>
  </si>
  <si>
    <t>05101-7</t>
  </si>
  <si>
    <t>05105-36</t>
  </si>
  <si>
    <t>05109-19</t>
  </si>
  <si>
    <t>05199-15</t>
  </si>
  <si>
    <t>05199-16</t>
  </si>
  <si>
    <t>05199-18</t>
  </si>
  <si>
    <t>05203-1</t>
  </si>
  <si>
    <t>05203-10</t>
  </si>
  <si>
    <t>05203-11</t>
  </si>
  <si>
    <t>05203-13</t>
  </si>
  <si>
    <t>05218-9</t>
  </si>
  <si>
    <t>3. งบเงินอุดหนุน</t>
  </si>
  <si>
    <t>06104-1</t>
  </si>
  <si>
    <t>ทุนอาหารกลางวันนักเรียน</t>
  </si>
  <si>
    <t>06199-1</t>
  </si>
  <si>
    <t>ค่าอาหารเช้าของนักเรียนในโรงเรียนสังกัดกรุงเทพมหานคร</t>
  </si>
  <si>
    <t>07103-1</t>
  </si>
  <si>
    <t>07103-2</t>
  </si>
  <si>
    <t>ค่าใช้จ่ายในการประชุมครู</t>
  </si>
  <si>
    <t>07106-1</t>
  </si>
  <si>
    <t>07109-1</t>
  </si>
  <si>
    <t>ค่าใช้จ่ายในการพัฒนาคุณภาพการดำเนินงานศูนย์วิชาการเขต</t>
  </si>
  <si>
    <t>07124-1</t>
  </si>
  <si>
    <t>07125-1</t>
  </si>
  <si>
    <t>07126-1</t>
  </si>
  <si>
    <t>ค่าใช้จ่ายโครงการเกษตรปลอดสารพิษ</t>
  </si>
  <si>
    <t>ค่าใช้จ่ายในการเปิดโลกกว้างสร้างเส้นทางสู่อาชีพ</t>
  </si>
  <si>
    <t>ค่าใช้จ่ายในการสอนภาษาจีน</t>
  </si>
  <si>
    <t>ค่าใช้จ่ายในการสอนภาษาญี่ปุ่น</t>
  </si>
  <si>
    <t>ค่าใช้จ่ายโครงการภาษาอังกฤษเพื่อทักษะชีวิต</t>
  </si>
  <si>
    <t>ค่าใช้จ่ายในการส่งเสริมกีฬานักเรียนสังกัดกรุงเทพมหานคร</t>
  </si>
  <si>
    <t>ค่าใช้จ่ายโครงการว่ายน้ำเป็น เล่นน้ำได้ปลอดภัย</t>
  </si>
  <si>
    <t>07101-1</t>
  </si>
  <si>
    <t>07101-2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</si>
  <si>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 xml:space="preserve">อำนวยการและบริหารงานทั่วไป, ประชาสัมพันธ์และรับเรื่องร้องทุกข์, กิจการสภาเขต 
    </t>
    </r>
  </si>
  <si>
    <r>
      <t xml:space="preserve">กิจกรรมหลัก : </t>
    </r>
    <r>
      <rPr>
        <sz val="16"/>
        <rFont val="TH SarabunPSK"/>
        <family val="2"/>
      </rPr>
      <t>บริการทะเบียนและปฏิบัติหน้าที่ทางปกครอง, อาสาสมัครป้องกันภัยฝ่ายพลเรือน</t>
    </r>
  </si>
  <si>
    <r>
      <t>กิจกรรมหลัก :</t>
    </r>
    <r>
      <rPr>
        <sz val="16"/>
        <rFont val="TH SarabunPSK"/>
        <family val="2"/>
      </rPr>
      <t xml:space="preserve"> อำนวยการและบริหารงานทั่วไป, บริการทะเบียนราษฎร์, บริการทะเบียนบัตรประจำตัวประชาชน, บริการทะเบียนทั่วไป</t>
    </r>
    <r>
      <rPr>
        <b/>
        <sz val="16"/>
        <rFont val="TH SarabunPSK"/>
        <family val="2"/>
      </rPr>
      <t xml:space="preserve">
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</si>
  <si>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 xml:space="preserve">อำนวยการและบริหารทั่วไป, บริหารงานคลัง, งบประมาณ, การเงินและบัญชี, ตรวจสอบฎีกา 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</si>
  <si>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เก็บขยะมูลฝอย, ขนถ่ายสิ่งปฏิกูล, ดูดไขมัน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</si>
  <si>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ตัดแต่งและดูแลบำรุงรักษาต้นไม้, เพาะชำและตกแต่งสถานที่, บริการรถน้ำ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</si>
  <si>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อำนวยการและบริหารงานทั่วไป, จัดประชุมคณะกรรมการระดับเขต, สอบสวนดำเนินคดี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</si>
  <si>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ตรวจและบังคับการ, บริการและปฏิบัติการกิจการพิเศษ, ควบคุมการใช้ยานพาหนะ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</si>
  <si>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อำนวยการและบริหารงานทั่วไป, ควบคุมการใช้ยานพาหนะ, สำรวจ ออกแบบ ประมาณราคา และควบคุมโครงการ</t>
    </r>
  </si>
  <si>
    <r>
      <rPr>
        <sz val="16"/>
        <rFont val="TH SarabunPSK"/>
        <family val="2"/>
      </rPr>
      <t>รับเรื่องราวร้องทุกข์</t>
    </r>
    <r>
      <rPr>
        <strike/>
        <sz val="16"/>
        <rFont val="TH SarabunPSK"/>
        <family val="2"/>
      </rPr>
      <t xml:space="preserve"> </t>
    </r>
  </si>
  <si>
    <r>
      <t xml:space="preserve">กิจกรรมหลัก : </t>
    </r>
    <r>
      <rPr>
        <sz val="16"/>
        <rFont val="TH SarabunPSK"/>
        <family val="2"/>
      </rPr>
      <t>อำนวยการและบริหารงานทั่วไป, ควบคุมการใช้ยานพาหนะ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</si>
  <si>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จัดกิจกรรมรณรงค์ป้องกันการสูบบุหรี่</t>
    </r>
  </si>
  <si>
    <r>
      <t>กิจกรรมหลัก :</t>
    </r>
    <r>
      <rPr>
        <sz val="16"/>
        <rFont val="TH SarabunPSK"/>
        <family val="2"/>
      </rPr>
      <t xml:space="preserve"> จัดการสอน, สนับสนุนการสอนและพัฒนาวิชาชีพครู, สนับสนุนนักเรียนและพัฒนาผู้เรียน, บริหารจัดการสถานศึกษา</t>
    </r>
  </si>
  <si>
    <t>ความพึงพอใจผู้รับบริการขนถ่าย
สิ่งปฏิกูลในระดับมาก-มากที่สุด</t>
  </si>
  <si>
    <t>จัดทำรายงานงบเดือนส่ง สตง. และ
สำนักงานตรวจสอบภายใน</t>
  </si>
  <si>
    <t>ให้คำปรึกษา แนะนำ เกี่ยวกับ
การเงิน การคลัง งบประมาณ</t>
  </si>
  <si>
    <t>ออกหนังสือเตือนผู้ค้างยื่นภาษี
บำรุงท้องที่/ภาษีโรงเรือนและที่ดิน</t>
  </si>
  <si>
    <t>การจัดเก็บค่าธรรมเนียมเก็บขนมูลฝอย และขนถ่ายปฏิกูล</t>
  </si>
  <si>
    <t>ซ่อมแซม บำรุงรักษา ป้ายบอกชื่อ
ซอย คลอง ถนน และกระจกโค้ง และสัญญาณจราจร</t>
  </si>
  <si>
    <t>จ่ายโครงการเงินอุดหนุนเพื่อการ
เลี้ยงดูเด็กแรกเกิด</t>
  </si>
  <si>
    <t>ตรวจสอบ/ดำเนินการแก้ไขข้อ
ร้องเรียน/เหตุรำคาญ</t>
  </si>
  <si>
    <t>พิจารณาออก/ต่ออายุ ใบอนุญาตจัดตั้งสถานที่จำหน่ายอาหาร 
สะสมอาหาร (พื้นที่เกิน 200 ตร.ม.)</t>
  </si>
  <si>
    <t>พิจารณาออก/ต่ออายุใบอนุญาต
สถานประกอบกิจการที่เป็นอันตรายต่อสุขภาพ</t>
  </si>
  <si>
    <t>จัดประชุมภายในฝ่ายการศึกษาและ
โรงเรียนในสังกัด ตรวจเยี่ยมสถานศึกษา</t>
  </si>
  <si>
    <t>1.1 ค่าตอบแทน ใช้สอยและวัสดุ</t>
  </si>
  <si>
    <t>ส่วนใหญ่เป็นค่าจ้างเหมาดูแลทรัพย์สินและรักษาความปลอดภัย</t>
  </si>
  <si>
    <t>ค่าบำรุงรักษาซ่อมแซมเครื่องปรับอากาศ ฯลฯ</t>
  </si>
  <si>
    <t>ส่วนใหญ่เป็นค่าวัสดุสำนักงาน</t>
  </si>
  <si>
    <t>ค่าวัสดุน้ำมันเชื้อเพลิงและน้ำมันหล่อลื่น ฯลฯ</t>
  </si>
  <si>
    <t>ค่าไฟฟ้า ค่าน้ำประปา ค่าโทรศัพท์เคลื่อนที่</t>
  </si>
  <si>
    <t xml:space="preserve">    ค่าครุภัณฑ์ ที่ดินและสิ่งก่อสร้าง</t>
  </si>
  <si>
    <t xml:space="preserve">    ค่าครุภัณฑ์</t>
  </si>
  <si>
    <t>(1) โต๊ะประชุมพร้อมเก้าอี้ ขนาด 21 ที่นั่ง 1 ชุด</t>
  </si>
  <si>
    <t>(2) โต๊ะประชุมพร้อมเก้าอี้ ขนาด 14 ที่นั่ง 1 ชุด</t>
  </si>
  <si>
    <t>โครงการอาสาสมัครกรุงเทพมหานครด้านการป้องกันและแก้ไขปัญหายาและสารเสพติด</t>
  </si>
  <si>
    <t>ค่าจ้างเหมาบริการเป็นรายบุคคลฯ</t>
  </si>
  <si>
    <t>ค่าซ่อมแซมครุภัณฑ์ ค่าซ่อมแซมยานพาหนะ</t>
  </si>
  <si>
    <t>1.1.3 ค่าวัสดุ</t>
  </si>
  <si>
    <t>ค่าไฟฟ้า ค่าโทรศัพท์ ค่าบริการเช่าคู่สาย Lead Line</t>
  </si>
  <si>
    <t>ค่าวัสดุอุปกรณ์คอมพิวเตอร์ ฯลฯ</t>
  </si>
  <si>
    <t>ค่าโทรศัพท์ ค่าไปรษณีย์</t>
  </si>
  <si>
    <t>ส่วนใหญ่เป็นค่าจ้างเหมาบริการเป็นรายบุคคลฯ</t>
  </si>
  <si>
    <t>ค่าธรรมเนียมในการตรวจสอบกรรมสิทธิ์ฯ</t>
  </si>
  <si>
    <t xml:space="preserve">ค่าเครื่องแต่งกาย </t>
  </si>
  <si>
    <t xml:space="preserve">ค่าวัสดุสำนักงาน ค่าเครื่องแต่งกาย </t>
  </si>
  <si>
    <t>(1)</t>
  </si>
  <si>
    <t>(2)</t>
  </si>
  <si>
    <t>(3)</t>
  </si>
  <si>
    <t>ค่าวัสดุในการรักษาความสะอาด</t>
  </si>
  <si>
    <t xml:space="preserve">ค่าเครื่องแบบชุดปฏิบัติงาน </t>
  </si>
  <si>
    <t>ค่าตอบแทน ใช้สอยและวัสดุ</t>
  </si>
  <si>
    <t xml:space="preserve">    ค่าตอบแทน ใช้สอยและวัสดุ</t>
  </si>
  <si>
    <t>ส่วนใหญ่เป็นค่าวัสดุน้ำมันเชื้อเพลิงและน้ำมันหล่อลื่น</t>
  </si>
  <si>
    <t>ค่าวัสดุยานพาหนะ ค่าเครื่องแบบชุดปฏิบัติงาน</t>
  </si>
  <si>
    <t>3. งบรายจ่ายอื่น</t>
  </si>
  <si>
    <t>ค่าวัสดุยานพาหนะ ฯลฯ</t>
  </si>
  <si>
    <t>2. งบรายจ่ายอื่น</t>
  </si>
  <si>
    <t>ค่าเครื่องแบบชุดปฏิบัติงาน ค่าวัสดุยานพาหนะ ฯลฯ</t>
  </si>
  <si>
    <t>ค่าซ่อมแซมยานพาหนะ ค่าซ่อมแซมครุภัณฑ์</t>
  </si>
  <si>
    <t>ค่าวัสดุสำนักงาน ค่าวัสดุยานพาหนะ ฯลฯ</t>
  </si>
  <si>
    <t>ค่าวัสดุก่อสร้าง ค่าวัสดุป้องกันอุบัติภัย</t>
  </si>
  <si>
    <t>จากบ้านเลขที่ 39/8 ถึงคลองบางแวก</t>
  </si>
  <si>
    <t xml:space="preserve">รื้อสะพานทางเดิน ค.ส.ล.ของเดิมที่ชำรุดพร้อมขนทิ้ง </t>
  </si>
  <si>
    <t>เนื้อที่ประมาณ 105 ตร.ม.</t>
  </si>
  <si>
    <t>ปรับปรุงสะพานทางเดิน ค.ส.ล. กว้าง 1.25 ม.</t>
  </si>
  <si>
    <t>ตามแบบ ขภจ.1/2561 ยาวประมาณ 84 ม.</t>
  </si>
  <si>
    <t xml:space="preserve">จากวัดโตนดถึงบ้านเลขที่ 140 </t>
  </si>
  <si>
    <t>จากวัดโตนดถึงบ้านเลขที่ 39/8</t>
  </si>
  <si>
    <t xml:space="preserve">-   รื้อสะพานทางเดิน ค.ส.ล.ของเดิมที่ชำรุดพร้อมขนทิ้ง </t>
  </si>
  <si>
    <t xml:space="preserve">    เนื้อที่ประมาณ 67.5 ตร.ม.</t>
  </si>
  <si>
    <t xml:space="preserve">-   ปรับปรุงสะพานทางเดิน ค.ส.ล. กว้าง 1.50 ม. </t>
  </si>
  <si>
    <t xml:space="preserve">    ตามแบบ ขภจ.1/2561 ยาวประมาณ 45 ม.</t>
  </si>
  <si>
    <t>จากบ้านเลขที่ 73 ถึงหมู่บ้าน The city</t>
  </si>
  <si>
    <t xml:space="preserve">    เนื้อที่ประมาณ 18 ตร.ม.</t>
  </si>
  <si>
    <t xml:space="preserve">    ตามแบบ ขภจ.1/2561 ยาวประมาณ 12 ม.</t>
  </si>
  <si>
    <t>จากถนนหมู่บ้าน The city ถึงลำกระโดงสาธารณะ</t>
  </si>
  <si>
    <t xml:space="preserve">    เนื้อที่ประมาณ 42 ตร.ม.</t>
  </si>
  <si>
    <t xml:space="preserve">    ตามแบบ ขภจ.1/2561 ยาวประมาณ 28 ม.</t>
  </si>
  <si>
    <t>จากลำกระโดงสาธารณะถึงบ้านเลขที่ 140</t>
  </si>
  <si>
    <t xml:space="preserve">    เนื้อที่ประมาณ 214.5 ตร.ม.</t>
  </si>
  <si>
    <t xml:space="preserve">    ตามแบบ ขภจ.1/2561 ยาวประมาณ 143 ม.</t>
  </si>
  <si>
    <t>จากสะพานข้ามลำกระโดงสาธารณะ ถึงบ้านเลขที่ 333</t>
  </si>
  <si>
    <t>เนื้อที่ประมาณ 150 ตร.ม.</t>
  </si>
  <si>
    <t>ปรับปรุงสะพานทางเดิน ค.ส.ล. กว้าง 1.50 ม.</t>
  </si>
  <si>
    <t>ตามแบบ ขภจ.1/2561 ยาวประมาณ 100 ม.</t>
  </si>
  <si>
    <t>ติดตั้งราวเหล็กกันตก ตามแบบ R15/1 ยาวประมาณ 100 ม.</t>
  </si>
  <si>
    <t>จากบ้านเลขที่ 333 ถึงบ้านเลขที่ 337</t>
  </si>
  <si>
    <t>ติดตั้งราวเหล็กกันตก ตามแบบ R15/1 ยาวประมาณ 45 ม.</t>
  </si>
  <si>
    <t>ค่าวัสดุอุปกรณ์ทำความสะอาดท่อระบายน้ำ ฯลฯ</t>
  </si>
  <si>
    <t>-  ขุดลอกคลอง กว้างประมาณ 5 - 6 ม.</t>
  </si>
  <si>
    <t xml:space="preserve">   ยาวประมาณ 568 ม. จากระดับท้องคลองเดิม</t>
  </si>
  <si>
    <t xml:space="preserve">   ถึงระดับขุดลอกลึกเฉลี่ย 0.80 ม. ระดับขุดลอก</t>
  </si>
  <si>
    <t xml:space="preserve">   -1 ม. รทก. ปริมาณดิน 1,874 ลบ.ม.</t>
  </si>
  <si>
    <t>-  ขุดลอกคลอง กว้างประมาณ 3 - 4 ม.</t>
  </si>
  <si>
    <t xml:space="preserve">   ยาวประมาณ 754 ม. จากระดับท้องคลองเดิม</t>
  </si>
  <si>
    <t xml:space="preserve">   -1 ม. รทก. ปริมาณดิน 1,584 ลบ.ม.</t>
  </si>
  <si>
    <t>ค่าพาหนะ เบี้ยเลี้ยง ที่พัก ค่ารับรอง</t>
  </si>
  <si>
    <t>(10)</t>
  </si>
  <si>
    <t>(12)</t>
  </si>
  <si>
    <t>(4)</t>
  </si>
  <si>
    <t>(5)</t>
  </si>
  <si>
    <t>(6)</t>
  </si>
  <si>
    <t>(7)</t>
  </si>
  <si>
    <t>(8)</t>
  </si>
  <si>
    <t>(9)</t>
  </si>
  <si>
    <t>(11)</t>
  </si>
  <si>
    <t>แผนงานบูรณาการพัฒนาคุณภาพชีวิตกลุ่มเปราะบางในพื้นที่กรุงเทพมหานคร</t>
  </si>
  <si>
    <t>ค่าจ้างเหมาบริการเป็ยรายบุคคลฯ</t>
  </si>
  <si>
    <t xml:space="preserve">โครงการกรุงเทพฯ เมืองอาหารปลอดภัย </t>
  </si>
  <si>
    <t xml:space="preserve">1.1 ค่าตอบแทน </t>
  </si>
  <si>
    <t>1.2 ค่าใช้สอย</t>
  </si>
  <si>
    <t>ค่าจ้างเหมาบริการเป็นรายบุคคลฯ ค่ารับรอง</t>
  </si>
  <si>
    <t xml:space="preserve">โครงการกรุงเทพมหานครเขตปลอดบุหรี่ </t>
  </si>
  <si>
    <t>1.3 ค่าวัสดุ</t>
  </si>
  <si>
    <t>ส่วนใหญ่เป็นค่าซ่อมแซมโรงเรียน</t>
  </si>
  <si>
    <t>ค่าจ้างเหมาดูแลทรัพย์สินและรักษาความปลอดภัยฯ</t>
  </si>
  <si>
    <t>ค่าซ่อมแซมเครื่องดนตรีและอุปกรณ์ ฯลฯ</t>
  </si>
  <si>
    <t>ส่วนใหญ่เป็นค่าวัสดุอุปกรณ์เครื่องใช้ส่วนตัวของเด็กอนุบาล</t>
  </si>
  <si>
    <t>ค่าเครื่องหมายสัญลักษณ์ของสถานศึกษาฯ</t>
  </si>
  <si>
    <t>ค่าวัสดุอุปกรณ์การสอน(โครงการขยายโอกาสฯ) ฯลฯ</t>
  </si>
  <si>
    <t>ค่าไฟฟ้า ค่าน้ำประปา ค่าโทรศัพท์ ค่าโทรศัพท์เคลื่อนที่</t>
  </si>
  <si>
    <t>โรงเรียนวัดจันทร์ประดิษฐาราม</t>
  </si>
  <si>
    <t>โรงเรียนวัดมะพร้าวเตี้ย</t>
  </si>
  <si>
    <t>โรงเรียนวัดทองศาลางาม</t>
  </si>
  <si>
    <t>โรงเรียนวัดกำแพง</t>
  </si>
  <si>
    <t>ตู้เหล็ก แบบ 4 ลิ้นชัก 2 ตู้</t>
  </si>
  <si>
    <t>โรงเรียนวัดโตนด</t>
  </si>
  <si>
    <t>โรงเรียนวัดประดู่บางจาก (พ่วงอุทิศ)</t>
  </si>
  <si>
    <t>โรงเรียนบางจาก (โกมลประเสริฐอุทิศ)</t>
  </si>
  <si>
    <t>โรงเรียนวัดอ่างแก้ว (จีบ ปานขำ)</t>
  </si>
  <si>
    <t>โรงเรียนวัดโคนอน</t>
  </si>
  <si>
    <t>โรงเรียนวัดวิจิตรการนิมิตร</t>
  </si>
  <si>
    <t>(13)</t>
  </si>
  <si>
    <t>โรงเรียนวัดตะล่อม</t>
  </si>
  <si>
    <t>(14)</t>
  </si>
  <si>
    <t>(15)</t>
  </si>
  <si>
    <t>(16)</t>
  </si>
  <si>
    <t>(17)</t>
  </si>
  <si>
    <t xml:space="preserve">    1.1 ค่าตอบแทน </t>
  </si>
  <si>
    <t xml:space="preserve">    1.2 ค่าใช้สอย</t>
  </si>
  <si>
    <t xml:space="preserve">    1.3 ค่าวัสดุ</t>
  </si>
  <si>
    <t xml:space="preserve">    1.1 ค่าใช้สอย</t>
  </si>
  <si>
    <t xml:space="preserve">    1.2 ค่าวัสดุ</t>
  </si>
  <si>
    <t xml:space="preserve">    2.1 ค่าครุภัณฑ์</t>
  </si>
  <si>
    <t xml:space="preserve">    2.2 ค่าที่ดินและสิ่งก่อสร้าง</t>
  </si>
  <si>
    <t>เช่น เงินเดือนและค่าจ้างประจำ ค่าจ้างชั่วคราว ค่าตอบแทน ใช้สอยและวัสดุ งบเงินอุดหนุน งบรายจ่ายอื่น ซึ่งเบิกจ่ายในลักษณะงบดังกล่าว"</t>
  </si>
  <si>
    <t>และปฏิบัติงานร่วมกับหรือสนับสนุนการปฏิบัติงานของหน่วยงานอื่นที่เกี่ยวข้อง ปฏิบัติงานด้านความรับผิดชอบทางวินัย/ละเมิด”</t>
  </si>
  <si>
    <r>
      <rPr>
        <b/>
        <sz val="16"/>
        <rFont val="TH SarabunPSK"/>
        <family val="2"/>
      </rPr>
      <t xml:space="preserve">วัตถุประสงค์ </t>
    </r>
    <r>
      <rPr>
        <sz val="16"/>
        <rFont val="TH SarabunPSK"/>
        <family val="2"/>
      </rPr>
      <t xml:space="preserve">: “เพื่ออำนวยการ สั่งการสำนักงานเขต ดำเนินงานเกี่ยวกับส่วนราชการอื่นที่มิใช่ของส่วนราชการใดตามที่ได้รับมอบหมาย </t>
    </r>
  </si>
  <si>
    <r>
      <t xml:space="preserve">วัตถุประสงค์ : </t>
    </r>
    <r>
      <rPr>
        <sz val="16"/>
        <rFont val="TH SarabunPSK"/>
        <family val="2"/>
      </rPr>
      <t>“เพื่อรักษาความสงบเรียบร้อยในภารกิจของฝ่ายพลเรือน ทำหน้าที่เกี่ยวกับการปกครองท้องที่การทะเบียนปกครอง</t>
    </r>
  </si>
  <si>
    <t>การปฏิบัติหน้าที่ในทางปกครองและรักษาความสงบเรียบร้อยและหน้าที่ในทางอาญาตามอำนาจหน้าที่ของนายอำเภอ ดำเนินงานเกี่ยวกับ</t>
  </si>
  <si>
    <t>ส่วนราชการอื่นที่มิใช่ของส่วนราชการใดตามที่ได้รับมอบหมาย และปฏิบัติงานร่วมกับหรือสนับสนุนการปฏิบัติงานของหน่วยงานอื่นที่เกี่ยวข้อง</t>
  </si>
  <si>
    <t>รวมถึงการสนับสนุนการบริหารราชการส่วนภูมิภาคในการจัดตั้ง ยุบและเปลี่ยนแปลงเขตปกครอง และการสอบสวนเปรียบเทียบแนวเขต</t>
  </si>
  <si>
    <t>ที่มีปัญหาข้อขัดแย้ง งานป้องกันและบรรเทาสาธารณภัย งานด้านยาเสพติด"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</si>
  <si>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 : สอดคล้องกับประเด็นยุทธศาสตร์ที่ 1 การสร้างเมืองปลอดภัยและหยุ่นตัวต่อวิกฤตการณ์ ยุทธศาสตร์ย่อยที่ 1.1 ปลอดอาชญากรรม</t>
    </r>
  </si>
  <si>
    <t>และยาเสพติด เป้าประสงค์ที่ 1.1.2 เด็กและเยาวชนไม่เสพยาเสพติด ผู้เสพผู้ติดเข้าสู่ระบบการบำบัดรักษาและฟื้นฟูสมรรถภาพที่มีมาตรฐาน</t>
  </si>
  <si>
    <t>และมีความเหมาะสม กลยุทธ์ที่ 1.1.2.1 เพิ่มระดับการมีส่วนร่วมของประชาชนในการป้องกันและแก้ไขปัญหายาเสพติด (ตามแผนฯ กทม. หน้า 18)</t>
  </si>
  <si>
    <r>
      <rPr>
        <b/>
        <sz val="16"/>
        <rFont val="TH SarabunPSK"/>
        <family val="2"/>
      </rPr>
      <t xml:space="preserve">กิจกรรมหลัก </t>
    </r>
    <r>
      <rPr>
        <sz val="16"/>
        <rFont val="TH SarabunPSK"/>
        <family val="2"/>
      </rPr>
      <t>: จัดกิจกรรมอบรมเพื่อพัฒนาศักยภาพอาสาสมัครกรุงเทพมหานครเฝ้าระวังภัยและยาเสพติดรายเดิม และรายใหม่เพิ่มขึ้นชุมชนละ 1 คน</t>
    </r>
  </si>
  <si>
    <t>และจัดกิจกรรมของอาสาสมัครกรุงเทพมหานครเฝ้าระวังภัยและยาเสพติดเพื่อรณรงค์ ป้องกันและแก้ไขปัญหายาเสพติดในพื้นที่กรุงเทพมหานคร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</si>
  <si>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 : “เพื่อให้บริการประชาชนด้านทะเบียนราษฎร ทะเบียนบัตรประจำตัวประชาชน และทะเบียนทั่วไป นอกจากนี้ยังมีหน้าที่กำหนด</t>
    </r>
  </si>
  <si>
    <t>หน่วยเลือกตั้ง การจัดทำบัญชีรายชื่อผู้เสียสิทธิและจัดทำบัญชีรายชื่อผู้มีสิทธิเลือกตั้งสมาชิกวุฒิสภา สมาชิกสภาผู้แทนราษฎร ผู้ว่าราชการ</t>
  </si>
  <si>
    <t xml:space="preserve">กรุงเทพมหานคร  สมาชิกสภากรุงเทพมหานคร และกรรมการชุมชน”  </t>
  </si>
  <si>
    <t>ความพึงพอใจผู้รับบริการจุดเดียวเบ็ดเสร็จในระดับมาก-มากที่สุด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</si>
  <si>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 : “เพื่อให้กรุงเทพมหานคร มีการพัฒนาระบบบัญชี จัดทำบัญชี และรายงานการเงินการคลังและรายงานผลการดำเนินงานภาครัฐ</t>
    </r>
  </si>
  <si>
    <t>ตามมาตรฐานการบัญชีภาครัฐของไทย ให้บริการประมวล วิเคราะห์ และสังเคราะห์ข้อมูลการเงินการคลังงบประมาณเพื่อประกอบการวางแผน</t>
  </si>
  <si>
    <t>และตัดสินใจของคณะผู้บริหารและส่วนราชการต่าง ๆ โดยจัดให้มีการรับเงินและจ่ายเงินจากคลัง จัดทำและบริหารงบประมาณ บริหารเงินสดและ</t>
  </si>
  <si>
    <t>สนับสนุนกลางในการบริการจัดการทรัพย์สินให้ถูกต้องตามระเบียบ และคลังพัสดุกลางสำหรับเบิกจ่ายพัสดุให้แก่หน่วยงานต่าง ๆ ”</t>
  </si>
  <si>
    <t>เงินคงคลัง การรับและจ่ายเงินมีประสิทธิภาพ ถูกต้อง รวดเร็ว และดำรงรักษาสภาพคล่องทางการเงินให้อยู่ในระดับที่เหมาะสม รวมทั้งมีระบบ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</si>
  <si>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 : “เพื่อจัดหารายได้นำส่งคลังกรุงเทพมหานครตามเป้าหมายอย่างมีประสิทธิภาพทั่วถึงและเป็นธรรม ภายใต้กรอบที่กฎหมายกำหนด </t>
    </r>
  </si>
  <si>
    <t xml:space="preserve">โดยให้มีการจัดเก็บภาษีที่ดินและสิ่งปลูกสร้าง ภาษีป้าย อากรที่กฎหมายกำหนด ตลอดจนจัดเก็บค่าตอบแทน ค่าธรรมเนียม ค่าเช่าทรัพย์สิน ที่ดิน </t>
  </si>
  <si>
    <t xml:space="preserve">ที่สาธารณะที่ไม่ถือเป็นรายได้ของแผนงานใดแผนงานหนึ่งโดยเฉพาะ” </t>
  </si>
  <si>
    <r>
      <rPr>
        <b/>
        <sz val="16"/>
        <rFont val="TH SarabunPSK"/>
        <family val="2"/>
      </rPr>
      <t>กิจกรรมหลัก</t>
    </r>
    <r>
      <rPr>
        <sz val="16"/>
        <rFont val="TH SarabunPSK"/>
        <family val="2"/>
      </rPr>
      <t xml:space="preserve"> : อำนวยการและบริหารทั่วไป, ประเมินและจัดเก็บภาษีโรงเรือนและที่ดิน, ประเมินและจัดเก็บภาษีที่ดินและสิ่งปลูกสร้าง, </t>
    </r>
  </si>
  <si>
    <t xml:space="preserve">ประเมินและจัดเก็บภาษีบำรุงท้องที่, ประเมินและจัดเก็บภาษีป้าย, จัดเก็บรายได้อื่น ๆ เช่น ค่าธรรมเนียม </t>
  </si>
  <si>
    <r>
      <rPr>
        <b/>
        <sz val="16"/>
        <rFont val="TH SarabunPSK"/>
        <family val="2"/>
      </rPr>
      <t xml:space="preserve">วัตถุประสงค์ </t>
    </r>
    <r>
      <rPr>
        <sz val="16"/>
        <rFont val="TH SarabunPSK"/>
        <family val="2"/>
      </rPr>
      <t>: “เพื่อให้การดำเนินงานภายในฝ่ายรักษาความสะอาดและสวนสาธารณะโดยรวม ได้รับการสนับสนุนให้ประสบความสำเร็จ</t>
    </r>
  </si>
  <si>
    <t>อย่างมีประสิทธิภาพ โดยจัดให้มีการอำนวยการ ประสานงาน สนับสนุนการบริหารงานทั่วไป”</t>
  </si>
  <si>
    <r>
      <rPr>
        <b/>
        <sz val="16"/>
        <rFont val="TH SarabunPSK"/>
        <family val="2"/>
      </rPr>
      <t>กิจกรรมหลัก</t>
    </r>
    <r>
      <rPr>
        <sz val="16"/>
        <rFont val="TH SarabunPSK"/>
        <family val="2"/>
      </rPr>
      <t xml:space="preserve"> : อำนวยการ, บริหารงานทั่วไป, ดำเนินการแก้ไขปัญหาร้องทุกข์, บริหารงานบุคคลเบื้องต้น, ประสานงานร่วมกับหน่วยงานหรือ</t>
    </r>
  </si>
  <si>
    <t>ส่วนราชการอื่น, จัดประชุม, ดูแลยานพาหนะ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</si>
  <si>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 : “เพื่อให้ถนนและพื้นที่สัญจรมีความสะอาด ปราศจากมูลฝอย โดยจัดให้มีการกวาด ทำความสะอาดถนน บาทวิถี สะพานลอยคนเดินข้าม </t>
    </r>
  </si>
  <si>
    <t xml:space="preserve">อุปกรณ์ประกอบถนน และป้ายต่าง ๆ ให้บริการกวาด ทำความสะอาดชุมชน ส่วนราชการตามร้องขอ” </t>
  </si>
  <si>
    <r>
      <rPr>
        <b/>
        <sz val="16"/>
        <rFont val="TH SarabunPSK"/>
        <family val="2"/>
      </rPr>
      <t xml:space="preserve">กิจกรรมหลัก </t>
    </r>
    <r>
      <rPr>
        <sz val="16"/>
        <rFont val="TH SarabunPSK"/>
        <family val="2"/>
      </rPr>
      <t>: กวาด ล้าง ทำความสะอาดถนน ตรอก ซอย ในพื้นที่เขตและอุปกรณ์ประกอบถนน เช่น ป้ายต่าง ๆ สถานที่สำคัญ และสถานที่</t>
    </r>
  </si>
  <si>
    <t>จัดงานของส่วนราชการ และชุมชน ฯลฯ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</si>
  <si>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 : “เพื่อให้พื้นที่อยู่อาศัย พื้นที่ประกอบพาณิชยกรรม อุตสาหกรรม มีความสะอาดถูกสุขลักษณะ โดยจัดให้มีการเก็บขนมูลฝอย </t>
    </r>
  </si>
  <si>
    <t xml:space="preserve">จุดจัดเก็บตามบ้าน ตรอกซอย ตลาดสด ริมถนน บ้านริมคลองโดยทางน้ำ และบริการสูบสิ่งปฏิกูล ดูดไขมัน และขนถ่ายไปยังศูนย์กำจัดมูลฝอย </t>
  </si>
  <si>
    <t xml:space="preserve">โดยจัดเก็บค่าธรรมเนียม” </t>
  </si>
  <si>
    <r>
      <rPr>
        <b/>
        <sz val="16"/>
        <rFont val="TH SarabunPSK"/>
        <family val="2"/>
      </rPr>
      <t xml:space="preserve">วัตถุประสงค์ </t>
    </r>
    <r>
      <rPr>
        <sz val="16"/>
        <rFont val="TH SarabunPSK"/>
        <family val="2"/>
      </rPr>
      <t xml:space="preserve">: “เพื่อให้พื้นที่เขตมีภูมิทัศน์ที่สวยงามร่มรื่น มีสภาพแวดล้อมที่ดี โดยจัดให้มีการดูแลสวนหย่อม ต้นไม้เกาะกลาง และต้นไม้ริมทางเท้า </t>
    </r>
  </si>
  <si>
    <t>ประดับตกแต่งถนนต้อนรับอาคันตุกะ และในวันสำคัญต่างๆ ให้บริการตัดแต่งต้นไม้แก่ประชาชน ส่วนราชการที่ร้องขอโดยคิดจัดเก็บค่าบริการ”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</si>
  <si>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>: “เพื่อกำหนดทิศทางในการบริหารงาน ควบคุมกำกับ และติดตามประเมินผลการปฏิบัติหน้าที่ของฝ่ายเทศกิจ ให้เป็นไปอย่างมี</t>
    </r>
  </si>
  <si>
    <t xml:space="preserve">ประสิทธิภาพตรงตามวัตถุประสงค์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สนับสนุนการบริหารจัดการของฝ่ายในส่วนที่เกี่ยวข้องกับงานด้านธุรการ </t>
  </si>
  <si>
    <t>สนับสนุนการบริหารจัดการของสำนักงานเขตในส่วนที่เกี่ยวข้องกับงานนิติการ และสอบสวนดำเนินคดีผู้กระทำผิด”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</si>
  <si>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 : “เพื่อให้เขตพื้นที่มีความเป็นระเบียบ น่าอยู่อาศัย จัดระเบียบการทำกิจกรรมและการใช้ที่สาธารณะของผู้ประกอบการค้า หาบเร่ </t>
    </r>
  </si>
  <si>
    <t>และแผงลอยให้เป็นไปด้วยความเรียบร้อย ดูแลความเป็นระเบียบเรียบร้อยตามข้อบัญญัติฯ จัดชุดปฏิบัติการออกตรวจพื้นที่ ตักเตือน จับกุมในกรณี</t>
  </si>
  <si>
    <t>ที่พบผู้กระทำความผิด ให้บริการและปฏิบัติการพิเศษในการอำนวยความสะดวกในการจราจร ดูแลความปลอดภัย ตรวจพื้นที่จุดเสี่ยงภัย”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</si>
  <si>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 : “เพื่อกำหนดทิศทางในการบริหารงาน ควบคุมกำกับ และติดตามประเมินผลการปฏิบัติหน้าที่ของฝ่ายโยธาให้เป็นไปอย่างมี</t>
    </r>
  </si>
  <si>
    <t xml:space="preserve">ประสิทธิภาพตรงตามวัตถุประสงค์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สนับสนุนการบริหารจัดการของฝ่ายในส่วนที่เกี่ยวข้องกับงานด้านธุรการ”  </t>
  </si>
  <si>
    <r>
      <rPr>
        <b/>
        <sz val="16"/>
        <rFont val="TH SarabunPSK"/>
        <family val="2"/>
      </rPr>
      <t xml:space="preserve">วัตถุประสงค์ </t>
    </r>
    <r>
      <rPr>
        <sz val="16"/>
        <rFont val="TH SarabunPSK"/>
        <family val="2"/>
      </rPr>
      <t>: "เพื่อให้สิ่งก่อสร้างมีความปลอดภัย ถูกสุขลักษณะ ไม่ส่งผลกระทบต่อสิ่งแวดล้อม เพื่อให้การพัฒนาและการขยายตัวของเมือง</t>
    </r>
  </si>
  <si>
    <t>สอดคล้องกับศักยภาพของพื้นที่ ไม่ทำลายสิ่งแวดล้อม เป็นไปอย่างมีแบบแผน เพื่อให้อาคารสาธารณะที่เข้าเกณฑ์ควบคุมมีมาตรฐานและ</t>
  </si>
  <si>
    <t xml:space="preserve">ความปลอดภัยตามที่กฎหมายกำหนด ดูแลที่สาธารณประโยชน์มิให้ถูกรุกล้ำหรือเปลี่ยนแปลงสภาพ” </t>
  </si>
  <si>
    <r>
      <t>กิจกรรมหลัก :</t>
    </r>
    <r>
      <rPr>
        <sz val="16"/>
        <rFont val="TH SarabunPSK"/>
        <family val="2"/>
      </rPr>
      <t xml:space="preserve"> อนุญาตและควบคุมการก่อสร้าง, ตรวจสอบและควบคุมการใช้อาคาร, บังคับใช้กฎหมายอาคาร, อนุญาตตัดคันหิน ถมดิน ฯลฯ, </t>
    </r>
  </si>
  <si>
    <t>ตรวจสอบที่สาธารณะ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</si>
  <si>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 : "เพื่อดูแลซ่อมแซม บำรุงรักษาทางเท้าและพื้นผิวถนนสายรองให้อยู่ในสภาพที่ดี เพื่อให้ประชาชนสามารถใช้สัญจรได้อย่างสะดวก </t>
    </r>
  </si>
  <si>
    <t xml:space="preserve">ปลอดภัย ดูแลซ่อมแซมบำรุงรักษาป้ายชื่อถนน ซอยและคลองให้อยู่ในสภาพที่ดี ใช้การได้ ” </t>
  </si>
  <si>
    <r>
      <rPr>
        <b/>
        <sz val="16"/>
        <rFont val="TH SarabunPSK"/>
        <family val="2"/>
      </rPr>
      <t>กิจกรรมหลัก</t>
    </r>
    <r>
      <rPr>
        <sz val="16"/>
        <rFont val="TH SarabunPSK"/>
        <family val="2"/>
      </rPr>
      <t xml:space="preserve"> : ซ่อมแซมผิวจราจรด้วยแอสฟัลต์, ซ่อมแซมทางเท้าและป้าย, บำรุงรักษาซ่อมแซมไฟฟ้าสาธารณะ, บำรุงรักษา/บริการเครื่องจักรกล</t>
    </r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</si>
  <si>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 : “เพื่อให้น้ำฝน น้ำปล่อยทิ้งจากบ้านเรือน อาคาร และน้ำปล่อยทิ้งจากแหล่งอื่นๆ ได้รับการจัดการอย่างเป็นระบบ มีประสิทธิภาพ </t>
    </r>
  </si>
  <si>
    <t>และบรรเทาความเดือดร้อนจากปัญหาน้ำท่วม ไม่ส่งผลกระทบต่อประชาชน สิ่งแวดล้อมและระบบนิเวศน์ของเมือง โดยจัดให้มีการระบายน้ำจาก</t>
  </si>
  <si>
    <t xml:space="preserve">แหล่งกำเนิดไปสู่โรงบำบัด หรือสู่แหล่งน้ำผิวดินผ่านระบบท่อระบายน้ำ ระบบรวบรวมน้ำเสีย คลอง บึงรับน้ำ ระบบบังคับน้ำ อุโมงค์ระบายน้ำ </t>
  </si>
  <si>
    <t xml:space="preserve">ระบบบ่อสูบน้ำ ป้องกันน้ำท่วมและบำรุงรักษาระบบท่อระบายน้ำ”    </t>
  </si>
  <si>
    <r>
      <rPr>
        <b/>
        <sz val="16"/>
        <rFont val="TH SarabunPSK"/>
        <family val="2"/>
      </rPr>
      <t xml:space="preserve">กิจกรรมหลัก </t>
    </r>
    <r>
      <rPr>
        <sz val="16"/>
        <rFont val="TH SarabunPSK"/>
        <family val="2"/>
      </rPr>
      <t>: ซ่อมแซม เปลี่ยนฝาท่อระบายน้ำ, ทำความสะอาดและขุดลอกท่อระบายน้ำ, ทำความสะอาดและขุดลอกคลอง, สูบระบายน้ำ</t>
    </r>
  </si>
  <si>
    <r>
      <rPr>
        <b/>
        <sz val="16"/>
        <rFont val="TH SarabunPSK"/>
        <family val="2"/>
      </rPr>
      <t xml:space="preserve">วัตถุประสงค์ </t>
    </r>
    <r>
      <rPr>
        <sz val="16"/>
        <rFont val="TH SarabunPSK"/>
        <family val="2"/>
      </rPr>
      <t>: “เพื่อกำหนดทิศทางในการบริหารงาน ควบคุมกำกับ และติดตามการปฏิบัติหน้าที่ของฝ่ายพัฒนาชุมชนและสวัสดิการสังคมให้เป็นไป</t>
    </r>
  </si>
  <si>
    <t>อย่างมีประสิทธิภาพ 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สนับสนุนการบริหารจัดการของฝ่ายในส่วนที่เกี่ยวข้องกับงานด้านธุรการ”</t>
  </si>
  <si>
    <r>
      <rPr>
        <b/>
        <sz val="16"/>
        <rFont val="TH SarabunPSK"/>
        <family val="2"/>
      </rPr>
      <t>กิจกรรมหลัก</t>
    </r>
    <r>
      <rPr>
        <sz val="16"/>
        <rFont val="TH SarabunPSK"/>
        <family val="2"/>
      </rPr>
      <t xml:space="preserve"> : อำนวยการและบริหารงานทั่วไป, ควบคุมการใช้ยานพาหนะ, บริการเบิกจ่ายเงินสวัสดิการ, ทะเบียนและรับจดแจ้ง, ประสานงาน</t>
    </r>
  </si>
  <si>
    <t>และให้คำปรึกษา, สำรวจและเยี่ยมชุมชน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</si>
  <si>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 : “เพื่อส่งเสริม สนับสนุนให้ประชาชนมีขีดความสามารถในการบริหารจัดการปัญหาชุมชน ตระหนักถึงคุณค่าทางศิลปวัฒนธรรม </t>
    </r>
  </si>
  <si>
    <t>ภูมิปัญญาท้องถิ่น เด็กและเยาวชนได้แลกเปลี่ยนความรู้ และประสบการณ์ เตรียมความพร้อมเด็กก่อนวัยเรียน สำหรับการเข้าสู่ระบบการศึกษา</t>
  </si>
  <si>
    <t xml:space="preserve">ภาคบังคับ รวมทั้งส่งเสริมการออกกำลังกาย เล่นกีฬาและแหล่งค้นหาความรู้”     </t>
  </si>
  <si>
    <r>
      <rPr>
        <b/>
        <sz val="16"/>
        <rFont val="TH SarabunPSK"/>
        <family val="2"/>
      </rPr>
      <t xml:space="preserve">กิจกรรมหลัก </t>
    </r>
    <r>
      <rPr>
        <sz val="16"/>
        <rFont val="TH SarabunPSK"/>
        <family val="2"/>
      </rPr>
      <t xml:space="preserve">: พัฒนาศักยภาพชุมชน, สภาเยาวชนกรุงเทพมหานคร, ศูนย์พัฒนาเด็กก่อนวัยเรียน, จัดกิจกรรมวันสำคัญและส่งเสริมวัฒนธรรมประเพณี,  </t>
    </r>
  </si>
  <si>
    <t>กิจกรรมลานกีฬา, สอนแอโรบิค</t>
  </si>
  <si>
    <r>
      <rPr>
        <b/>
        <sz val="16"/>
        <rFont val="TH SarabunPSK"/>
        <family val="2"/>
      </rPr>
      <t xml:space="preserve">วัตถุประสงค์ </t>
    </r>
    <r>
      <rPr>
        <sz val="16"/>
        <rFont val="TH SarabunPSK"/>
        <family val="2"/>
      </rPr>
      <t xml:space="preserve">: สอดคล้องกับประเด็นยุทธศาสตร์ที่ 3 การลดความเหลื่อมล้ำด้วยการบริหารเมืองรูปแบบอารยะสำหรับทุกคน ยุทธศาสตร์ย่อยที่ 3.1 </t>
    </r>
  </si>
  <si>
    <t xml:space="preserve">ผู้สูงอายุ คนพิการ และผู้ด้อยโอกาสได้รับการดูแลอย่างครบวงจร เป้าประสงค์ที่ 3.1.3 มีระบบสวัสดิการสังคมที่เหมาะสมสำหรับผู้สูงอายุ ผู้พิการ </t>
  </si>
  <si>
    <t>และผู้ด้อยโอกาส กลยุทธ์ที่ 3.1.3.1 ผู้สูงอายุ ผู้พิการ และผู้ด้วยโอกาส ได้รับความช่วยเหลือเพิ่มขึ้น (ตามแผนฯ กทม. หน้า 111)</t>
  </si>
  <si>
    <r>
      <rPr>
        <b/>
        <sz val="16"/>
        <rFont val="TH SarabunPSK"/>
        <family val="2"/>
      </rPr>
      <t xml:space="preserve">กิจกรรมหลัก </t>
    </r>
    <r>
      <rPr>
        <sz val="16"/>
        <rFont val="TH SarabunPSK"/>
        <family val="2"/>
      </rPr>
      <t>: ช่วยเหลือสงเคราะห์แก่ผู้ที่ประสบปัญหาความเดือดร้อน ตามระเบียบกรุงเทพมหานครว่าด้วยค่าใช้จ่ายในการจัดสวัสดิการและ</t>
    </r>
  </si>
  <si>
    <t>การสงเคราะห์ พ.ศ. 2557 โดยมีกลุ่มเป้าหมาย ดังนี้ กลุ่มเด็กด้อยโอกาส กลุ่มสตรี ครอบครัวและผู้ด้อยโอกาส กลุ่มผู้สูงอายุ และผู้พิการ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</si>
  <si>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 : “เพื่อกำหนดทิศทางในการบริหารงาน ควบคุมกำกับ และติดตามประเมินผลการปฏิบัติหน้าที่ของฝ่ายสิ่งแวดล้อมและสุขาภิบาล</t>
    </r>
  </si>
  <si>
    <t>ให้เป็นไปอย่างมีประสิทธิภาพ 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</t>
  </si>
  <si>
    <t>กับงานธุรการทั่วไป ใบอนุญาตและหนังสือรับรองการแจ้งตาม พรบ.การสาธารณสุขและกฎหมายที่เกี่ยวข้อง รวมถึงการจดทะเบียนสุนัขและ</t>
  </si>
  <si>
    <t>ออกบัตรประจำตัวสัตว์เลี้ยง”</t>
  </si>
  <si>
    <r>
      <rPr>
        <b/>
        <sz val="16"/>
        <rFont val="TH SarabunPSK"/>
        <family val="2"/>
      </rPr>
      <t xml:space="preserve">วัตถุประสงค์ </t>
    </r>
    <r>
      <rPr>
        <sz val="16"/>
        <rFont val="TH SarabunPSK"/>
        <family val="2"/>
      </rPr>
      <t xml:space="preserve">: “เพื่อให้ประชาชนได้บริโภคอาหารปรุงสำเร็จที่ปลอดภัยปราศจากการปนเปื้อนสารเคมีอันตรายและเชื้อโรคในระบบทางเดินอาหาร </t>
    </r>
  </si>
  <si>
    <t xml:space="preserve">สถานที่ประกอบอาหารได้มาตรฐานผ่านเกณฑ์ด้านสุขาภิบาลอาหาร ผู้สัมผัสอาหารมีจิตสำนึกในการประกอบ ปรุงและจำหน่ายอาหารที่ถูกสุขลักษณะ </t>
  </si>
  <si>
    <t>ผู้บริโภคมีความรู้ความเข้าใจในการเลือกซื้ออาหารให้ถูกสุขลักษณะ ลดความเสี่ยงภัยอันตรายที่เกิดจากสารเคมีและวัตถุอันตราย ประชาชนมีสุขอนามัยที่ดี</t>
  </si>
  <si>
    <t xml:space="preserve">ปลอดภัยจากโรคและสิ่งคุกคามที่เป็นอันตรายต่อสุขภาพอันเกิดจากปัจจัยด้านสิ่งแวดล้อม คุ้มครองผู้บริโภคในเรื่องสลากอาหาร เครื่องชั่ง ตวง วัด </t>
  </si>
  <si>
    <t>สถานที่จำหน่ายแอลกอฮอล์และบุหรี่ ป้องกันการแพร่โรคพิษสุนัขบ้า อันเกิดจากการเลี้ยงสัตว์ ปล่อยสัตว์ออกนอกสถานที่เลี้ยง รวมทั้งปัญหาคุณภาพน้ำ</t>
  </si>
  <si>
    <t>ในแหล่งน้ำสาธารณะ และประสานงานกับหน่วยงานที่เกี่ยวข้องในการดำเนินการแก้ไขปัญหาในแต่ละพื้นที่”</t>
  </si>
  <si>
    <r>
      <rPr>
        <b/>
        <sz val="16"/>
        <rFont val="TH SarabunPSK"/>
        <family val="2"/>
      </rPr>
      <t>กิจกรรมหลัก</t>
    </r>
    <r>
      <rPr>
        <sz val="16"/>
        <rFont val="TH SarabunPSK"/>
        <family val="2"/>
      </rPr>
      <t xml:space="preserve"> : ออก/ต่อใบอนุญาต, ลงพื้นที่ตรวจ/ระงับเหตุรับแจ้ง, ลงพื้นที่ตรวจตามแผน, ส่งเสริมความรู้ผู้สัมผัสอาหาร, ดำเนินการบังคับใช้กฎหมาย</t>
    </r>
  </si>
  <si>
    <t>สาธารณสุขและสิ่งแวดล้อม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</si>
  <si>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 : สอดคล้องกับประเด็นยุทธศาสตร์ที่ 1 การสร้างเมืองปลอดภัยและหยุ่นตัวต่อวิกฤตการณ์ ยุทธศาสตร์ย่อยที่ 1.5 เมืองสุขภาพดี (Healthy City) </t>
    </r>
  </si>
  <si>
    <t>เป้าประสงค์ที่ 1.5.11 ประชาชนบริโภคอาหารที่มีความปลอดภัยจากเชื้อโรคและสารปนเปื้อนที่เป็นอันตรายต่อสุขภาพ กลยุทธ์ที่ 1.5.11.1 ส่งเสริม</t>
  </si>
  <si>
    <t>การตรวจเฝ้าระวังคุณภาพอาหาร (ตามแผนฯ กทม. หน้า 72)</t>
  </si>
  <si>
    <r>
      <rPr>
        <b/>
        <sz val="16"/>
        <rFont val="TH SarabunPSK"/>
        <family val="2"/>
      </rPr>
      <t>กิจกรรมหลัก</t>
    </r>
    <r>
      <rPr>
        <sz val="16"/>
        <rFont val="TH SarabunPSK"/>
        <family val="2"/>
      </rPr>
      <t xml:space="preserve"> : ดำเนินการตรวจประเมินสถานประกอบการอาหารและตรวจวิเคราะห์การปนเปื้อนเชื้อโรคและสารพิษในอาหารและน้ำ เพื่อส่งเสริม</t>
    </r>
  </si>
  <si>
    <t>ให้สถานประกอบการอาหารมีการพัฒนาผ่านเกณฑ์มาตรฐานอาหารปลอดภัยของกรุงเทพมหานคร จัดกิจกรรมประชาสัมพันธ์ให้ความรู้ด้านสุขาภิบาลอาหาร</t>
  </si>
  <si>
    <t>แก่ผู้ประกอบการอาหารในพื้นที่ดำเนินกิจกรรมเครือข่ายงานสุขาภิบาลอาหารในโรงเรียน และดำเนินกิจกรรมพัฒนาตลาดสะอาดได้มาตรฐานอาหารปลอดภัย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</si>
  <si>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 : “เพื่อลดความเสี่ยงในการแพร่โรค เหตุเดือดร้อนรำคาญ และความไม่ปลอดภัยที่เกิดจากแมลงและสัตว์นำโรค รวมทั้งให้ประชาชนรู้จัก</t>
    </r>
  </si>
  <si>
    <t>ป้องกันตนเองและหลีกเลี่ยงปัจจัยเสี่ยงที่จะเกิดโรคติดต่อตามฤดูกาล โรคเอดส์ โรคติดต่อทางเพศสัมพันธ์ วัณโรค ฯลฯ และส่งต่อผู้ติดเชื้อหรือผู้ป่วย</t>
  </si>
  <si>
    <t>เข้าสู่ระบบการรักษา"</t>
  </si>
  <si>
    <r>
      <rPr>
        <b/>
        <sz val="16"/>
        <rFont val="TH SarabunPSK"/>
        <family val="2"/>
      </rPr>
      <t>กิจกรรมหลัก</t>
    </r>
    <r>
      <rPr>
        <sz val="16"/>
        <rFont val="TH SarabunPSK"/>
        <family val="2"/>
      </rPr>
      <t xml:space="preserve"> : ควบคุมพาหะและแหล่งนำโรค, รณรงค์การกำจัดและควบคุมลูกน้ำยุงลาย,  รณรงค์ป้องกันโรคติดต่อตามฤดูกาล, ประสานการฉีดวัคซีน/</t>
    </r>
  </si>
  <si>
    <t>ทำหมัน/จับสุนัข, ป้องกันและแก้ไขปัญหาเอดส์ วัณโรคและโรคติดต่อทางเพศสัมพันธ์ อำนวยการและบริหารงานทั่วไป, ควบคุมการใช้ยานพาหนะ</t>
  </si>
  <si>
    <t>และยาเสพติด เป้าประสงค์ที่ 1.1.2 เด็กและเยาวชนไม่เสพยาเสพติด ผู้เสพผู้ติดเข้าสู่ระบบการบำบัดรักษาและฟื้นฟูสมรรถภาพที่มีมาตรฐานและ</t>
  </si>
  <si>
    <t>มีความเหมาะสม กลยุทธ์ที่ 1.1.2.2 สร้างความภาคภูมิใจในตนเองและความเข้มแข็งทางจิตใจแก่เด็ก เยาวชน (ตามแผนฯ กทม. หน้า 19)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</si>
  <si>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 : “เพื่อกำหนดทิศทางในการบริหารงาน ควบคุมกำกับ และติดตามประเมินผลการปฏิบัติหน้าที่ของฝ่ายการศึกษาให้เป็นไปอย่างมี</t>
    </r>
  </si>
  <si>
    <t>ประสิทธิภาพตรงตามวัตถุประสงค์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สนับสนุนการบริหารจัดการของฝ่ายในส่วนที่เกี่ยวข้องกับงานด้านธุรการ</t>
  </si>
  <si>
    <t>ตลอดจนเพื่อให้การดำเนินงานของสถานศึกษา มีคุณภาพได้มาตรฐานสอดคล้องกันนโยบายผู้บริหาร และเด็กที่มีอายุครบเกณฑ์ทุกคนเข้ารับการศึกษา</t>
  </si>
  <si>
    <t>ตามที่กฎหมายกำหนด”</t>
  </si>
  <si>
    <r>
      <rPr>
        <b/>
        <sz val="16"/>
        <rFont val="TH SarabunPSK"/>
        <family val="2"/>
      </rPr>
      <t>กิจกรรมหลัก</t>
    </r>
    <r>
      <rPr>
        <sz val="16"/>
        <rFont val="TH SarabunPSK"/>
        <family val="2"/>
      </rPr>
      <t xml:space="preserve"> : อำนวยการและบริหารงานทั่วไป, ควบคุมการใช้ยานพาหนะ, บริหารการศึกษา ได้แก่ การตรวจเยี่ยมสถานศึกษา การจัดประชุม</t>
    </r>
  </si>
  <si>
    <t xml:space="preserve">ผู้บริหารสถานศึกษา จัดประชุมครู จัดทำทะเบียนเด็กครบเกณฑ์ ติดตามเด็กครบเกณฑ์ให้เข้ารับการศึกษา และจัดหาสถานศึกษาให้แก่เด็กครบเกณฑ์ 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</si>
  <si>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 : “เพื่อให้นักเรียนทุกคนได้รับการสอนที่ได้มาตรฐานตามหลักสูตรที่สถานศึกษากำหนด อันเป็นการสนับสนุนให้นักเรียนนำศักยภาพ</t>
    </r>
  </si>
  <si>
    <t xml:space="preserve">ที่มีอยู่มาใช้ได้อย่างเต็มความสามารถ และประสบความสำเร็จตามเกณฑ์การศึกษาที่ตั้งไว้ เพื่อพัฒนา ติดตามและประเมินผลหลักสูตรและเทคนิคการสอน </t>
  </si>
  <si>
    <t xml:space="preserve">ทั้งที่มีอยู่แล้วและที่ปรับปรุงใหม่ ให้สามารถบรรลุมาตรฐานการศึกษาที่กำหนดไว้ เพื่อให้นักเรียนได้รับการช่วยเหลือทางสวัสดิการตามความจำเป็น </t>
  </si>
  <si>
    <t>และได้ทำกิจกรรมเสริมหลักสูตรซึ่งเป็นการช่วยให้นักเรียนสามารถพัฒนาทางสังคมและจิตใจตามมาตรฐานการศึกษาที่กำหนดไว้ เพื่อบำรุงรักษา</t>
  </si>
  <si>
    <t>สถานศึกษาให้อยู่ในสภาพที่ปลอดภัยและใช้งานได้อย่างเต็มประสิทธิภาพ”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</si>
  <si>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 : เพื่อแสดงค่าใช้จ่ายเกี่ยวกับบุคลากรของกรุงเทพมหานครในภาพรวมของหน่วยรับงบประมาณที่กำหนดไว้ในงบบุคลากร</t>
    </r>
  </si>
  <si>
    <t xml:space="preserve">1. เงินเดือน  </t>
  </si>
  <si>
    <t xml:space="preserve">2. ค่าจ้างประจำ	</t>
  </si>
  <si>
    <t xml:space="preserve">3. ค่าจ้างชั่วคราว	</t>
  </si>
  <si>
    <t xml:space="preserve">4. ค่าตอบแทน ใช้สอยและวัสดุ	</t>
  </si>
  <si>
    <t>โครงการตามแผนยุทธศาสตร์</t>
  </si>
  <si>
    <t>เครื่องคอมพิวเตอร์ สำหรับงานสำนักงาน (จอแสดง</t>
  </si>
  <si>
    <t>ภาพขนาดไม่น้อยกว่า 19 นิ้ว) พร้อมโปรแกรม</t>
  </si>
  <si>
    <t>ระบบปฏิบัติการ (OS) แบบ GGWA ที่มีลิขสิทธิ์ถูกต้อง</t>
  </si>
  <si>
    <t>ตามกฎหมาย 2 เครื่อง</t>
  </si>
  <si>
    <t>เครื่องโทรสารแบบใช้กระดาษธรรมดา ส่งเอกสาร</t>
  </si>
  <si>
    <t>ได้ครั้งละไม่น้อยกว่า 20 แผ่น 1 เครื่อง</t>
  </si>
  <si>
    <t>เครื่องพิมพ์เลเซอร์ หรือ LED ขาวดำ ชนิด</t>
  </si>
  <si>
    <t>Network แบบที่ 1 (28 หน้า/นาที) 1 เครื่อง</t>
  </si>
  <si>
    <t>ค่าวัสดุ</t>
  </si>
  <si>
    <t>ค่าใช้จ่ายในการส่งเสริมการแปรรูปมูลฝอยอินทรีย์</t>
  </si>
  <si>
    <t>เพื่อนำมาใช้ประโยชน์</t>
  </si>
  <si>
    <t>เรือไฟเบอร์กลาสเก็บขนมูลฝอย ขนาด 2x8 ม. พร้อม</t>
  </si>
  <si>
    <t xml:space="preserve">เครื่องยนต์ติดท้ายเรือ ขนาดไม่น้อยกว่า 40 แรงม้า </t>
  </si>
  <si>
    <t>ชนิด 4 จังหวะ 1 ลำ</t>
  </si>
  <si>
    <t xml:space="preserve"> 1.1 ค่าตอบแทน ใช้สอยและวัสดุ</t>
  </si>
  <si>
    <t xml:space="preserve"> 1.1.1 ค่าตอบแทน </t>
  </si>
  <si>
    <t xml:space="preserve"> 1.1.2 ค่าใช้สอย</t>
  </si>
  <si>
    <t xml:space="preserve"> 1.1.3 ค่าวัสดุ</t>
  </si>
  <si>
    <t xml:space="preserve"> 1.2 ค่าสาธารณูปโภค		</t>
  </si>
  <si>
    <t xml:space="preserve">เครื่องปรับอากาศแบบแยกส่วน (ราคารวมค่าติดตั้ง) </t>
  </si>
  <si>
    <t xml:space="preserve">แบบตั้งพื้นหรือแบบแขวน (ระบบ Inverter) ขนาด </t>
  </si>
  <si>
    <t>36,000 บีทียู 1 เครื่อง</t>
  </si>
  <si>
    <t>เครื่องคอมพิวเตอร์สำหรับงานสำนักงาน (จอแสดง</t>
  </si>
  <si>
    <t xml:space="preserve">เก้าอี้ทำงานระดับปฏิบัติงาน, ปฏิบัติการ, ชำนาญงาน, </t>
  </si>
  <si>
    <t>อาวุโส, ชำนาญการ 4 ตัว</t>
  </si>
  <si>
    <t xml:space="preserve">ปรับปรุงสะพานทางเดิน ค.ส.ล. บริเวณชุมชนข้าง      </t>
  </si>
  <si>
    <t>วัดโตนด จำนวน 4 แห่ง</t>
  </si>
  <si>
    <t>ตามกฎหมาย 6 เครื่อง</t>
  </si>
  <si>
    <t>ค่าใช้จ่ายในการสนับสนุนการดำเนินงานของ</t>
  </si>
  <si>
    <t>คณะกรรมการชุมชน</t>
  </si>
  <si>
    <t>ค่าใช้จ่ายในการจัดงานวันสำคัญอนุรักษ์สืบสาน</t>
  </si>
  <si>
    <t>วัฒนธรรมประเพณี</t>
  </si>
  <si>
    <t>ค่าใช้จ่ายในการจ้างอาสาสมัครเจ้าหน้าที่ปฏิบัติงาน</t>
  </si>
  <si>
    <t>ด้านพัฒนาสังคม</t>
  </si>
  <si>
    <t>ค่าใช้จ่ายในการดำเนินงานศูนย์บริการและถ่ายทอด</t>
  </si>
  <si>
    <t>เทคโนโลยีการเกษตร</t>
  </si>
  <si>
    <t>ค่าใช้จ่ายในการส่งเสริมกิจการสภาเด็กและเยาวชน</t>
  </si>
  <si>
    <t>กรุงเทพมหานคร</t>
  </si>
  <si>
    <t>ค่าใช้จ่ายในการสนับสนุนเจ้าหน้าที่เพื่อปฏิบัติงาน</t>
  </si>
  <si>
    <t>ด้านเด็ก สตรี ผู้สูงอายุ คนพิการ และผู้ด้อยโอกาส</t>
  </si>
  <si>
    <t>โครงการตามแผนยุทธศาสตร์บูรณาการ</t>
  </si>
  <si>
    <t>โครงการจัดสวัสดิการการสงเคราะห์ช่วยเหลือเด็ก สตรี ครอบครัว ผู้ด้อยโอกาส ผู้สูงอายุและคนพิการ</t>
  </si>
  <si>
    <t>ค่าใช้จ่ายในการจัดสวัสดิการการสงเคราะห์ช่วยเหลือเด็ก สตรี ครอบครัว ผู้ด้อยโอกาส ผู้สูงอายุและคนพิการ</t>
  </si>
  <si>
    <t xml:space="preserve">เครื่องถ่ายเอกสารระบบดิจิตอล (ขาว-ดำ)
</t>
  </si>
  <si>
    <t>ความเร็ว 20 แผ่นต่อนาที 1 เครื่อง</t>
  </si>
  <si>
    <t xml:space="preserve">เครื่องปรับอากาศ แบบแยกส่วน (ราคารวมค่าติดตั้ง)          </t>
  </si>
  <si>
    <t xml:space="preserve">แบบตั้งพื้นหรือแบบแขวน (ระบบ Inverter) ขนาด          </t>
  </si>
  <si>
    <t xml:space="preserve">30,000 บีทียู 2 เครื่อง </t>
  </si>
  <si>
    <t xml:space="preserve">30,000 บีทียู 1 เครื่อง </t>
  </si>
  <si>
    <t xml:space="preserve">แบบตั้งพื้นหรือแบบแขวน (ระบบ Inverter) ขนาด            </t>
  </si>
  <si>
    <t>20,000 บีทียู 1 เครื่อง</t>
  </si>
  <si>
    <t xml:space="preserve">เครื่องพิมพ์สำเนาระบบดิจิตอล ความละเอียด </t>
  </si>
  <si>
    <t>300 x 400 จุดต่อตารางนิ้ว 1 เครื่อง</t>
  </si>
  <si>
    <t xml:space="preserve">ระดับความละเอียดจอภาพ 3840 x 2160 พิกเซล </t>
  </si>
  <si>
    <t xml:space="preserve">ขนาด 50 นิ้ว 2 เครื่อง </t>
  </si>
  <si>
    <t>เครื่องถ่ายเอกสารระบบดิจิตอล (ขาว-ดำ)</t>
  </si>
  <si>
    <t xml:space="preserve">ค่าใช้จ่ายในการฝึกอบรมนายหมู่ลูกเสือสามัญ </t>
  </si>
  <si>
    <t>สามัญรุ่นใหญ่ และหัวหน้าหน่วยยุวกาชาด</t>
  </si>
  <si>
    <t>ค่าใช้จ่ายตามโครงการเรียนฟรี เรียนดี อย่างมีคุณภาพ</t>
  </si>
  <si>
    <t>โรงเรียนสังกัดกรุงเทพมหานคร</t>
  </si>
  <si>
    <t>ค่าใช้จ่ายในการจัดประชุมสัมมนาคณะกรรมการ</t>
  </si>
  <si>
    <t>สถานศึกษาขั้นพื้นฐานโรงเรียนสังกัดกรุงเทพมหานคร</t>
  </si>
  <si>
    <t>ค่าใช้จ่ายในการสัมมนาประธานกรรมการเครือข่าย</t>
  </si>
  <si>
    <t>ผู้ปกครองเพื่อพัฒนาโรงเรียนสังกัดกรุงเทพมหานคร</t>
  </si>
  <si>
    <t>ค่าใช้จ่ายในการส่งเสริมสนับสนุนให้นักเรียนสร้างสรรค์</t>
  </si>
  <si>
    <t>ผลงานเพื่อการเรียนรู้</t>
  </si>
  <si>
    <t>ค่าใช้จ่ายในการพัฒนาคุณภาพเครือข่ายโรงเรียน</t>
  </si>
  <si>
    <t>สังกัดกรุงเทพมหานคร</t>
  </si>
  <si>
    <t>ค่าใช้จ่ายในพิธีทบทวนคำปฏิญาณและสวนสนาม</t>
  </si>
  <si>
    <t>ลูกเสือกรุงเทพมหานคร</t>
  </si>
  <si>
    <t>ค่าใช้จ่ายในพิธีปฏิญาณตนและสวนสนาม</t>
  </si>
  <si>
    <t>ยุวกาชาดกรุงเทพมหานคร</t>
  </si>
  <si>
    <t>ชดใช้เงินยืมเงินสะสม ปี 2564 เพื่อทดรองจ่ายเป็น</t>
  </si>
  <si>
    <t>เงินเดือนและค่าจ้างประจำ ค่าจ้างชั่วคราว และ</t>
  </si>
  <si>
    <t>เงินอื่นที่เบิกจ่ายในลักษณะเดียวกัน สำหรับงวด</t>
  </si>
  <si>
    <t>เดือนกรกฎาคม 2564</t>
  </si>
  <si>
    <t>เดือนสิงหาคม 2564</t>
  </si>
  <si>
    <t>- การปรับปรุง ซ่อมแซม ถนน ตรอก ซอย สะพานและสิ่งสาธารณประโยชน์ที่อยู่ใน</t>
  </si>
  <si>
    <t>ความรับผิดชอบของสำนักงานเขตเพื่อความปลอดภัยในชีวิตและทรัพย์สินของประชาชน</t>
  </si>
  <si>
    <t xml:space="preserve"> ผลสัมฤทธิ์ : ประชาชนในพื้นที่มีคุณภาพชีวิตที่ดี ได้รับบริการอย่างทั่วถึง เป็นธรรม</t>
  </si>
  <si>
    <t xml:space="preserve"> มีความสะดวก และปลอดภัยในชีวิต  </t>
  </si>
  <si>
    <t xml:space="preserve">โทรทัศน์ แอล อี ดี (LED TV) แบบ Smart TV </t>
  </si>
  <si>
    <t>งาน : รายจ่ายบุคลากร - รหัส 1300023</t>
  </si>
  <si>
    <t xml:space="preserve">เอกสารงบประมาณฉบับที่ 3 </t>
  </si>
  <si>
    <t>รถบรรทุก (ดีเซล) ขนาด 3 ตัน 6 ล้อ ปริมาตรกระบอกสูบ</t>
  </si>
  <si>
    <t xml:space="preserve">ไม่ต่ำกว่า 3,000 ซีซี หรือกำลังเครื่องยนต์สูงสุดไม่ต่ำกว่า </t>
  </si>
  <si>
    <t>80 กิโลวัตต์ แบบกระบะเทท้าย 1 คัน</t>
  </si>
  <si>
    <t>โต๊ะเก้าอี้สแตนเลสสำหรับโรงอาหาร 14 ชุด</t>
  </si>
  <si>
    <t>โต๊ะเก้าอี้สแตนเลสสำหรับโรงอาหาร 13 ชุด</t>
  </si>
  <si>
    <t>ตามกฎหมาย 7 เครื่อง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</si>
</sst>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#,##0_ ;\-#,##0\ "/>
    <numFmt numFmtId="167" formatCode="#,##0.00_ ;\-#,##0.00\ 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  <charset val="222"/>
    </font>
    <font>
      <sz val="11"/>
      <color theme="1"/>
      <name val="Arial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0"/>
      <name val="TH SarabunPSK"/>
      <family val="2"/>
    </font>
    <font>
      <b/>
      <sz val="16"/>
      <color theme="0" tint="-0.34998626667073579"/>
      <name val="TH SarabunPSK"/>
      <family val="2"/>
    </font>
    <font>
      <sz val="16"/>
      <color theme="1"/>
      <name val="Calibri"/>
      <family val="2"/>
      <charset val="222"/>
      <scheme val="minor"/>
    </font>
    <font>
      <strike/>
      <sz val="16"/>
      <name val="TH SarabunPSK"/>
      <family val="2"/>
    </font>
    <font>
      <sz val="8"/>
      <name val="Calibri"/>
      <family val="2"/>
      <charset val="222"/>
      <scheme val="minor"/>
    </font>
    <font>
      <sz val="16"/>
      <name val="Calibri"/>
      <family val="2"/>
      <charset val="22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6D7F39"/>
      </bottom>
      <diagonal/>
    </border>
    <border>
      <left/>
      <right/>
      <top style="thin">
        <color rgb="FF6D7F3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8" tint="-0.24994659260841701"/>
      </bottom>
      <diagonal/>
    </border>
    <border>
      <left/>
      <right/>
      <top/>
      <bottom style="dashed">
        <color rgb="FF0070C0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theme="8" tint="-0.24994659260841701"/>
      </top>
      <bottom style="thick">
        <color theme="8" tint="-0.24994659260841701"/>
      </bottom>
      <diagonal/>
    </border>
    <border>
      <left/>
      <right/>
      <top style="thick">
        <color theme="8" tint="-0.2499465926084170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0">
    <xf numFmtId="0" fontId="0" fillId="0" borderId="0" xfId="0"/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5" fillId="0" borderId="9" xfId="0" applyFont="1" applyBorder="1" applyAlignment="1">
      <alignment horizontal="center" vertical="top"/>
    </xf>
    <xf numFmtId="49" fontId="6" fillId="0" borderId="8" xfId="0" applyNumberFormat="1" applyFont="1" applyBorder="1" applyAlignment="1">
      <alignment horizontal="left" vertical="top"/>
    </xf>
    <xf numFmtId="0" fontId="6" fillId="0" borderId="8" xfId="0" applyFont="1" applyBorder="1" applyAlignment="1">
      <alignment horizontal="left" vertical="top" wrapText="1"/>
    </xf>
    <xf numFmtId="49" fontId="7" fillId="0" borderId="9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/>
    </xf>
    <xf numFmtId="0" fontId="6" fillId="0" borderId="6" xfId="0" applyFont="1" applyBorder="1" applyAlignment="1">
      <alignment horizontal="left" vertical="top" wrapText="1"/>
    </xf>
    <xf numFmtId="49" fontId="7" fillId="0" borderId="6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49" fontId="5" fillId="0" borderId="9" xfId="0" applyNumberFormat="1" applyFont="1" applyBorder="1" applyAlignment="1">
      <alignment horizontal="center" vertical="top"/>
    </xf>
    <xf numFmtId="0" fontId="7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49" fontId="5" fillId="0" borderId="6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/>
    </xf>
    <xf numFmtId="0" fontId="6" fillId="0" borderId="8" xfId="0" applyFont="1" applyBorder="1" applyAlignment="1">
      <alignment vertical="top" wrapText="1"/>
    </xf>
    <xf numFmtId="49" fontId="6" fillId="0" borderId="8" xfId="0" applyNumberFormat="1" applyFont="1" applyBorder="1" applyAlignment="1">
      <alignment vertical="top"/>
    </xf>
    <xf numFmtId="0" fontId="7" fillId="0" borderId="6" xfId="0" applyFont="1" applyBorder="1" applyAlignment="1">
      <alignment horizontal="left" vertical="top" wrapText="1"/>
    </xf>
    <xf numFmtId="49" fontId="6" fillId="0" borderId="9" xfId="0" applyNumberFormat="1" applyFont="1" applyBorder="1" applyAlignment="1">
      <alignment horizontal="left" vertical="top"/>
    </xf>
    <xf numFmtId="0" fontId="6" fillId="0" borderId="9" xfId="0" applyFont="1" applyBorder="1" applyAlignment="1">
      <alignment horizontal="left" vertical="top" wrapText="1"/>
    </xf>
    <xf numFmtId="49" fontId="5" fillId="0" borderId="0" xfId="0" applyNumberFormat="1" applyFont="1" applyAlignment="1">
      <alignment horizontal="center" vertical="top"/>
    </xf>
    <xf numFmtId="49" fontId="7" fillId="4" borderId="6" xfId="0" applyNumberFormat="1" applyFont="1" applyFill="1" applyBorder="1" applyAlignment="1">
      <alignment horizontal="left" vertical="top"/>
    </xf>
    <xf numFmtId="49" fontId="7" fillId="4" borderId="9" xfId="0" applyNumberFormat="1" applyFont="1" applyFill="1" applyBorder="1" applyAlignment="1">
      <alignment horizontal="left" vertical="top"/>
    </xf>
    <xf numFmtId="49" fontId="7" fillId="5" borderId="6" xfId="0" applyNumberFormat="1" applyFont="1" applyFill="1" applyBorder="1" applyAlignment="1">
      <alignment horizontal="left" vertical="top"/>
    </xf>
    <xf numFmtId="0" fontId="6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 wrapText="1"/>
    </xf>
    <xf numFmtId="49" fontId="7" fillId="5" borderId="9" xfId="0" applyNumberFormat="1" applyFont="1" applyFill="1" applyBorder="1" applyAlignment="1">
      <alignment horizontal="left" vertical="top"/>
    </xf>
    <xf numFmtId="0" fontId="7" fillId="5" borderId="13" xfId="0" applyFont="1" applyFill="1" applyBorder="1" applyAlignment="1">
      <alignment horizontal="left" vertical="top" wrapText="1"/>
    </xf>
    <xf numFmtId="49" fontId="6" fillId="5" borderId="6" xfId="0" applyNumberFormat="1" applyFont="1" applyFill="1" applyBorder="1" applyAlignment="1">
      <alignment horizontal="left" vertical="top"/>
    </xf>
    <xf numFmtId="0" fontId="6" fillId="5" borderId="6" xfId="0" applyFont="1" applyFill="1" applyBorder="1" applyAlignment="1">
      <alignment horizontal="left" vertical="top" wrapText="1"/>
    </xf>
    <xf numFmtId="0" fontId="7" fillId="5" borderId="6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top"/>
    </xf>
    <xf numFmtId="49" fontId="5" fillId="3" borderId="7" xfId="0" applyNumberFormat="1" applyFont="1" applyFill="1" applyBorder="1" applyAlignment="1">
      <alignment horizontal="center" vertical="top"/>
    </xf>
    <xf numFmtId="0" fontId="6" fillId="3" borderId="10" xfId="0" applyFont="1" applyFill="1" applyBorder="1" applyAlignment="1">
      <alignment horizontal="left" vertical="top" wrapText="1"/>
    </xf>
    <xf numFmtId="49" fontId="6" fillId="3" borderId="10" xfId="0" applyNumberFormat="1" applyFont="1" applyFill="1" applyBorder="1" applyAlignment="1">
      <alignment horizontal="left" vertical="top"/>
    </xf>
    <xf numFmtId="49" fontId="7" fillId="3" borderId="9" xfId="0" applyNumberFormat="1" applyFont="1" applyFill="1" applyBorder="1" applyAlignment="1">
      <alignment horizontal="left" vertical="top"/>
    </xf>
    <xf numFmtId="0" fontId="7" fillId="3" borderId="9" xfId="0" applyFont="1" applyFill="1" applyBorder="1" applyAlignment="1">
      <alignment horizontal="left" vertical="top" wrapText="1"/>
    </xf>
    <xf numFmtId="0" fontId="8" fillId="3" borderId="9" xfId="0" applyFont="1" applyFill="1" applyBorder="1" applyAlignment="1">
      <alignment horizontal="center" vertical="top"/>
    </xf>
    <xf numFmtId="49" fontId="8" fillId="3" borderId="9" xfId="0" applyNumberFormat="1" applyFont="1" applyFill="1" applyBorder="1" applyAlignment="1">
      <alignment horizontal="center" vertical="top"/>
    </xf>
    <xf numFmtId="0" fontId="7" fillId="3" borderId="10" xfId="0" applyFont="1" applyFill="1" applyBorder="1" applyAlignment="1">
      <alignment horizontal="left" vertical="top" wrapText="1"/>
    </xf>
    <xf numFmtId="49" fontId="7" fillId="3" borderId="10" xfId="0" applyNumberFormat="1" applyFont="1" applyFill="1" applyBorder="1" applyAlignment="1">
      <alignment horizontal="left" vertical="top"/>
    </xf>
    <xf numFmtId="0" fontId="7" fillId="3" borderId="9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left" vertical="top" wrapText="1"/>
    </xf>
    <xf numFmtId="49" fontId="7" fillId="3" borderId="8" xfId="0" applyNumberFormat="1" applyFont="1" applyFill="1" applyBorder="1" applyAlignment="1">
      <alignment horizontal="left" vertical="top"/>
    </xf>
    <xf numFmtId="49" fontId="7" fillId="3" borderId="6" xfId="0" applyNumberFormat="1" applyFont="1" applyFill="1" applyBorder="1" applyAlignment="1">
      <alignment horizontal="left" vertical="top"/>
    </xf>
    <xf numFmtId="0" fontId="7" fillId="3" borderId="6" xfId="0" applyFont="1" applyFill="1" applyBorder="1" applyAlignment="1">
      <alignment horizontal="left" vertical="top"/>
    </xf>
    <xf numFmtId="0" fontId="7" fillId="3" borderId="10" xfId="0" applyFont="1" applyFill="1" applyBorder="1" applyAlignment="1">
      <alignment horizontal="left" vertical="top" wrapText="1"/>
    </xf>
    <xf numFmtId="49" fontId="7" fillId="6" borderId="9" xfId="0" applyNumberFormat="1" applyFont="1" applyFill="1" applyBorder="1" applyAlignment="1">
      <alignment horizontal="left" vertical="top"/>
    </xf>
    <xf numFmtId="0" fontId="7" fillId="6" borderId="9" xfId="0" applyFont="1" applyFill="1" applyBorder="1" applyAlignment="1">
      <alignment horizontal="left" vertical="top" wrapText="1"/>
    </xf>
    <xf numFmtId="0" fontId="7" fillId="6" borderId="6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49" fontId="6" fillId="0" borderId="8" xfId="0" applyNumberFormat="1" applyFont="1" applyBorder="1" applyAlignment="1">
      <alignment horizontal="left" vertical="top"/>
    </xf>
    <xf numFmtId="49" fontId="6" fillId="6" borderId="9" xfId="0" applyNumberFormat="1" applyFont="1" applyFill="1" applyBorder="1" applyAlignment="1">
      <alignment horizontal="left" vertical="top"/>
    </xf>
    <xf numFmtId="0" fontId="6" fillId="6" borderId="9" xfId="0" applyFont="1" applyFill="1" applyBorder="1" applyAlignment="1">
      <alignment horizontal="left" vertical="top" wrapText="1"/>
    </xf>
    <xf numFmtId="49" fontId="7" fillId="6" borderId="6" xfId="0" applyNumberFormat="1" applyFont="1" applyFill="1" applyBorder="1" applyAlignment="1">
      <alignment horizontal="left" vertical="top"/>
    </xf>
    <xf numFmtId="0" fontId="7" fillId="6" borderId="9" xfId="0" applyFont="1" applyFill="1" applyBorder="1" applyAlignment="1">
      <alignment horizontal="left" vertical="top"/>
    </xf>
    <xf numFmtId="49" fontId="5" fillId="7" borderId="6" xfId="0" applyNumberFormat="1" applyFont="1" applyFill="1" applyBorder="1" applyAlignment="1">
      <alignment horizontal="center" vertical="top"/>
    </xf>
    <xf numFmtId="0" fontId="5" fillId="7" borderId="6" xfId="0" applyFont="1" applyFill="1" applyBorder="1" applyAlignment="1">
      <alignment horizontal="left" vertical="top" wrapText="1"/>
    </xf>
    <xf numFmtId="49" fontId="5" fillId="7" borderId="6" xfId="0" applyNumberFormat="1" applyFont="1" applyFill="1" applyBorder="1" applyAlignment="1">
      <alignment horizontal="left" vertical="top"/>
    </xf>
    <xf numFmtId="0" fontId="6" fillId="0" borderId="8" xfId="0" applyFont="1" applyBorder="1" applyAlignment="1">
      <alignment horizontal="left" vertical="top" wrapText="1"/>
    </xf>
    <xf numFmtId="49" fontId="6" fillId="0" borderId="8" xfId="0" applyNumberFormat="1" applyFont="1" applyBorder="1" applyAlignment="1">
      <alignment horizontal="left"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49" fontId="7" fillId="2" borderId="6" xfId="0" applyNumberFormat="1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 wrapText="1"/>
    </xf>
    <xf numFmtId="0" fontId="6" fillId="0" borderId="0" xfId="0" applyFont="1"/>
    <xf numFmtId="165" fontId="6" fillId="0" borderId="0" xfId="0" applyNumberFormat="1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5" fontId="5" fillId="0" borderId="0" xfId="0" applyNumberFormat="1" applyFont="1"/>
    <xf numFmtId="0" fontId="5" fillId="0" borderId="0" xfId="0" applyFont="1" applyAlignment="1">
      <alignment horizontal="left"/>
    </xf>
    <xf numFmtId="0" fontId="5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indent="2"/>
    </xf>
    <xf numFmtId="165" fontId="8" fillId="0" borderId="0" xfId="1" applyNumberFormat="1" applyFont="1" applyAlignment="1">
      <alignment horizontal="right"/>
    </xf>
    <xf numFmtId="0" fontId="8" fillId="0" borderId="0" xfId="0" applyFont="1"/>
    <xf numFmtId="0" fontId="6" fillId="0" borderId="0" xfId="0" applyFont="1" applyAlignment="1">
      <alignment vertical="top"/>
    </xf>
    <xf numFmtId="0" fontId="10" fillId="0" borderId="0" xfId="0" applyFont="1"/>
    <xf numFmtId="0" fontId="10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165" fontId="5" fillId="0" borderId="0" xfId="1" applyNumberFormat="1" applyFont="1" applyFill="1" applyAlignment="1">
      <alignment vertical="center"/>
    </xf>
    <xf numFmtId="165" fontId="6" fillId="0" borderId="0" xfId="1" applyNumberFormat="1" applyFont="1" applyFill="1" applyAlignment="1">
      <alignment vertical="top"/>
    </xf>
    <xf numFmtId="165" fontId="7" fillId="0" borderId="0" xfId="1" applyNumberFormat="1" applyFont="1" applyFill="1" applyAlignment="1">
      <alignment vertical="top"/>
    </xf>
    <xf numFmtId="165" fontId="7" fillId="0" borderId="0" xfId="1" applyNumberFormat="1" applyFont="1" applyFill="1" applyAlignment="1">
      <alignment horizontal="right" vertical="top"/>
    </xf>
    <xf numFmtId="165" fontId="6" fillId="0" borderId="0" xfId="1" applyNumberFormat="1" applyFont="1" applyFill="1" applyAlignment="1">
      <alignment horizontal="center" vertical="top"/>
    </xf>
    <xf numFmtId="165" fontId="6" fillId="0" borderId="0" xfId="1" applyNumberFormat="1" applyFont="1" applyFill="1" applyAlignment="1">
      <alignment vertical="center"/>
    </xf>
    <xf numFmtId="165" fontId="6" fillId="0" borderId="0" xfId="1" applyNumberFormat="1" applyFont="1" applyFill="1" applyAlignment="1">
      <alignment vertical="top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165" fontId="6" fillId="0" borderId="0" xfId="1" applyNumberFormat="1" applyFont="1" applyFill="1" applyAlignment="1">
      <alignment horizontal="right" vertical="top"/>
    </xf>
    <xf numFmtId="0" fontId="5" fillId="0" borderId="0" xfId="0" applyFont="1" applyAlignment="1">
      <alignment vertical="top"/>
    </xf>
    <xf numFmtId="165" fontId="5" fillId="0" borderId="0" xfId="1" applyNumberFormat="1" applyFont="1" applyFill="1" applyAlignment="1">
      <alignment vertical="top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5" fillId="0" borderId="0" xfId="1" applyNumberFormat="1" applyFont="1" applyFill="1" applyAlignment="1">
      <alignment horizontal="center"/>
    </xf>
    <xf numFmtId="165" fontId="5" fillId="0" borderId="0" xfId="1" applyNumberFormat="1" applyFont="1" applyFill="1" applyAlignment="1">
      <alignment horizontal="center" vertical="center"/>
    </xf>
    <xf numFmtId="165" fontId="5" fillId="0" borderId="0" xfId="1" applyNumberFormat="1" applyFont="1" applyFill="1" applyAlignment="1">
      <alignment horizontal="center" vertical="top"/>
    </xf>
    <xf numFmtId="0" fontId="12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49" fontId="6" fillId="0" borderId="0" xfId="0" quotePrefix="1" applyNumberFormat="1" applyFont="1" applyAlignment="1">
      <alignment wrapText="1"/>
    </xf>
    <xf numFmtId="165" fontId="6" fillId="0" borderId="0" xfId="1" applyNumberFormat="1" applyFont="1" applyBorder="1" applyAlignment="1">
      <alignment vertical="top"/>
    </xf>
    <xf numFmtId="165" fontId="6" fillId="0" borderId="0" xfId="1" applyNumberFormat="1" applyFont="1" applyBorder="1" applyAlignment="1">
      <alignment horizontal="right" vertical="top"/>
    </xf>
    <xf numFmtId="49" fontId="6" fillId="0" borderId="0" xfId="0" applyNumberFormat="1" applyFont="1" applyAlignment="1">
      <alignment wrapText="1"/>
    </xf>
    <xf numFmtId="0" fontId="5" fillId="8" borderId="11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6" fillId="0" borderId="11" xfId="0" quotePrefix="1" applyFont="1" applyBorder="1" applyAlignment="1">
      <alignment horizontal="left" vertical="center" indent="1"/>
    </xf>
    <xf numFmtId="0" fontId="6" fillId="0" borderId="8" xfId="0" quotePrefix="1" applyFont="1" applyBorder="1" applyAlignment="1">
      <alignment horizontal="left" vertical="center" indent="1"/>
    </xf>
    <xf numFmtId="0" fontId="6" fillId="0" borderId="14" xfId="0" quotePrefix="1" applyFont="1" applyBorder="1" applyAlignment="1">
      <alignment horizontal="left" vertical="center" indent="1"/>
    </xf>
    <xf numFmtId="0" fontId="5" fillId="8" borderId="8" xfId="0" applyFont="1" applyFill="1" applyBorder="1" applyAlignment="1">
      <alignment horizontal="center"/>
    </xf>
    <xf numFmtId="0" fontId="6" fillId="0" borderId="0" xfId="0" quotePrefix="1" applyFont="1" applyAlignment="1">
      <alignment horizontal="left" vertical="center" indent="1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indent="5"/>
    </xf>
    <xf numFmtId="165" fontId="7" fillId="0" borderId="0" xfId="1" applyNumberFormat="1" applyFont="1" applyAlignment="1"/>
    <xf numFmtId="165" fontId="7" fillId="0" borderId="0" xfId="1" applyNumberFormat="1" applyFont="1"/>
    <xf numFmtId="0" fontId="8" fillId="0" borderId="0" xfId="0" applyFont="1" applyAlignment="1">
      <alignment vertical="center"/>
    </xf>
    <xf numFmtId="0" fontId="8" fillId="0" borderId="0" xfId="3" applyFont="1" applyAlignment="1">
      <alignment horizontal="left" vertical="center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vertical="center"/>
    </xf>
    <xf numFmtId="0" fontId="8" fillId="0" borderId="0" xfId="3" applyFont="1" applyAlignment="1">
      <alignment horizontal="center" vertical="center"/>
    </xf>
    <xf numFmtId="0" fontId="8" fillId="0" borderId="15" xfId="3" applyFont="1" applyBorder="1" applyAlignment="1">
      <alignment vertical="center"/>
    </xf>
    <xf numFmtId="0" fontId="7" fillId="0" borderId="15" xfId="3" applyFont="1" applyBorder="1" applyAlignment="1">
      <alignment horizontal="center" vertical="center"/>
    </xf>
    <xf numFmtId="0" fontId="7" fillId="0" borderId="15" xfId="3" applyFont="1" applyBorder="1" applyAlignment="1">
      <alignment vertical="center"/>
    </xf>
    <xf numFmtId="0" fontId="7" fillId="0" borderId="19" xfId="3" applyFont="1" applyBorder="1" applyAlignment="1">
      <alignment horizontal="center" vertical="center" wrapText="1"/>
    </xf>
    <xf numFmtId="0" fontId="7" fillId="0" borderId="18" xfId="3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3" applyFont="1" applyBorder="1" applyAlignment="1">
      <alignment horizontal="left" vertical="center" wrapText="1"/>
    </xf>
    <xf numFmtId="0" fontId="7" fillId="0" borderId="20" xfId="3" applyFont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165" fontId="7" fillId="0" borderId="27" xfId="1" applyNumberFormat="1" applyFont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165" fontId="7" fillId="0" borderId="0" xfId="1" applyNumberFormat="1" applyFont="1" applyAlignment="1">
      <alignment vertical="center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41" fontId="7" fillId="0" borderId="1" xfId="1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vertical="center" wrapText="1"/>
    </xf>
    <xf numFmtId="165" fontId="8" fillId="0" borderId="1" xfId="1" applyNumberFormat="1" applyFont="1" applyBorder="1" applyAlignment="1">
      <alignment vertical="center"/>
    </xf>
    <xf numFmtId="165" fontId="8" fillId="0" borderId="1" xfId="1" applyNumberFormat="1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7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5" fontId="7" fillId="0" borderId="1" xfId="6" applyNumberFormat="1" applyFont="1" applyFill="1" applyBorder="1" applyAlignment="1">
      <alignment vertical="center" wrapText="1"/>
    </xf>
    <xf numFmtId="165" fontId="7" fillId="0" borderId="23" xfId="6" applyNumberFormat="1" applyFont="1" applyFill="1" applyBorder="1" applyAlignment="1">
      <alignment vertical="center" wrapText="1"/>
    </xf>
    <xf numFmtId="43" fontId="8" fillId="0" borderId="1" xfId="6" applyFont="1" applyFill="1" applyBorder="1" applyAlignment="1">
      <alignment vertical="center" wrapText="1"/>
    </xf>
    <xf numFmtId="165" fontId="5" fillId="0" borderId="1" xfId="1" applyNumberFormat="1" applyFont="1" applyBorder="1" applyAlignment="1">
      <alignment vertical="center"/>
    </xf>
    <xf numFmtId="43" fontId="8" fillId="0" borderId="23" xfId="6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43" fontId="8" fillId="0" borderId="0" xfId="6" applyFont="1" applyFill="1" applyBorder="1" applyAlignment="1">
      <alignment vertical="center" wrapText="1"/>
    </xf>
    <xf numFmtId="165" fontId="7" fillId="0" borderId="1" xfId="1" applyNumberFormat="1" applyFont="1" applyBorder="1" applyAlignment="1">
      <alignment horizontal="right" vertical="center" shrinkToFit="1"/>
    </xf>
    <xf numFmtId="0" fontId="7" fillId="4" borderId="0" xfId="0" applyFont="1" applyFill="1" applyAlignment="1">
      <alignment vertic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1" applyNumberFormat="1" applyFont="1" applyBorder="1" applyAlignment="1">
      <alignment horizontal="right" vertical="center" wrapText="1"/>
    </xf>
    <xf numFmtId="3" fontId="7" fillId="0" borderId="1" xfId="1" applyNumberFormat="1" applyFont="1" applyBorder="1" applyAlignment="1">
      <alignment horizontal="right" vertical="center" shrinkToFit="1"/>
    </xf>
    <xf numFmtId="165" fontId="7" fillId="0" borderId="1" xfId="1" applyNumberFormat="1" applyFont="1" applyBorder="1" applyAlignment="1">
      <alignment vertical="center" wrapText="1"/>
    </xf>
    <xf numFmtId="41" fontId="7" fillId="0" borderId="1" xfId="1" applyNumberFormat="1" applyFont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167" fontId="7" fillId="0" borderId="1" xfId="1" applyNumberFormat="1" applyFont="1" applyBorder="1" applyAlignment="1">
      <alignment vertical="center" wrapText="1"/>
    </xf>
    <xf numFmtId="167" fontId="7" fillId="0" borderId="1" xfId="1" applyNumberFormat="1" applyFont="1" applyBorder="1" applyAlignment="1">
      <alignment horizontal="right" vertical="center" shrinkToFit="1"/>
    </xf>
    <xf numFmtId="166" fontId="7" fillId="0" borderId="1" xfId="1" applyNumberFormat="1" applyFont="1" applyBorder="1" applyAlignment="1">
      <alignment vertical="center" shrinkToFit="1"/>
    </xf>
    <xf numFmtId="167" fontId="7" fillId="0" borderId="1" xfId="1" applyNumberFormat="1" applyFont="1" applyBorder="1" applyAlignment="1">
      <alignment horizontal="right" vertical="center" wrapText="1"/>
    </xf>
    <xf numFmtId="49" fontId="7" fillId="0" borderId="1" xfId="1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shrinkToFit="1"/>
    </xf>
    <xf numFmtId="49" fontId="7" fillId="0" borderId="1" xfId="1" applyNumberFormat="1" applyFont="1" applyBorder="1" applyAlignment="1">
      <alignment horizontal="center" vertical="center" shrinkToFit="1"/>
    </xf>
    <xf numFmtId="49" fontId="7" fillId="0" borderId="1" xfId="1" applyNumberFormat="1" applyFont="1" applyFill="1" applyBorder="1" applyAlignment="1">
      <alignment horizontal="center" vertical="center" shrinkToFit="1"/>
    </xf>
    <xf numFmtId="165" fontId="7" fillId="0" borderId="1" xfId="1" applyNumberFormat="1" applyFont="1" applyBorder="1" applyAlignment="1">
      <alignment vertical="center" shrinkToFit="1"/>
    </xf>
    <xf numFmtId="0" fontId="8" fillId="0" borderId="26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7" fillId="0" borderId="1" xfId="1" applyNumberFormat="1" applyFont="1" applyFill="1" applyBorder="1" applyAlignment="1">
      <alignment vertical="center" wrapText="1"/>
    </xf>
    <xf numFmtId="43" fontId="7" fillId="0" borderId="1" xfId="1" applyFont="1" applyFill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165" fontId="7" fillId="4" borderId="1" xfId="1" applyNumberFormat="1" applyFont="1" applyFill="1" applyBorder="1" applyAlignment="1">
      <alignment horizontal="right" vertical="center" wrapText="1"/>
    </xf>
    <xf numFmtId="165" fontId="8" fillId="0" borderId="0" xfId="1" applyNumberFormat="1" applyFont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165" fontId="7" fillId="0" borderId="23" xfId="1" applyNumberFormat="1" applyFont="1" applyFill="1" applyBorder="1" applyAlignment="1">
      <alignment vertical="center" wrapText="1"/>
    </xf>
    <xf numFmtId="43" fontId="8" fillId="0" borderId="1" xfId="1" applyFont="1" applyFill="1" applyBorder="1" applyAlignment="1">
      <alignment vertical="center" wrapText="1"/>
    </xf>
    <xf numFmtId="43" fontId="8" fillId="0" borderId="23" xfId="1" applyFont="1" applyFill="1" applyBorder="1" applyAlignment="1">
      <alignment vertical="center" wrapText="1"/>
    </xf>
    <xf numFmtId="43" fontId="5" fillId="0" borderId="1" xfId="1" applyFont="1" applyFill="1" applyBorder="1" applyAlignment="1">
      <alignment vertical="center" wrapText="1"/>
    </xf>
    <xf numFmtId="43" fontId="8" fillId="0" borderId="0" xfId="1" applyFont="1" applyFill="1" applyBorder="1" applyAlignment="1">
      <alignment vertical="center" wrapText="1"/>
    </xf>
    <xf numFmtId="43" fontId="5" fillId="0" borderId="0" xfId="1" applyFont="1" applyFill="1" applyBorder="1" applyAlignment="1">
      <alignment vertical="center" wrapText="1"/>
    </xf>
    <xf numFmtId="166" fontId="7" fillId="0" borderId="1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165" fontId="8" fillId="0" borderId="1" xfId="1" applyNumberFormat="1" applyFont="1" applyFill="1" applyBorder="1" applyAlignment="1">
      <alignment vertical="center" wrapText="1"/>
    </xf>
    <xf numFmtId="0" fontId="8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65" fontId="7" fillId="0" borderId="1" xfId="1" applyNumberFormat="1" applyFont="1" applyBorder="1" applyAlignment="1">
      <alignment horizontal="left" vertical="center" wrapText="1"/>
    </xf>
    <xf numFmtId="0" fontId="7" fillId="0" borderId="0" xfId="3" applyFont="1" applyBorder="1" applyAlignment="1">
      <alignment horizontal="left"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5" fontId="5" fillId="0" borderId="0" xfId="1" applyNumberFormat="1" applyFont="1" applyFill="1" applyAlignment="1">
      <alignment horizontal="center" vertical="center"/>
    </xf>
    <xf numFmtId="165" fontId="5" fillId="0" borderId="0" xfId="1" applyNumberFormat="1" applyFont="1" applyFill="1" applyAlignment="1">
      <alignment horizontal="center"/>
    </xf>
    <xf numFmtId="165" fontId="5" fillId="0" borderId="0" xfId="1" applyNumberFormat="1" applyFont="1" applyFill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65" fontId="6" fillId="0" borderId="0" xfId="1" applyNumberFormat="1" applyFont="1" applyFill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165" fontId="8" fillId="0" borderId="0" xfId="1" applyNumberFormat="1" applyFont="1" applyFill="1" applyAlignment="1">
      <alignment horizontal="center" vertical="center"/>
    </xf>
    <xf numFmtId="165" fontId="6" fillId="0" borderId="0" xfId="1" applyNumberFormat="1" applyFont="1" applyFill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wrapText="1"/>
    </xf>
    <xf numFmtId="49" fontId="6" fillId="0" borderId="0" xfId="0" applyNumberFormat="1" applyFont="1" applyAlignment="1">
      <alignment vertical="top" wrapText="1"/>
    </xf>
    <xf numFmtId="0" fontId="6" fillId="0" borderId="0" xfId="0" quotePrefix="1" applyFont="1" applyAlignment="1">
      <alignment horizontal="left" vertical="top" wrapText="1"/>
    </xf>
    <xf numFmtId="0" fontId="6" fillId="0" borderId="0" xfId="0" quotePrefix="1" applyFont="1" applyAlignment="1">
      <alignment horizontal="left" vertical="top"/>
    </xf>
    <xf numFmtId="49" fontId="6" fillId="0" borderId="0" xfId="0" applyNumberFormat="1" applyFont="1" applyAlignment="1">
      <alignment vertical="top"/>
    </xf>
    <xf numFmtId="0" fontId="10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0" fontId="0" fillId="0" borderId="0" xfId="0" applyAlignment="1">
      <alignment vertical="top"/>
    </xf>
    <xf numFmtId="0" fontId="6" fillId="0" borderId="0" xfId="0" applyFont="1" applyAlignment="1"/>
    <xf numFmtId="0" fontId="0" fillId="0" borderId="0" xfId="0" applyAlignment="1"/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 vertical="top" wrapText="1"/>
    </xf>
    <xf numFmtId="165" fontId="7" fillId="0" borderId="25" xfId="1" applyNumberFormat="1" applyFont="1" applyBorder="1" applyAlignment="1">
      <alignment horizontal="center" vertical="center"/>
    </xf>
    <xf numFmtId="43" fontId="7" fillId="0" borderId="25" xfId="1" applyFont="1" applyBorder="1" applyAlignment="1">
      <alignment vertical="center"/>
    </xf>
    <xf numFmtId="165" fontId="7" fillId="0" borderId="0" xfId="0" applyNumberFormat="1" applyFont="1" applyAlignment="1">
      <alignment vertical="center"/>
    </xf>
    <xf numFmtId="43" fontId="7" fillId="0" borderId="0" xfId="1" applyFont="1" applyAlignment="1">
      <alignment vertical="center"/>
    </xf>
    <xf numFmtId="165" fontId="7" fillId="0" borderId="0" xfId="1" applyNumberFormat="1" applyFont="1" applyAlignment="1">
      <alignment horizontal="center" vertical="center"/>
    </xf>
    <xf numFmtId="165" fontId="8" fillId="0" borderId="24" xfId="0" applyNumberFormat="1" applyFont="1" applyBorder="1" applyAlignment="1">
      <alignment horizontal="center" wrapText="1"/>
    </xf>
    <xf numFmtId="165" fontId="8" fillId="0" borderId="24" xfId="0" applyNumberFormat="1" applyFont="1" applyBorder="1" applyAlignment="1">
      <alignment wrapText="1"/>
    </xf>
    <xf numFmtId="165" fontId="8" fillId="0" borderId="0" xfId="0" applyNumberFormat="1" applyFont="1"/>
    <xf numFmtId="165" fontId="8" fillId="0" borderId="0" xfId="0" applyNumberFormat="1" applyFont="1" applyAlignment="1">
      <alignment horizontal="left" indent="2"/>
    </xf>
    <xf numFmtId="0" fontId="8" fillId="0" borderId="0" xfId="0" applyFont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165" fontId="7" fillId="0" borderId="0" xfId="1" applyNumberFormat="1" applyFont="1" applyAlignment="1">
      <alignment vertical="top"/>
    </xf>
    <xf numFmtId="0" fontId="8" fillId="0" borderId="24" xfId="0" applyFont="1" applyBorder="1" applyAlignment="1">
      <alignment horizontal="left" wrapText="1"/>
    </xf>
    <xf numFmtId="165" fontId="8" fillId="0" borderId="24" xfId="1" applyNumberFormat="1" applyFont="1" applyBorder="1" applyAlignment="1">
      <alignment horizontal="center"/>
    </xf>
    <xf numFmtId="43" fontId="7" fillId="0" borderId="0" xfId="1" applyFont="1" applyAlignment="1">
      <alignment vertical="top"/>
    </xf>
    <xf numFmtId="43" fontId="8" fillId="0" borderId="0" xfId="1" applyFont="1" applyAlignment="1">
      <alignment vertical="top"/>
    </xf>
    <xf numFmtId="165" fontId="8" fillId="0" borderId="0" xfId="1" applyNumberFormat="1" applyFont="1" applyAlignment="1">
      <alignment vertical="top"/>
    </xf>
    <xf numFmtId="0" fontId="8" fillId="0" borderId="24" xfId="0" applyFont="1" applyBorder="1" applyAlignment="1">
      <alignment horizontal="left"/>
    </xf>
    <xf numFmtId="165" fontId="8" fillId="0" borderId="24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165" fontId="8" fillId="0" borderId="0" xfId="0" applyNumberFormat="1" applyFont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top"/>
    </xf>
    <xf numFmtId="165" fontId="7" fillId="0" borderId="25" xfId="1" applyNumberFormat="1" applyFont="1" applyBorder="1" applyAlignment="1">
      <alignment horizontal="center"/>
    </xf>
    <xf numFmtId="165" fontId="7" fillId="0" borderId="0" xfId="1" applyNumberFormat="1" applyFont="1" applyAlignment="1">
      <alignment horizontal="center"/>
    </xf>
    <xf numFmtId="165" fontId="8" fillId="0" borderId="24" xfId="0" applyNumberFormat="1" applyFont="1" applyBorder="1" applyAlignment="1">
      <alignment horizontal="left" wrapText="1"/>
    </xf>
    <xf numFmtId="165" fontId="6" fillId="0" borderId="0" xfId="1" applyNumberFormat="1" applyFont="1" applyBorder="1" applyAlignment="1"/>
    <xf numFmtId="49" fontId="6" fillId="0" borderId="0" xfId="0" applyNumberFormat="1" applyFont="1" applyAlignment="1"/>
    <xf numFmtId="165" fontId="5" fillId="0" borderId="0" xfId="1" applyNumberFormat="1" applyFont="1" applyFill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left" wrapText="1"/>
    </xf>
    <xf numFmtId="0" fontId="8" fillId="0" borderId="24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left" wrapText="1"/>
    </xf>
    <xf numFmtId="0" fontId="8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 indent="2"/>
    </xf>
    <xf numFmtId="0" fontId="7" fillId="0" borderId="0" xfId="0" applyFont="1" applyAlignment="1">
      <alignment horizontal="left" vertical="top" indent="2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5" fontId="7" fillId="0" borderId="22" xfId="6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3" applyFont="1" applyBorder="1" applyAlignment="1">
      <alignment horizontal="center" vertical="center" wrapText="1"/>
    </xf>
    <xf numFmtId="0" fontId="7" fillId="0" borderId="18" xfId="3" applyFont="1" applyBorder="1" applyAlignment="1">
      <alignment vertical="center"/>
    </xf>
    <xf numFmtId="0" fontId="7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vertical="center"/>
    </xf>
    <xf numFmtId="0" fontId="7" fillId="0" borderId="16" xfId="3" applyFont="1" applyBorder="1" applyAlignment="1">
      <alignment horizontal="left" vertical="center"/>
    </xf>
    <xf numFmtId="0" fontId="7" fillId="0" borderId="0" xfId="3" applyFont="1" applyBorder="1" applyAlignment="1">
      <alignment horizontal="left" vertical="center"/>
    </xf>
    <xf numFmtId="165" fontId="7" fillId="0" borderId="22" xfId="1" applyNumberFormat="1" applyFont="1" applyFill="1" applyBorder="1" applyAlignment="1">
      <alignment horizontal="center" vertical="center"/>
    </xf>
    <xf numFmtId="165" fontId="8" fillId="0" borderId="22" xfId="1" applyNumberFormat="1" applyFont="1" applyFill="1" applyBorder="1" applyAlignment="1">
      <alignment horizontal="center" vertical="center"/>
    </xf>
    <xf numFmtId="165" fontId="5" fillId="0" borderId="0" xfId="1" applyNumberFormat="1" applyFont="1" applyFill="1" applyAlignment="1">
      <alignment horizontal="center" vertical="center"/>
    </xf>
    <xf numFmtId="165" fontId="5" fillId="0" borderId="0" xfId="1" applyNumberFormat="1" applyFont="1" applyFill="1" applyAlignment="1">
      <alignment horizontal="center"/>
    </xf>
    <xf numFmtId="165" fontId="8" fillId="0" borderId="0" xfId="1" applyNumberFormat="1" applyFont="1" applyFill="1" applyAlignment="1">
      <alignment horizontal="right"/>
    </xf>
    <xf numFmtId="0" fontId="6" fillId="0" borderId="0" xfId="0" applyFont="1" applyAlignment="1">
      <alignment horizontal="left" vertical="top" wrapText="1"/>
    </xf>
    <xf numFmtId="0" fontId="6" fillId="0" borderId="0" xfId="0" quotePrefix="1" applyFont="1" applyAlignment="1">
      <alignment horizontal="left" vertical="top" wrapText="1"/>
    </xf>
    <xf numFmtId="0" fontId="0" fillId="0" borderId="0" xfId="0" applyAlignment="1">
      <alignment vertical="top" wrapText="1"/>
    </xf>
    <xf numFmtId="165" fontId="8" fillId="0" borderId="0" xfId="1" applyNumberFormat="1" applyFont="1" applyFill="1" applyAlignment="1">
      <alignment horizontal="right" vertical="top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165" fontId="7" fillId="0" borderId="0" xfId="1" applyNumberFormat="1" applyFont="1" applyFill="1" applyAlignment="1">
      <alignment horizontal="left" vertical="top" wrapText="1"/>
    </xf>
    <xf numFmtId="165" fontId="5" fillId="0" borderId="0" xfId="1" applyNumberFormat="1" applyFont="1" applyFill="1" applyAlignment="1">
      <alignment horizontal="center" vertical="top"/>
    </xf>
    <xf numFmtId="165" fontId="8" fillId="0" borderId="0" xfId="1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</cellXfs>
  <cellStyles count="8">
    <cellStyle name="Comma 2" xfId="5" xr:uid="{BAF8BCB7-41B1-4D21-AD4F-04E891B72C18}"/>
    <cellStyle name="Comma 2 2" xfId="7" xr:uid="{76839CD1-701B-4B3B-A87D-A187BBEC867A}"/>
    <cellStyle name="Normal 2" xfId="3" xr:uid="{7E6DC810-5BA0-4BCE-8D2D-16F01701C81C}"/>
    <cellStyle name="Normal 3" xfId="2" xr:uid="{5F2B0A09-E727-47CD-B322-0DB39F313A75}"/>
    <cellStyle name="Percent 2" xfId="4" xr:uid="{CDB8FF77-4ED2-40BE-8708-82A3966B21AC}"/>
    <cellStyle name="จุลภาค" xfId="1" builtinId="3"/>
    <cellStyle name="จุลภาค 2" xfId="6" xr:uid="{BA960438-7033-4B0C-9188-D83EEFE5FCAE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31.70.33/OneDrive/#BMA/03_Working_Details/&#3605;&#3633;&#3623;&#3629;&#3618;&#3656;&#3634;&#3591;&#3648;&#3621;&#3656;&#3617;/50330000_&#3626;&#3635;&#3609;&#3633;&#3585;&#3591;&#3634;&#3609;&#3648;&#3586;&#3605;&#3588;&#3621;&#3629;&#3591;&#3648;&#3605;&#3618;_&#3629;&#3633;&#3605;&#3619;&#3634;&#3585;&#3635;&#3621;&#3633;&#3591;&#3649;&#3621;&#3632;&#3626;&#3633;&#3604;&#3626;&#3656;&#3623;&#3609;&#3617;&#3640;&#3656;&#3591;&#3648;&#3609;&#3657;&#3609;&#3612;&#3621;&#3591;&#3634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อัตรากำลัง"/>
      <sheetName val="ตัวชี้วัดกิจกรรม"/>
      <sheetName val="จำนวนเงินรวมตามงาน-โครงการ"/>
      <sheetName val="%_สัดส่วนแผนงาน"/>
      <sheetName val="จำนวนเงินตามสัดส่วนแผนงาน"/>
      <sheetName val="%_สัดส่วนรายการ"/>
      <sheetName val="จำนวนเงินตามสัดส่วนรายการ"/>
      <sheetName val="สรุปเงินตามสัดส่วนรายการ"/>
      <sheetName val="โครงสร้างแผนพัฒนา กทม."/>
      <sheetName val="08_ข้อบัญญัติ-แผนงาน"/>
      <sheetName val="50330000_สำนักงานเขตคลองเตย_อั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F7991-E3D9-429E-897B-79B88CED9274}">
  <dimension ref="A1:D49"/>
  <sheetViews>
    <sheetView showGridLines="0" topLeftCell="A12" zoomScaleNormal="100" zoomScaleSheetLayoutView="100" workbookViewId="0">
      <selection activeCell="A8" sqref="A8:C8"/>
    </sheetView>
  </sheetViews>
  <sheetFormatPr defaultRowHeight="21"/>
  <cols>
    <col min="1" max="1" width="68.5546875" style="122" customWidth="1"/>
    <col min="2" max="2" width="12.77734375" style="122" customWidth="1"/>
    <col min="3" max="3" width="15.6640625" style="122" customWidth="1"/>
  </cols>
  <sheetData>
    <row r="1" spans="1:4" s="83" customFormat="1" ht="24.6">
      <c r="B1" s="84"/>
      <c r="C1" s="85"/>
    </row>
    <row r="2" spans="1:4" s="83" customFormat="1" ht="75.599999999999994" customHeight="1">
      <c r="B2" s="84"/>
      <c r="C2" s="85"/>
    </row>
    <row r="3" spans="1:4" s="89" customFormat="1" ht="24.6">
      <c r="A3" s="116"/>
      <c r="B3" s="87"/>
      <c r="C3" s="88"/>
    </row>
    <row r="4" spans="1:4" s="83" customFormat="1" ht="24.6">
      <c r="A4" s="328" t="s">
        <v>736</v>
      </c>
      <c r="B4" s="328"/>
      <c r="C4" s="328"/>
    </row>
    <row r="5" spans="1:4" s="89" customFormat="1" ht="26.4" customHeight="1">
      <c r="A5" s="328" t="s">
        <v>737</v>
      </c>
      <c r="B5" s="329"/>
      <c r="C5" s="329"/>
      <c r="D5" s="86"/>
    </row>
    <row r="6" spans="1:4" s="83" customFormat="1" ht="24.6">
      <c r="B6" s="84"/>
      <c r="C6" s="85"/>
    </row>
    <row r="7" spans="1:4" s="83" customFormat="1" ht="104.1" customHeight="1">
      <c r="B7" s="84"/>
      <c r="C7" s="85"/>
    </row>
    <row r="8" spans="1:4" s="89" customFormat="1" ht="24.6">
      <c r="A8" s="328" t="s">
        <v>1427</v>
      </c>
      <c r="B8" s="329"/>
      <c r="C8" s="329"/>
      <c r="D8" s="86"/>
    </row>
    <row r="9" spans="1:4" s="89" customFormat="1" ht="24.6">
      <c r="A9" s="330" t="s">
        <v>738</v>
      </c>
      <c r="B9" s="331"/>
      <c r="C9" s="331"/>
      <c r="D9" s="90"/>
    </row>
    <row r="10" spans="1:4" s="89" customFormat="1" ht="24.6">
      <c r="A10" s="330" t="s">
        <v>460</v>
      </c>
      <c r="B10" s="329"/>
      <c r="C10" s="329"/>
      <c r="D10" s="91"/>
    </row>
    <row r="11" spans="1:4" s="89" customFormat="1" ht="24.6">
      <c r="A11" s="117"/>
      <c r="B11" s="117"/>
      <c r="C11" s="117"/>
      <c r="D11" s="91"/>
    </row>
    <row r="12" spans="1:4" s="89" customFormat="1" ht="24.6">
      <c r="A12" s="117"/>
      <c r="B12" s="117"/>
      <c r="C12" s="117"/>
      <c r="D12" s="91"/>
    </row>
    <row r="13" spans="1:4" s="89" customFormat="1" ht="24.6">
      <c r="A13" s="117"/>
      <c r="B13" s="117"/>
      <c r="C13" s="117"/>
      <c r="D13" s="91"/>
    </row>
    <row r="14" spans="1:4" s="89" customFormat="1" ht="24.6">
      <c r="A14" s="117"/>
      <c r="B14" s="117"/>
      <c r="C14" s="117"/>
      <c r="D14" s="91"/>
    </row>
    <row r="15" spans="1:4" s="89" customFormat="1" ht="24.6">
      <c r="A15" s="117"/>
      <c r="B15" s="117"/>
      <c r="C15" s="117"/>
      <c r="D15" s="91"/>
    </row>
    <row r="16" spans="1:4" s="89" customFormat="1" ht="24.6">
      <c r="A16" s="117"/>
      <c r="B16" s="117"/>
      <c r="C16" s="117"/>
      <c r="D16" s="91"/>
    </row>
    <row r="17" spans="1:4" s="89" customFormat="1" ht="24.6">
      <c r="A17" s="117"/>
      <c r="B17" s="117"/>
      <c r="C17" s="117"/>
      <c r="D17" s="91"/>
    </row>
    <row r="18" spans="1:4" s="89" customFormat="1" ht="24.6">
      <c r="A18" s="117"/>
      <c r="B18" s="117"/>
      <c r="C18" s="117"/>
      <c r="D18" s="91"/>
    </row>
    <row r="19" spans="1:4" s="89" customFormat="1" ht="24.6">
      <c r="A19" s="117"/>
      <c r="B19" s="117"/>
      <c r="C19" s="117"/>
      <c r="D19" s="91"/>
    </row>
    <row r="20" spans="1:4" s="89" customFormat="1" ht="24.6">
      <c r="A20" s="117"/>
      <c r="B20" s="117"/>
      <c r="C20" s="117"/>
      <c r="D20" s="91"/>
    </row>
    <row r="21" spans="1:4" s="89" customFormat="1" ht="24.6">
      <c r="A21" s="117"/>
      <c r="B21" s="117"/>
      <c r="C21" s="117"/>
      <c r="D21" s="91"/>
    </row>
    <row r="22" spans="1:4" s="89" customFormat="1" ht="24.6">
      <c r="A22" s="117"/>
      <c r="B22" s="117"/>
      <c r="C22" s="117"/>
      <c r="D22" s="91"/>
    </row>
    <row r="23" spans="1:4" s="89" customFormat="1" ht="24.6">
      <c r="A23" s="117"/>
      <c r="B23" s="117"/>
      <c r="C23" s="117"/>
      <c r="D23" s="91"/>
    </row>
    <row r="24" spans="1:4" s="83" customFormat="1" ht="24.6">
      <c r="A24" s="328" t="s">
        <v>460</v>
      </c>
      <c r="B24" s="328"/>
      <c r="C24" s="328"/>
    </row>
    <row r="25" spans="1:4" ht="24.6">
      <c r="A25" s="97" t="s">
        <v>462</v>
      </c>
    </row>
    <row r="26" spans="1:4" ht="24.6">
      <c r="A26" s="97" t="s">
        <v>463</v>
      </c>
    </row>
    <row r="27" spans="1:4" ht="24.6">
      <c r="A27" s="97" t="s">
        <v>464</v>
      </c>
    </row>
    <row r="28" spans="1:4" ht="24.6">
      <c r="A28" s="97" t="s">
        <v>465</v>
      </c>
    </row>
    <row r="29" spans="1:4" ht="24.6">
      <c r="A29" s="97" t="s">
        <v>466</v>
      </c>
    </row>
    <row r="30" spans="1:4" ht="24.6">
      <c r="A30" s="97" t="s">
        <v>467</v>
      </c>
    </row>
    <row r="31" spans="1:4" ht="24.6">
      <c r="A31" s="5" t="s">
        <v>468</v>
      </c>
    </row>
    <row r="32" spans="1:4" ht="24.6">
      <c r="A32" s="97" t="s">
        <v>469</v>
      </c>
    </row>
    <row r="33" spans="1:3" ht="24.6">
      <c r="A33" s="97" t="s">
        <v>470</v>
      </c>
    </row>
    <row r="34" spans="1:3" ht="24.6">
      <c r="A34" s="97" t="s">
        <v>471</v>
      </c>
    </row>
    <row r="35" spans="1:3" ht="24.6">
      <c r="A35" s="97" t="s">
        <v>472</v>
      </c>
    </row>
    <row r="36" spans="1:3" ht="24.6">
      <c r="A36" s="97" t="s">
        <v>473</v>
      </c>
    </row>
    <row r="38" spans="1:3" ht="24.6">
      <c r="A38" s="123" t="s">
        <v>474</v>
      </c>
      <c r="B38" s="123" t="s">
        <v>475</v>
      </c>
      <c r="C38" s="123" t="s">
        <v>476</v>
      </c>
    </row>
    <row r="39" spans="1:3" ht="24.6" customHeight="1">
      <c r="A39" s="124" t="s">
        <v>1423</v>
      </c>
      <c r="B39" s="116"/>
      <c r="C39" s="123"/>
    </row>
    <row r="40" spans="1:3" ht="24.6" customHeight="1">
      <c r="A40" s="124" t="s">
        <v>1424</v>
      </c>
      <c r="B40" s="280"/>
      <c r="C40" s="123"/>
    </row>
    <row r="41" spans="1:3" ht="24.6" customHeight="1">
      <c r="A41" s="125" t="s">
        <v>477</v>
      </c>
      <c r="B41" s="126">
        <v>1100</v>
      </c>
      <c r="C41" s="3" t="s">
        <v>478</v>
      </c>
    </row>
    <row r="42" spans="1:3" ht="24.6" customHeight="1">
      <c r="A42" s="125" t="s">
        <v>479</v>
      </c>
      <c r="B42" s="127" t="s">
        <v>480</v>
      </c>
      <c r="C42" s="3" t="s">
        <v>481</v>
      </c>
    </row>
    <row r="43" spans="1:3" ht="24.6" customHeight="1">
      <c r="A43" s="128" t="s">
        <v>482</v>
      </c>
      <c r="B43" s="126">
        <v>196</v>
      </c>
      <c r="C43" s="3" t="s">
        <v>483</v>
      </c>
    </row>
    <row r="44" spans="1:3" ht="24.6" customHeight="1">
      <c r="A44" s="128" t="s">
        <v>484</v>
      </c>
      <c r="B44" s="126">
        <v>100</v>
      </c>
      <c r="C44" s="3" t="s">
        <v>481</v>
      </c>
    </row>
    <row r="45" spans="1:3" ht="24.6" customHeight="1">
      <c r="A45" s="128" t="s">
        <v>1421</v>
      </c>
    </row>
    <row r="46" spans="1:3" ht="24.6" customHeight="1">
      <c r="A46" s="128" t="s">
        <v>1422</v>
      </c>
      <c r="B46" s="324">
        <v>4</v>
      </c>
      <c r="C46" s="256" t="s">
        <v>483</v>
      </c>
    </row>
    <row r="47" spans="1:3" ht="24.6" customHeight="1">
      <c r="A47" s="128" t="s">
        <v>485</v>
      </c>
      <c r="B47" s="126">
        <v>56210</v>
      </c>
      <c r="C47" s="3" t="s">
        <v>486</v>
      </c>
    </row>
    <row r="48" spans="1:3" ht="24.6" customHeight="1">
      <c r="A48" s="325" t="s">
        <v>487</v>
      </c>
      <c r="B48" s="324">
        <v>70</v>
      </c>
      <c r="C48" s="256" t="s">
        <v>488</v>
      </c>
    </row>
    <row r="49" spans="1:3" ht="24.6" customHeight="1">
      <c r="A49" s="325" t="s">
        <v>489</v>
      </c>
      <c r="B49" s="324">
        <v>6000</v>
      </c>
      <c r="C49" s="256" t="s">
        <v>488</v>
      </c>
    </row>
  </sheetData>
  <mergeCells count="6">
    <mergeCell ref="A24:C24"/>
    <mergeCell ref="A4:C4"/>
    <mergeCell ref="A5:C5"/>
    <mergeCell ref="A8:C8"/>
    <mergeCell ref="A9:C9"/>
    <mergeCell ref="A10:C10"/>
  </mergeCells>
  <pageMargins left="1.1811023622047245" right="0.59055118110236227" top="0.98425196850393704" bottom="0.59055118110236227" header="0.31496062992125984" footer="0.31496062992125984"/>
  <pageSetup paperSize="9" scale="85" orientation="portrait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75628-A4D4-4B7C-95E0-86682ECEA3E6}">
  <dimension ref="A1:G112"/>
  <sheetViews>
    <sheetView showGridLines="0" zoomScaleNormal="100" zoomScaleSheetLayoutView="100" workbookViewId="0">
      <selection activeCell="A2" sqref="A2:G2"/>
    </sheetView>
  </sheetViews>
  <sheetFormatPr defaultColWidth="6.109375" defaultRowHeight="24.6"/>
  <cols>
    <col min="1" max="1" width="3.44140625" style="83" customWidth="1"/>
    <col min="2" max="2" width="27.6640625" style="83" customWidth="1"/>
    <col min="3" max="3" width="2" style="83" customWidth="1"/>
    <col min="4" max="4" width="27.44140625" style="83" customWidth="1"/>
    <col min="5" max="5" width="2.109375" style="83" customWidth="1"/>
    <col min="6" max="6" width="28.44140625" style="83" customWidth="1"/>
    <col min="7" max="7" width="4.6640625" style="83" customWidth="1"/>
    <col min="8" max="16384" width="6.109375" style="83"/>
  </cols>
  <sheetData>
    <row r="1" spans="1:7">
      <c r="A1" s="332" t="s">
        <v>460</v>
      </c>
      <c r="B1" s="332"/>
      <c r="C1" s="332"/>
      <c r="D1" s="332"/>
      <c r="E1" s="332"/>
      <c r="F1" s="332"/>
      <c r="G1" s="332"/>
    </row>
    <row r="2" spans="1:7">
      <c r="A2" s="328" t="s">
        <v>490</v>
      </c>
      <c r="B2" s="328"/>
      <c r="C2" s="328"/>
      <c r="D2" s="328"/>
      <c r="E2" s="328"/>
      <c r="F2" s="328"/>
      <c r="G2" s="328"/>
    </row>
    <row r="3" spans="1:7" ht="26.1" customHeight="1"/>
    <row r="4" spans="1:7" ht="20.100000000000001" customHeight="1">
      <c r="D4" s="129" t="s">
        <v>491</v>
      </c>
    </row>
    <row r="5" spans="1:7" s="93" customFormat="1" ht="21.6" customHeight="1">
      <c r="D5" s="130" t="s">
        <v>492</v>
      </c>
    </row>
    <row r="6" spans="1:7" s="93" customFormat="1" ht="21.6" customHeight="1">
      <c r="D6" s="131" t="s">
        <v>493</v>
      </c>
    </row>
    <row r="7" spans="1:7" ht="6" customHeight="1"/>
    <row r="8" spans="1:7" ht="8.1" customHeight="1">
      <c r="D8" s="132"/>
    </row>
    <row r="9" spans="1:7" s="93" customFormat="1" ht="20.100000000000001" customHeight="1">
      <c r="B9" s="129" t="s">
        <v>107</v>
      </c>
      <c r="D9" s="129" t="s">
        <v>104</v>
      </c>
      <c r="F9" s="129" t="s">
        <v>494</v>
      </c>
    </row>
    <row r="10" spans="1:7" ht="20.100000000000001" customHeight="1">
      <c r="B10" s="133" t="s">
        <v>495</v>
      </c>
      <c r="D10" s="133" t="s">
        <v>495</v>
      </c>
      <c r="F10" s="133" t="s">
        <v>495</v>
      </c>
    </row>
    <row r="11" spans="1:7" s="134" customFormat="1" ht="20.100000000000001" customHeight="1">
      <c r="B11" s="135" t="s">
        <v>496</v>
      </c>
      <c r="D11" s="135" t="s">
        <v>711</v>
      </c>
      <c r="F11" s="135" t="s">
        <v>497</v>
      </c>
    </row>
    <row r="12" spans="1:7" s="134" customFormat="1" ht="20.100000000000001" customHeight="1">
      <c r="B12" s="136" t="s">
        <v>710</v>
      </c>
      <c r="D12" s="136" t="s">
        <v>498</v>
      </c>
      <c r="F12" s="136" t="s">
        <v>498</v>
      </c>
    </row>
    <row r="13" spans="1:7" s="134" customFormat="1" ht="20.100000000000001" customHeight="1">
      <c r="B13" s="136" t="s">
        <v>499</v>
      </c>
      <c r="D13" s="136" t="s">
        <v>500</v>
      </c>
      <c r="F13" s="136" t="s">
        <v>500</v>
      </c>
    </row>
    <row r="14" spans="1:7" s="134" customFormat="1" ht="20.100000000000001" customHeight="1">
      <c r="B14" s="137" t="s">
        <v>501</v>
      </c>
      <c r="D14" s="137" t="s">
        <v>501</v>
      </c>
      <c r="F14" s="137" t="s">
        <v>501</v>
      </c>
    </row>
    <row r="15" spans="1:7" ht="12.75" customHeight="1"/>
    <row r="16" spans="1:7" s="93" customFormat="1" ht="19.5" customHeight="1">
      <c r="B16" s="333" t="s">
        <v>109</v>
      </c>
      <c r="D16" s="129" t="s">
        <v>502</v>
      </c>
      <c r="F16" s="333" t="s">
        <v>105</v>
      </c>
    </row>
    <row r="17" spans="2:6" ht="17.100000000000001" customHeight="1">
      <c r="B17" s="334"/>
      <c r="D17" s="138" t="s">
        <v>503</v>
      </c>
      <c r="F17" s="334"/>
    </row>
    <row r="18" spans="2:6" ht="20.100000000000001" customHeight="1">
      <c r="B18" s="133" t="s">
        <v>495</v>
      </c>
      <c r="D18" s="133" t="s">
        <v>495</v>
      </c>
      <c r="F18" s="133" t="s">
        <v>495</v>
      </c>
    </row>
    <row r="19" spans="2:6" s="134" customFormat="1" ht="20.100000000000001" customHeight="1">
      <c r="B19" s="135" t="s">
        <v>504</v>
      </c>
      <c r="D19" s="135" t="s">
        <v>504</v>
      </c>
      <c r="F19" s="135" t="s">
        <v>504</v>
      </c>
    </row>
    <row r="20" spans="2:6" s="134" customFormat="1" ht="20.100000000000001" customHeight="1">
      <c r="B20" s="136" t="s">
        <v>498</v>
      </c>
      <c r="D20" s="136" t="s">
        <v>715</v>
      </c>
      <c r="F20" s="136" t="s">
        <v>717</v>
      </c>
    </row>
    <row r="21" spans="2:6" s="134" customFormat="1" ht="20.100000000000001" customHeight="1">
      <c r="B21" s="136" t="s">
        <v>505</v>
      </c>
      <c r="D21" s="136" t="s">
        <v>716</v>
      </c>
      <c r="F21" s="136" t="s">
        <v>500</v>
      </c>
    </row>
    <row r="22" spans="2:6" s="134" customFormat="1" ht="20.100000000000001" customHeight="1">
      <c r="B22" s="137" t="s">
        <v>501</v>
      </c>
      <c r="D22" s="137" t="s">
        <v>501</v>
      </c>
      <c r="F22" s="137" t="s">
        <v>501</v>
      </c>
    </row>
    <row r="23" spans="2:6" ht="12.75" customHeight="1"/>
    <row r="24" spans="2:6" s="93" customFormat="1" ht="20.100000000000001" customHeight="1">
      <c r="B24" s="333" t="s">
        <v>108</v>
      </c>
      <c r="D24" s="129" t="s">
        <v>506</v>
      </c>
      <c r="F24" s="333" t="s">
        <v>110</v>
      </c>
    </row>
    <row r="25" spans="2:6" ht="20.100000000000001" customHeight="1">
      <c r="B25" s="334"/>
      <c r="D25" s="138" t="s">
        <v>507</v>
      </c>
      <c r="F25" s="334"/>
    </row>
    <row r="26" spans="2:6" ht="20.100000000000001" customHeight="1">
      <c r="B26" s="133" t="s">
        <v>495</v>
      </c>
      <c r="D26" s="133" t="s">
        <v>495</v>
      </c>
      <c r="F26" s="133" t="s">
        <v>495</v>
      </c>
    </row>
    <row r="27" spans="2:6" s="134" customFormat="1" ht="20.100000000000001" customHeight="1">
      <c r="B27" s="135" t="s">
        <v>711</v>
      </c>
      <c r="D27" s="135" t="s">
        <v>504</v>
      </c>
      <c r="F27" s="135" t="s">
        <v>504</v>
      </c>
    </row>
    <row r="28" spans="2:6" s="134" customFormat="1" ht="20.100000000000001" customHeight="1">
      <c r="B28" s="136" t="s">
        <v>712</v>
      </c>
      <c r="D28" s="136" t="s">
        <v>498</v>
      </c>
      <c r="F28" s="136" t="s">
        <v>508</v>
      </c>
    </row>
    <row r="29" spans="2:6" s="134" customFormat="1" ht="20.100000000000001" customHeight="1">
      <c r="B29" s="136" t="s">
        <v>713</v>
      </c>
      <c r="D29" s="136" t="s">
        <v>505</v>
      </c>
      <c r="F29" s="136" t="s">
        <v>505</v>
      </c>
    </row>
    <row r="30" spans="2:6" s="134" customFormat="1" ht="20.100000000000001" customHeight="1">
      <c r="B30" s="137" t="s">
        <v>501</v>
      </c>
      <c r="D30" s="137" t="s">
        <v>501</v>
      </c>
      <c r="F30" s="137" t="s">
        <v>501</v>
      </c>
    </row>
    <row r="31" spans="2:6" ht="6" customHeight="1"/>
    <row r="32" spans="2:6" s="93" customFormat="1" ht="11.4" customHeight="1">
      <c r="B32" s="123"/>
    </row>
    <row r="33" spans="1:6" s="93" customFormat="1" ht="20.100000000000001" customHeight="1">
      <c r="B33" s="123"/>
      <c r="D33" s="129" t="s">
        <v>103</v>
      </c>
      <c r="F33" s="123"/>
    </row>
    <row r="34" spans="1:6" ht="20.100000000000001" customHeight="1">
      <c r="B34" s="123"/>
      <c r="D34" s="133" t="s">
        <v>495</v>
      </c>
      <c r="F34" s="123"/>
    </row>
    <row r="35" spans="1:6" s="134" customFormat="1" ht="20.100000000000001" customHeight="1">
      <c r="A35" s="83"/>
      <c r="B35" s="123"/>
      <c r="D35" s="135" t="s">
        <v>509</v>
      </c>
      <c r="E35" s="83"/>
      <c r="F35" s="93"/>
    </row>
    <row r="36" spans="1:6" s="134" customFormat="1" ht="20.100000000000001" customHeight="1">
      <c r="A36" s="83"/>
      <c r="B36" s="93"/>
      <c r="D36" s="136" t="s">
        <v>712</v>
      </c>
      <c r="E36" s="83"/>
      <c r="F36" s="93"/>
    </row>
    <row r="37" spans="1:6" s="134" customFormat="1" ht="20.100000000000001" customHeight="1">
      <c r="A37" s="83"/>
      <c r="B37" s="93"/>
      <c r="D37" s="136" t="s">
        <v>714</v>
      </c>
      <c r="E37" s="83"/>
      <c r="F37" s="93"/>
    </row>
    <row r="38" spans="1:6" s="134" customFormat="1" ht="20.100000000000001" customHeight="1">
      <c r="A38" s="83"/>
      <c r="B38" s="93"/>
      <c r="D38" s="137" t="s">
        <v>501</v>
      </c>
      <c r="E38" s="83"/>
      <c r="F38" s="93"/>
    </row>
    <row r="39" spans="1:6" ht="6" customHeight="1">
      <c r="B39" s="93"/>
      <c r="F39" s="93"/>
    </row>
    <row r="40" spans="1:6" s="93" customFormat="1" ht="20.100000000000001" customHeight="1">
      <c r="B40" s="123"/>
      <c r="D40" s="83"/>
    </row>
    <row r="41" spans="1:6" s="93" customFormat="1" ht="20.100000000000001" customHeight="1">
      <c r="B41" s="123"/>
      <c r="D41" s="83"/>
      <c r="F41" s="123"/>
    </row>
    <row r="42" spans="1:6" ht="20.100000000000001" customHeight="1">
      <c r="B42" s="93"/>
      <c r="F42" s="93"/>
    </row>
    <row r="43" spans="1:6" ht="6" customHeight="1"/>
    <row r="44" spans="1:6" s="134" customFormat="1" ht="14.1" customHeight="1">
      <c r="B44" s="139"/>
      <c r="D44" s="83"/>
      <c r="F44" s="139"/>
    </row>
    <row r="45" spans="1:6" s="134" customFormat="1" ht="14.1" customHeight="1">
      <c r="B45" s="139"/>
      <c r="D45" s="83"/>
      <c r="F45" s="139"/>
    </row>
    <row r="46" spans="1:6" s="134" customFormat="1" ht="14.1" customHeight="1">
      <c r="B46" s="139"/>
      <c r="D46" s="83"/>
      <c r="F46" s="139"/>
    </row>
    <row r="47" spans="1:6" s="134" customFormat="1" ht="14.1" customHeight="1">
      <c r="B47" s="139"/>
      <c r="D47" s="83"/>
      <c r="F47" s="139"/>
    </row>
    <row r="48" spans="1:6" ht="20.100000000000001" customHeight="1"/>
    <row r="49" s="83" customFormat="1" ht="20.100000000000001" customHeight="1"/>
    <row r="50" s="83" customFormat="1" ht="20.100000000000001" customHeight="1"/>
    <row r="51" s="83" customFormat="1" ht="20.100000000000001" customHeight="1"/>
    <row r="52" s="83" customFormat="1" ht="20.100000000000001" customHeight="1"/>
    <row r="53" s="83" customFormat="1" ht="20.100000000000001" customHeight="1"/>
    <row r="54" s="83" customFormat="1" ht="20.100000000000001" customHeight="1"/>
    <row r="55" s="83" customFormat="1" ht="20.100000000000001" customHeight="1"/>
    <row r="56" s="83" customFormat="1" ht="20.100000000000001" customHeight="1"/>
    <row r="57" s="83" customFormat="1" ht="20.100000000000001" customHeight="1"/>
    <row r="58" s="83" customFormat="1" ht="20.100000000000001" customHeight="1"/>
    <row r="59" s="83" customFormat="1" ht="20.100000000000001" customHeight="1"/>
    <row r="60" s="83" customFormat="1" ht="20.100000000000001" customHeight="1"/>
    <row r="61" s="83" customFormat="1" ht="20.100000000000001" customHeight="1"/>
    <row r="62" s="83" customFormat="1" ht="20.100000000000001" customHeight="1"/>
    <row r="63" s="83" customFormat="1" ht="20.100000000000001" customHeight="1"/>
    <row r="64" s="83" customFormat="1" ht="20.100000000000001" customHeight="1"/>
    <row r="65" s="83" customFormat="1" ht="20.100000000000001" customHeight="1"/>
    <row r="66" s="83" customFormat="1" ht="20.100000000000001" customHeight="1"/>
    <row r="67" s="83" customFormat="1" ht="20.100000000000001" customHeight="1"/>
    <row r="68" s="83" customFormat="1" ht="20.100000000000001" customHeight="1"/>
    <row r="69" s="83" customFormat="1" ht="20.100000000000001" customHeight="1"/>
    <row r="70" s="83" customFormat="1" ht="20.100000000000001" customHeight="1"/>
    <row r="71" s="83" customFormat="1" ht="20.100000000000001" customHeight="1"/>
    <row r="72" s="83" customFormat="1" ht="20.100000000000001" customHeight="1"/>
    <row r="73" s="83" customFormat="1" ht="20.100000000000001" customHeight="1"/>
    <row r="74" s="83" customFormat="1" ht="20.100000000000001" customHeight="1"/>
    <row r="75" s="83" customFormat="1" ht="20.100000000000001" customHeight="1"/>
    <row r="76" s="83" customFormat="1" ht="20.100000000000001" customHeight="1"/>
    <row r="77" s="83" customFormat="1" ht="20.100000000000001" customHeight="1"/>
    <row r="78" s="83" customFormat="1" ht="20.100000000000001" customHeight="1"/>
    <row r="79" s="83" customFormat="1" ht="20.100000000000001" customHeight="1"/>
    <row r="80" s="83" customFormat="1" ht="20.100000000000001" customHeight="1"/>
    <row r="81" s="83" customFormat="1" ht="20.100000000000001" customHeight="1"/>
    <row r="82" s="83" customFormat="1" ht="20.100000000000001" customHeight="1"/>
    <row r="83" s="83" customFormat="1" ht="20.100000000000001" customHeight="1"/>
    <row r="84" s="83" customFormat="1" ht="20.100000000000001" customHeight="1"/>
    <row r="85" s="83" customFormat="1" ht="20.100000000000001" customHeight="1"/>
    <row r="86" s="83" customFormat="1" ht="20.100000000000001" customHeight="1"/>
    <row r="87" s="83" customFormat="1" ht="20.100000000000001" customHeight="1"/>
    <row r="88" s="83" customFormat="1" ht="20.100000000000001" customHeight="1"/>
    <row r="89" s="83" customFormat="1" ht="20.100000000000001" customHeight="1"/>
    <row r="90" s="83" customFormat="1" ht="20.100000000000001" customHeight="1"/>
    <row r="91" s="83" customFormat="1" ht="20.100000000000001" customHeight="1"/>
    <row r="92" s="83" customFormat="1" ht="20.100000000000001" customHeight="1"/>
    <row r="93" s="83" customFormat="1" ht="20.100000000000001" customHeight="1"/>
    <row r="94" s="83" customFormat="1" ht="20.100000000000001" customHeight="1"/>
    <row r="95" s="83" customFormat="1" ht="20.100000000000001" customHeight="1"/>
    <row r="96" s="83" customFormat="1" ht="20.100000000000001" customHeight="1"/>
    <row r="97" s="83" customFormat="1" ht="20.100000000000001" customHeight="1"/>
    <row r="98" s="83" customFormat="1" ht="20.100000000000001" customHeight="1"/>
    <row r="99" s="83" customFormat="1" ht="20.100000000000001" customHeight="1"/>
    <row r="100" s="83" customFormat="1" ht="20.100000000000001" customHeight="1"/>
    <row r="101" s="83" customFormat="1" ht="20.100000000000001" customHeight="1"/>
    <row r="102" s="83" customFormat="1" ht="20.100000000000001" customHeight="1"/>
    <row r="103" s="83" customFormat="1" ht="20.100000000000001" customHeight="1"/>
    <row r="104" s="83" customFormat="1" ht="20.100000000000001" customHeight="1"/>
    <row r="105" s="83" customFormat="1" ht="20.100000000000001" customHeight="1"/>
    <row r="106" s="83" customFormat="1" ht="20.100000000000001" customHeight="1"/>
    <row r="107" s="83" customFormat="1" ht="20.100000000000001" customHeight="1"/>
    <row r="108" s="83" customFormat="1" ht="20.100000000000001" customHeight="1"/>
    <row r="109" s="83" customFormat="1" ht="20.100000000000001" customHeight="1"/>
    <row r="110" s="83" customFormat="1" ht="20.100000000000001" customHeight="1"/>
    <row r="111" s="83" customFormat="1" ht="20.100000000000001" customHeight="1"/>
    <row r="112" s="83" customFormat="1" ht="20.100000000000001" customHeight="1"/>
  </sheetData>
  <mergeCells count="6">
    <mergeCell ref="A1:G1"/>
    <mergeCell ref="A2:G2"/>
    <mergeCell ref="B16:B17"/>
    <mergeCell ref="F16:F17"/>
    <mergeCell ref="B24:B25"/>
    <mergeCell ref="F24:F25"/>
  </mergeCells>
  <printOptions horizontalCentered="1"/>
  <pageMargins left="1.1811023622047245" right="0.59055118110236227" top="0.98425196850393704" bottom="0.59055118110236227" header="0.31496062992125984" footer="0.31496062992125984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E63D1-B59A-4C8A-9564-B98153097874}">
  <dimension ref="A1:K96"/>
  <sheetViews>
    <sheetView showGridLines="0" topLeftCell="A76" zoomScale="70" zoomScaleNormal="70" zoomScalePageLayoutView="90" workbookViewId="0">
      <selection activeCell="N19" sqref="N19"/>
    </sheetView>
  </sheetViews>
  <sheetFormatPr defaultColWidth="8.6640625" defaultRowHeight="24.6"/>
  <cols>
    <col min="1" max="1" width="0.6640625" style="92" customWidth="1"/>
    <col min="2" max="2" width="11.88671875" style="92" customWidth="1"/>
    <col min="3" max="3" width="13.21875" style="92" customWidth="1"/>
    <col min="4" max="4" width="12.33203125" style="92" customWidth="1"/>
    <col min="5" max="5" width="14.44140625" style="92" customWidth="1"/>
    <col min="6" max="6" width="15.21875" style="92" customWidth="1"/>
    <col min="7" max="7" width="12.109375" style="92" customWidth="1"/>
    <col min="8" max="8" width="14" style="92" customWidth="1"/>
    <col min="9" max="9" width="17.21875" style="92" customWidth="1"/>
    <col min="10" max="10" width="13.33203125" style="92" customWidth="1"/>
    <col min="11" max="11" width="1" style="92" customWidth="1"/>
    <col min="12" max="12" width="23.109375" style="92" customWidth="1"/>
    <col min="13" max="16384" width="8.6640625" style="92"/>
  </cols>
  <sheetData>
    <row r="1" spans="1:11">
      <c r="B1" s="330" t="s">
        <v>460</v>
      </c>
      <c r="C1" s="330"/>
      <c r="D1" s="330"/>
      <c r="E1" s="330"/>
      <c r="F1" s="330"/>
      <c r="G1" s="330"/>
      <c r="H1" s="330"/>
      <c r="I1" s="330"/>
      <c r="J1" s="330"/>
    </row>
    <row r="2" spans="1:11" ht="34.5" customHeight="1">
      <c r="A2" s="332" t="s">
        <v>740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ht="22.5" customHeight="1">
      <c r="B3" s="96" t="s">
        <v>741</v>
      </c>
      <c r="C3" s="96"/>
      <c r="D3" s="96"/>
      <c r="E3" s="96"/>
      <c r="F3" s="96"/>
      <c r="G3" s="96"/>
    </row>
    <row r="4" spans="1:11" ht="15.9" customHeight="1" thickBot="1">
      <c r="J4" s="291" t="s">
        <v>742</v>
      </c>
    </row>
    <row r="5" spans="1:11" s="292" customFormat="1" ht="25.8" thickTop="1" thickBot="1">
      <c r="B5" s="336" t="s">
        <v>743</v>
      </c>
      <c r="C5" s="336"/>
      <c r="D5" s="336"/>
      <c r="E5" s="336"/>
      <c r="F5" s="336"/>
      <c r="G5" s="293"/>
      <c r="H5" s="294" t="s">
        <v>518</v>
      </c>
      <c r="I5" s="294" t="s">
        <v>519</v>
      </c>
      <c r="J5" s="295" t="s">
        <v>744</v>
      </c>
    </row>
    <row r="6" spans="1:11" ht="21" customHeight="1" thickTop="1">
      <c r="B6" s="147" t="s">
        <v>745</v>
      </c>
      <c r="C6" s="147"/>
      <c r="D6" s="147"/>
      <c r="E6" s="147"/>
      <c r="F6" s="147"/>
      <c r="H6" s="296">
        <v>350186200</v>
      </c>
      <c r="I6" s="297"/>
      <c r="J6" s="298">
        <f>SUM(H6:I6)</f>
        <v>350186200</v>
      </c>
    </row>
    <row r="7" spans="1:11" ht="21" customHeight="1">
      <c r="B7" s="147" t="s">
        <v>746</v>
      </c>
      <c r="C7" s="147"/>
      <c r="D7" s="147"/>
      <c r="E7" s="147"/>
      <c r="F7" s="147"/>
      <c r="G7" s="147"/>
      <c r="H7" s="299">
        <v>0</v>
      </c>
      <c r="I7" s="299"/>
      <c r="J7" s="298">
        <f>SUM(G7:H7)</f>
        <v>0</v>
      </c>
    </row>
    <row r="8" spans="1:11" ht="21" customHeight="1">
      <c r="B8" s="147" t="s">
        <v>747</v>
      </c>
      <c r="C8" s="147"/>
      <c r="D8" s="147"/>
      <c r="E8" s="147"/>
      <c r="F8" s="147"/>
      <c r="G8" s="147"/>
      <c r="H8" s="299">
        <v>0</v>
      </c>
      <c r="I8" s="299"/>
      <c r="J8" s="298">
        <f>SUM(G8:I8)</f>
        <v>0</v>
      </c>
    </row>
    <row r="9" spans="1:11" ht="21" customHeight="1">
      <c r="B9" s="147" t="s">
        <v>748</v>
      </c>
      <c r="C9" s="147"/>
      <c r="D9" s="147"/>
      <c r="E9" s="147"/>
      <c r="F9" s="147"/>
      <c r="H9" s="300">
        <v>29412800</v>
      </c>
      <c r="I9" s="299"/>
      <c r="J9" s="298">
        <f>SUM(H9:I9)</f>
        <v>29412800</v>
      </c>
    </row>
    <row r="10" spans="1:11" ht="12.75" customHeight="1" thickBot="1">
      <c r="B10" s="147"/>
      <c r="C10" s="147"/>
      <c r="D10" s="147"/>
      <c r="E10" s="147"/>
      <c r="F10" s="147"/>
      <c r="G10" s="147"/>
      <c r="H10" s="147"/>
      <c r="I10" s="147"/>
      <c r="J10" s="298"/>
    </row>
    <row r="11" spans="1:11" ht="25.8" thickTop="1" thickBot="1">
      <c r="B11" s="337" t="s">
        <v>749</v>
      </c>
      <c r="C11" s="337"/>
      <c r="D11" s="337"/>
      <c r="E11" s="337"/>
      <c r="F11" s="337"/>
      <c r="G11" s="301"/>
      <c r="H11" s="302">
        <f>SUM(H6:H10)</f>
        <v>379599000</v>
      </c>
      <c r="I11" s="302">
        <f>SUM(I6:I10)</f>
        <v>0</v>
      </c>
      <c r="J11" s="302">
        <f>SUM(J6:J10)</f>
        <v>379599000</v>
      </c>
    </row>
    <row r="12" spans="1:11" ht="16.5" customHeight="1" thickTop="1"/>
    <row r="13" spans="1:11">
      <c r="B13" s="96" t="s">
        <v>750</v>
      </c>
      <c r="C13" s="96"/>
      <c r="D13" s="96"/>
      <c r="E13" s="96"/>
      <c r="F13" s="303"/>
      <c r="G13" s="303"/>
    </row>
    <row r="14" spans="1:11" ht="21.9" customHeight="1">
      <c r="B14" s="94" t="s">
        <v>751</v>
      </c>
      <c r="C14" s="94"/>
      <c r="D14" s="94"/>
      <c r="E14" s="94"/>
      <c r="F14" s="304"/>
      <c r="G14" s="94"/>
      <c r="H14" s="95">
        <f>H6-H15</f>
        <v>349442400</v>
      </c>
      <c r="I14" s="281" t="s">
        <v>517</v>
      </c>
    </row>
    <row r="15" spans="1:11" ht="21.9" customHeight="1">
      <c r="B15" s="94" t="s">
        <v>752</v>
      </c>
      <c r="C15" s="94"/>
      <c r="D15" s="94"/>
      <c r="E15" s="94"/>
      <c r="F15" s="94"/>
      <c r="G15" s="94"/>
      <c r="H15" s="95">
        <f>H16+H17</f>
        <v>743800</v>
      </c>
      <c r="I15" s="281" t="s">
        <v>517</v>
      </c>
    </row>
    <row r="16" spans="1:11" ht="21.9" customHeight="1">
      <c r="B16" s="94"/>
      <c r="C16" s="94"/>
      <c r="D16" s="94" t="s">
        <v>753</v>
      </c>
      <c r="E16" s="94"/>
      <c r="F16" s="94"/>
      <c r="G16" s="94"/>
      <c r="H16" s="95">
        <f>SUM(H24,H42,H44)</f>
        <v>304300</v>
      </c>
      <c r="I16" s="287" t="s">
        <v>517</v>
      </c>
      <c r="J16" s="281"/>
    </row>
    <row r="17" spans="2:10" ht="21.9" customHeight="1">
      <c r="B17" s="94"/>
      <c r="C17" s="94"/>
      <c r="D17" s="94" t="s">
        <v>754</v>
      </c>
      <c r="E17" s="94"/>
      <c r="F17" s="94"/>
      <c r="G17" s="94"/>
      <c r="H17" s="95">
        <f>SUM(H39:H39)</f>
        <v>439500</v>
      </c>
      <c r="I17" s="287" t="s">
        <v>517</v>
      </c>
      <c r="J17" s="281"/>
    </row>
    <row r="18" spans="2:10" ht="26.1" customHeight="1" thickBot="1">
      <c r="J18" s="291" t="s">
        <v>742</v>
      </c>
    </row>
    <row r="19" spans="2:10" ht="25.8" thickTop="1" thickBot="1">
      <c r="B19" s="338" t="s">
        <v>755</v>
      </c>
      <c r="C19" s="338"/>
      <c r="D19" s="338"/>
      <c r="E19" s="338"/>
      <c r="F19" s="338"/>
      <c r="G19" s="294"/>
      <c r="H19" s="294" t="s">
        <v>518</v>
      </c>
      <c r="I19" s="294" t="s">
        <v>519</v>
      </c>
      <c r="J19" s="294" t="s">
        <v>744</v>
      </c>
    </row>
    <row r="20" spans="2:10">
      <c r="B20" s="335" t="s">
        <v>739</v>
      </c>
      <c r="C20" s="335"/>
      <c r="D20" s="335"/>
      <c r="E20" s="305"/>
      <c r="F20" s="306"/>
      <c r="G20" s="307"/>
      <c r="H20" s="281"/>
      <c r="I20" s="281"/>
      <c r="J20" s="281"/>
    </row>
    <row r="21" spans="2:10" ht="21.6" customHeight="1">
      <c r="B21" s="140" t="s">
        <v>756</v>
      </c>
      <c r="C21" s="141"/>
      <c r="D21" s="141"/>
      <c r="E21" s="141"/>
      <c r="F21" s="142"/>
      <c r="G21" s="142"/>
      <c r="H21" s="143">
        <v>192895390</v>
      </c>
      <c r="I21" s="143"/>
      <c r="J21" s="143">
        <f>SUM(H21:I21)</f>
        <v>192895390</v>
      </c>
    </row>
    <row r="22" spans="2:10" ht="21.6" customHeight="1">
      <c r="B22" s="140" t="s">
        <v>757</v>
      </c>
      <c r="C22" s="141"/>
      <c r="D22" s="141"/>
      <c r="E22" s="141"/>
      <c r="F22" s="142"/>
      <c r="G22" s="142"/>
      <c r="H22" s="143">
        <v>6174000</v>
      </c>
      <c r="I22" s="143"/>
      <c r="J22" s="143">
        <f t="shared" ref="J22:J46" si="0">SUM(H22:I22)</f>
        <v>6174000</v>
      </c>
    </row>
    <row r="23" spans="2:10" ht="21.6" customHeight="1">
      <c r="B23" s="140" t="s">
        <v>758</v>
      </c>
      <c r="C23" s="141"/>
      <c r="D23" s="141"/>
      <c r="E23" s="141"/>
      <c r="F23" s="142"/>
      <c r="G23" s="142"/>
      <c r="H23" s="143">
        <v>352000</v>
      </c>
      <c r="I23" s="143"/>
      <c r="J23" s="143">
        <f t="shared" si="0"/>
        <v>352000</v>
      </c>
    </row>
    <row r="24" spans="2:10" s="110" customFormat="1" ht="21.6" customHeight="1">
      <c r="B24" s="341" t="s">
        <v>759</v>
      </c>
      <c r="C24" s="341"/>
      <c r="D24" s="341"/>
      <c r="E24" s="341"/>
      <c r="F24" s="341"/>
      <c r="G24" s="341"/>
      <c r="H24" s="160">
        <v>118400</v>
      </c>
      <c r="I24" s="160"/>
      <c r="J24" s="160">
        <f t="shared" si="0"/>
        <v>118400</v>
      </c>
    </row>
    <row r="25" spans="2:10" ht="21.6" customHeight="1">
      <c r="B25" s="140" t="s">
        <v>760</v>
      </c>
      <c r="C25" s="141"/>
      <c r="D25" s="141"/>
      <c r="E25" s="141"/>
      <c r="F25" s="142"/>
      <c r="G25" s="142"/>
      <c r="H25" s="143">
        <v>2094200</v>
      </c>
      <c r="I25" s="143"/>
      <c r="J25" s="143">
        <f t="shared" si="0"/>
        <v>2094200</v>
      </c>
    </row>
    <row r="26" spans="2:10" ht="21.6" customHeight="1">
      <c r="B26" s="140" t="s">
        <v>761</v>
      </c>
      <c r="C26" s="141"/>
      <c r="D26" s="141"/>
      <c r="E26" s="141"/>
      <c r="F26" s="142"/>
      <c r="G26" s="142"/>
      <c r="H26" s="143">
        <v>1046460</v>
      </c>
      <c r="I26" s="143"/>
      <c r="J26" s="143">
        <f t="shared" si="0"/>
        <v>1046460</v>
      </c>
    </row>
    <row r="27" spans="2:10" ht="21.6" customHeight="1">
      <c r="B27" s="140" t="s">
        <v>762</v>
      </c>
      <c r="C27" s="141"/>
      <c r="D27" s="141"/>
      <c r="E27" s="141"/>
      <c r="F27" s="142"/>
      <c r="G27" s="142"/>
      <c r="H27" s="143">
        <v>3099630</v>
      </c>
      <c r="I27" s="143"/>
      <c r="J27" s="143">
        <f t="shared" si="0"/>
        <v>3099630</v>
      </c>
    </row>
    <row r="28" spans="2:10" ht="21.6" customHeight="1">
      <c r="B28" s="140" t="s">
        <v>763</v>
      </c>
      <c r="C28" s="141"/>
      <c r="D28" s="141"/>
      <c r="E28" s="141"/>
      <c r="F28" s="142"/>
      <c r="G28" s="142"/>
      <c r="H28" s="143">
        <v>12403420</v>
      </c>
      <c r="I28" s="143"/>
      <c r="J28" s="143">
        <f t="shared" si="0"/>
        <v>12403420</v>
      </c>
    </row>
    <row r="29" spans="2:10" ht="21.6" customHeight="1">
      <c r="B29" s="140" t="s">
        <v>764</v>
      </c>
      <c r="C29" s="141"/>
      <c r="D29" s="141"/>
      <c r="E29" s="141"/>
      <c r="F29" s="142"/>
      <c r="G29" s="142"/>
      <c r="H29" s="143">
        <v>580500</v>
      </c>
      <c r="I29" s="143"/>
      <c r="J29" s="143">
        <f t="shared" si="0"/>
        <v>580500</v>
      </c>
    </row>
    <row r="30" spans="2:10" ht="21.6" customHeight="1">
      <c r="B30" s="140" t="s">
        <v>765</v>
      </c>
      <c r="C30" s="141"/>
      <c r="D30" s="141"/>
      <c r="E30" s="141"/>
      <c r="F30" s="142"/>
      <c r="G30" s="142"/>
      <c r="H30" s="143">
        <v>15947300</v>
      </c>
      <c r="I30" s="143"/>
      <c r="J30" s="143">
        <f t="shared" si="0"/>
        <v>15947300</v>
      </c>
    </row>
    <row r="31" spans="2:10" ht="21.6" customHeight="1">
      <c r="B31" s="140" t="s">
        <v>766</v>
      </c>
      <c r="C31" s="141"/>
      <c r="D31" s="141"/>
      <c r="E31" s="141"/>
      <c r="F31" s="142"/>
      <c r="G31" s="142"/>
      <c r="H31" s="143">
        <v>4237700</v>
      </c>
      <c r="I31" s="143"/>
      <c r="J31" s="143">
        <f t="shared" si="0"/>
        <v>4237700</v>
      </c>
    </row>
    <row r="32" spans="2:10" ht="21.6" customHeight="1">
      <c r="B32" s="140" t="s">
        <v>767</v>
      </c>
      <c r="C32" s="141"/>
      <c r="D32" s="141"/>
      <c r="E32" s="141"/>
      <c r="F32" s="142"/>
      <c r="G32" s="142"/>
      <c r="H32" s="143">
        <v>5145100</v>
      </c>
      <c r="I32" s="143"/>
      <c r="J32" s="143">
        <f t="shared" si="0"/>
        <v>5145100</v>
      </c>
    </row>
    <row r="33" spans="2:10" ht="21.6" customHeight="1">
      <c r="B33" s="140" t="s">
        <v>768</v>
      </c>
      <c r="C33" s="141"/>
      <c r="D33" s="141"/>
      <c r="E33" s="141"/>
      <c r="F33" s="142"/>
      <c r="G33" s="142"/>
      <c r="H33" s="143">
        <v>290100</v>
      </c>
      <c r="I33" s="143"/>
      <c r="J33" s="143">
        <f t="shared" si="0"/>
        <v>290100</v>
      </c>
    </row>
    <row r="34" spans="2:10" ht="21.6" customHeight="1">
      <c r="B34" s="140" t="s">
        <v>769</v>
      </c>
      <c r="C34" s="141"/>
      <c r="D34" s="141"/>
      <c r="E34" s="141"/>
      <c r="F34" s="142"/>
      <c r="G34" s="142"/>
      <c r="H34" s="143">
        <v>1731320</v>
      </c>
      <c r="I34" s="143"/>
      <c r="J34" s="143">
        <f t="shared" si="0"/>
        <v>1731320</v>
      </c>
    </row>
    <row r="35" spans="2:10" ht="21.6" customHeight="1">
      <c r="B35" s="140" t="s">
        <v>770</v>
      </c>
      <c r="C35" s="141"/>
      <c r="D35" s="141"/>
      <c r="E35" s="141"/>
      <c r="F35" s="142"/>
      <c r="G35" s="142"/>
      <c r="H35" s="143">
        <v>7512500</v>
      </c>
      <c r="I35" s="143"/>
      <c r="J35" s="143">
        <f t="shared" si="0"/>
        <v>7512500</v>
      </c>
    </row>
    <row r="36" spans="2:10" ht="21.6" customHeight="1">
      <c r="B36" s="140" t="s">
        <v>771</v>
      </c>
      <c r="C36" s="141"/>
      <c r="D36" s="141"/>
      <c r="E36" s="141"/>
      <c r="F36" s="142"/>
      <c r="G36" s="142"/>
      <c r="H36" s="143">
        <v>5188400</v>
      </c>
      <c r="I36" s="143"/>
      <c r="J36" s="143">
        <f t="shared" si="0"/>
        <v>5188400</v>
      </c>
    </row>
    <row r="37" spans="2:10" ht="21.6" customHeight="1">
      <c r="B37" s="140" t="s">
        <v>772</v>
      </c>
      <c r="C37" s="141"/>
      <c r="D37" s="141"/>
      <c r="E37" s="141"/>
      <c r="F37" s="142"/>
      <c r="G37" s="142"/>
      <c r="H37" s="143">
        <v>1428560</v>
      </c>
      <c r="I37" s="143"/>
      <c r="J37" s="143">
        <f t="shared" si="0"/>
        <v>1428560</v>
      </c>
    </row>
    <row r="38" spans="2:10" ht="21.6" customHeight="1">
      <c r="B38" s="140" t="s">
        <v>773</v>
      </c>
      <c r="C38" s="141"/>
      <c r="D38" s="141"/>
      <c r="E38" s="141"/>
      <c r="F38" s="142"/>
      <c r="G38" s="142"/>
      <c r="H38" s="143">
        <v>13460700</v>
      </c>
      <c r="I38" s="143"/>
      <c r="J38" s="143">
        <f t="shared" si="0"/>
        <v>13460700</v>
      </c>
    </row>
    <row r="39" spans="2:10" s="110" customFormat="1" ht="49.8" customHeight="1">
      <c r="B39" s="342" t="s">
        <v>774</v>
      </c>
      <c r="C39" s="342"/>
      <c r="D39" s="342"/>
      <c r="E39" s="342"/>
      <c r="F39" s="342"/>
      <c r="G39" s="342"/>
      <c r="H39" s="142">
        <v>439500</v>
      </c>
      <c r="I39" s="142"/>
      <c r="J39" s="142">
        <f t="shared" si="0"/>
        <v>439500</v>
      </c>
    </row>
    <row r="40" spans="2:10" ht="21.6" customHeight="1">
      <c r="B40" s="140" t="s">
        <v>775</v>
      </c>
      <c r="C40" s="141"/>
      <c r="D40" s="141"/>
      <c r="E40" s="141"/>
      <c r="F40" s="142"/>
      <c r="G40" s="142"/>
      <c r="H40" s="143">
        <v>468450</v>
      </c>
      <c r="I40" s="143"/>
      <c r="J40" s="143">
        <f t="shared" si="0"/>
        <v>468450</v>
      </c>
    </row>
    <row r="41" spans="2:10" ht="21.6" customHeight="1">
      <c r="B41" s="140" t="s">
        <v>776</v>
      </c>
      <c r="C41" s="141"/>
      <c r="D41" s="141"/>
      <c r="E41" s="141"/>
      <c r="F41" s="142"/>
      <c r="G41" s="142"/>
      <c r="H41" s="143">
        <v>1025500</v>
      </c>
      <c r="I41" s="143"/>
      <c r="J41" s="143">
        <f t="shared" si="0"/>
        <v>1025500</v>
      </c>
    </row>
    <row r="42" spans="2:10" s="110" customFormat="1" ht="21.6" customHeight="1">
      <c r="B42" s="343" t="s">
        <v>777</v>
      </c>
      <c r="C42" s="343"/>
      <c r="D42" s="343"/>
      <c r="E42" s="343"/>
      <c r="F42" s="343"/>
      <c r="G42" s="343"/>
      <c r="H42" s="308">
        <v>85900</v>
      </c>
      <c r="I42" s="308"/>
      <c r="J42" s="308">
        <f t="shared" si="0"/>
        <v>85900</v>
      </c>
    </row>
    <row r="43" spans="2:10" ht="21.6" customHeight="1">
      <c r="B43" s="140" t="s">
        <v>778</v>
      </c>
      <c r="C43" s="141"/>
      <c r="D43" s="141"/>
      <c r="E43" s="141"/>
      <c r="F43" s="142"/>
      <c r="G43" s="142"/>
      <c r="H43" s="143">
        <v>402200</v>
      </c>
      <c r="I43" s="143"/>
      <c r="J43" s="143">
        <f t="shared" si="0"/>
        <v>402200</v>
      </c>
    </row>
    <row r="44" spans="2:10" s="110" customFormat="1" ht="21.6" customHeight="1">
      <c r="B44" s="343" t="s">
        <v>779</v>
      </c>
      <c r="C44" s="343"/>
      <c r="D44" s="343"/>
      <c r="E44" s="343"/>
      <c r="F44" s="343"/>
      <c r="G44" s="343"/>
      <c r="H44" s="308">
        <v>100000</v>
      </c>
      <c r="I44" s="308"/>
      <c r="J44" s="308">
        <f t="shared" si="0"/>
        <v>100000</v>
      </c>
    </row>
    <row r="45" spans="2:10" ht="21.6" customHeight="1">
      <c r="B45" s="140" t="s">
        <v>780</v>
      </c>
      <c r="C45" s="141"/>
      <c r="D45" s="141"/>
      <c r="E45" s="141"/>
      <c r="F45" s="142"/>
      <c r="G45" s="142"/>
      <c r="H45" s="143">
        <v>642900</v>
      </c>
      <c r="I45" s="143"/>
      <c r="J45" s="143">
        <f t="shared" si="0"/>
        <v>642900</v>
      </c>
    </row>
    <row r="46" spans="2:10" ht="21.6" customHeight="1" thickBot="1">
      <c r="B46" s="140" t="s">
        <v>781</v>
      </c>
      <c r="C46" s="141"/>
      <c r="D46" s="141"/>
      <c r="E46" s="141"/>
      <c r="F46" s="142"/>
      <c r="G46" s="142"/>
      <c r="H46" s="143">
        <v>73316070</v>
      </c>
      <c r="I46" s="143"/>
      <c r="J46" s="143">
        <f t="shared" si="0"/>
        <v>73316070</v>
      </c>
    </row>
    <row r="47" spans="2:10" ht="21.6" customHeight="1" thickTop="1" thickBot="1">
      <c r="B47" s="337" t="s">
        <v>782</v>
      </c>
      <c r="C47" s="337"/>
      <c r="D47" s="337"/>
      <c r="E47" s="337"/>
      <c r="F47" s="337"/>
      <c r="G47" s="309"/>
      <c r="H47" s="310">
        <f>SUM(H21:H46)</f>
        <v>350186200</v>
      </c>
      <c r="I47" s="310">
        <f>SUM(I21:I46)</f>
        <v>0</v>
      </c>
      <c r="J47" s="310">
        <f>SUM(J21:J46)</f>
        <v>350186200</v>
      </c>
    </row>
    <row r="48" spans="2:10" ht="15.9" customHeight="1" thickTop="1"/>
    <row r="49" spans="2:10" ht="15.9" customHeight="1"/>
    <row r="50" spans="2:10" ht="15.9" customHeight="1"/>
    <row r="51" spans="2:10" ht="15.9" customHeight="1"/>
    <row r="52" spans="2:10" ht="22.5" customHeight="1">
      <c r="B52" s="96" t="s">
        <v>783</v>
      </c>
      <c r="C52" s="96"/>
      <c r="D52" s="96"/>
      <c r="E52" s="96"/>
      <c r="F52" s="96"/>
      <c r="G52" s="96"/>
    </row>
    <row r="53" spans="2:10" ht="15.9" customHeight="1" thickBot="1">
      <c r="J53" s="291" t="s">
        <v>742</v>
      </c>
    </row>
    <row r="54" spans="2:10" ht="25.8" thickTop="1" thickBot="1">
      <c r="B54" s="294" t="s">
        <v>95</v>
      </c>
      <c r="C54" s="294"/>
      <c r="D54" s="294"/>
      <c r="E54" s="294"/>
      <c r="F54" s="294"/>
      <c r="G54" s="294"/>
      <c r="H54" s="294" t="s">
        <v>518</v>
      </c>
      <c r="I54" s="294" t="s">
        <v>519</v>
      </c>
      <c r="J54" s="294" t="s">
        <v>744</v>
      </c>
    </row>
    <row r="55" spans="2:10" ht="21" customHeight="1" thickTop="1">
      <c r="H55" s="147"/>
      <c r="I55" s="147"/>
      <c r="J55" s="147"/>
    </row>
    <row r="56" spans="2:10" ht="21" customHeight="1">
      <c r="H56" s="147"/>
      <c r="I56" s="147"/>
      <c r="J56" s="147"/>
    </row>
    <row r="57" spans="2:10" ht="21" customHeight="1">
      <c r="B57" s="147"/>
      <c r="C57" s="147"/>
      <c r="D57" s="147"/>
      <c r="E57" s="147"/>
      <c r="F57" s="147"/>
      <c r="G57" s="147"/>
      <c r="H57" s="147"/>
      <c r="I57" s="147"/>
      <c r="J57" s="147"/>
    </row>
    <row r="58" spans="2:10" ht="8.1" customHeight="1" thickBot="1"/>
    <row r="59" spans="2:10" ht="25.8" thickTop="1" thickBot="1">
      <c r="B59" s="337" t="s">
        <v>784</v>
      </c>
      <c r="C59" s="337"/>
      <c r="D59" s="337"/>
      <c r="E59" s="337"/>
      <c r="F59" s="337"/>
      <c r="G59" s="309"/>
      <c r="H59" s="294"/>
      <c r="I59" s="294"/>
      <c r="J59" s="294"/>
    </row>
    <row r="60" spans="2:10" ht="25.2" thickTop="1">
      <c r="B60" s="285"/>
      <c r="C60" s="285"/>
      <c r="D60" s="285"/>
      <c r="E60" s="285"/>
      <c r="F60" s="285"/>
      <c r="G60" s="285"/>
      <c r="H60" s="281"/>
      <c r="I60" s="281"/>
      <c r="J60" s="281"/>
    </row>
    <row r="61" spans="2:10">
      <c r="B61" s="285"/>
      <c r="C61" s="285"/>
      <c r="D61" s="285"/>
      <c r="E61" s="285"/>
      <c r="F61" s="285"/>
      <c r="G61" s="285"/>
      <c r="H61" s="281"/>
      <c r="I61" s="281"/>
      <c r="J61" s="281"/>
    </row>
    <row r="62" spans="2:10" ht="22.5" customHeight="1">
      <c r="B62" s="96" t="s">
        <v>785</v>
      </c>
      <c r="C62" s="96"/>
      <c r="D62" s="96"/>
      <c r="E62" s="96"/>
      <c r="F62" s="96"/>
      <c r="G62" s="96"/>
    </row>
    <row r="63" spans="2:10" ht="15.9" customHeight="1" thickBot="1">
      <c r="J63" s="291" t="s">
        <v>742</v>
      </c>
    </row>
    <row r="64" spans="2:10" ht="25.8" thickTop="1" thickBot="1">
      <c r="B64" s="294" t="s">
        <v>95</v>
      </c>
      <c r="C64" s="294"/>
      <c r="D64" s="294"/>
      <c r="E64" s="294"/>
      <c r="F64" s="294"/>
      <c r="G64" s="294"/>
      <c r="H64" s="294" t="s">
        <v>518</v>
      </c>
      <c r="I64" s="294" t="s">
        <v>519</v>
      </c>
      <c r="J64" s="294" t="s">
        <v>744</v>
      </c>
    </row>
    <row r="65" spans="2:10" ht="21" customHeight="1" thickTop="1">
      <c r="H65" s="147"/>
      <c r="I65" s="147"/>
      <c r="J65" s="147"/>
    </row>
    <row r="66" spans="2:10" ht="21" customHeight="1">
      <c r="H66" s="147"/>
      <c r="I66" s="147"/>
      <c r="J66" s="147"/>
    </row>
    <row r="67" spans="2:10" ht="8.1" customHeight="1" thickBot="1"/>
    <row r="68" spans="2:10" ht="25.8" thickTop="1" thickBot="1">
      <c r="B68" s="337" t="s">
        <v>786</v>
      </c>
      <c r="C68" s="337"/>
      <c r="D68" s="337"/>
      <c r="E68" s="337"/>
      <c r="F68" s="337"/>
      <c r="G68" s="309"/>
      <c r="H68" s="294"/>
      <c r="I68" s="294"/>
      <c r="J68" s="294"/>
    </row>
    <row r="69" spans="2:10" ht="20.100000000000001" customHeight="1" thickTop="1"/>
    <row r="70" spans="2:10" ht="20.100000000000001" customHeight="1"/>
    <row r="71" spans="2:10" ht="22.5" customHeight="1">
      <c r="B71" s="96" t="s">
        <v>787</v>
      </c>
      <c r="C71" s="96"/>
      <c r="D71" s="96"/>
      <c r="E71" s="96"/>
      <c r="F71" s="96"/>
      <c r="G71" s="96"/>
    </row>
    <row r="72" spans="2:10" ht="15.9" customHeight="1" thickBot="1">
      <c r="J72" s="291" t="s">
        <v>742</v>
      </c>
    </row>
    <row r="73" spans="2:10" ht="25.8" thickTop="1" thickBot="1">
      <c r="B73" s="294" t="s">
        <v>95</v>
      </c>
      <c r="C73" s="294"/>
      <c r="D73" s="294"/>
      <c r="E73" s="294"/>
      <c r="F73" s="294"/>
      <c r="G73" s="294"/>
      <c r="H73" s="294" t="s">
        <v>518</v>
      </c>
      <c r="I73" s="294" t="s">
        <v>519</v>
      </c>
      <c r="J73" s="294" t="s">
        <v>744</v>
      </c>
    </row>
    <row r="74" spans="2:10" ht="25.2" thickTop="1">
      <c r="B74" s="339"/>
      <c r="C74" s="339"/>
      <c r="D74" s="339"/>
      <c r="E74" s="339"/>
      <c r="F74" s="339"/>
      <c r="G74" s="339"/>
      <c r="H74" s="311"/>
      <c r="I74" s="147"/>
      <c r="J74" s="312"/>
    </row>
    <row r="75" spans="2:10">
      <c r="B75" s="340" t="s">
        <v>748</v>
      </c>
      <c r="C75" s="340"/>
      <c r="D75" s="340"/>
      <c r="E75" s="340"/>
      <c r="F75" s="340"/>
      <c r="G75" s="340"/>
      <c r="H75" s="308">
        <v>29412800</v>
      </c>
      <c r="I75" s="147"/>
      <c r="J75" s="313">
        <f>SUM(H75:I75)</f>
        <v>29412800</v>
      </c>
    </row>
    <row r="76" spans="2:10" ht="25.2" thickBot="1">
      <c r="B76" s="282"/>
      <c r="C76" s="282"/>
      <c r="D76" s="282"/>
      <c r="E76" s="282"/>
      <c r="F76" s="282"/>
      <c r="G76" s="282"/>
      <c r="H76" s="311"/>
      <c r="I76" s="147"/>
      <c r="J76" s="312"/>
    </row>
    <row r="77" spans="2:10" ht="25.8" thickTop="1" thickBot="1">
      <c r="B77" s="314" t="s">
        <v>788</v>
      </c>
      <c r="C77" s="309"/>
      <c r="D77" s="309"/>
      <c r="E77" s="309"/>
      <c r="F77" s="309"/>
      <c r="G77" s="309"/>
      <c r="H77" s="315">
        <f>SUM(H74:H75)</f>
        <v>29412800</v>
      </c>
      <c r="I77" s="315">
        <f t="shared" ref="I77:J77" si="1">SUM(I74:I75)</f>
        <v>0</v>
      </c>
      <c r="J77" s="315">
        <f t="shared" si="1"/>
        <v>29412800</v>
      </c>
    </row>
    <row r="78" spans="2:10" ht="25.2" thickTop="1">
      <c r="B78" s="316"/>
      <c r="C78" s="285"/>
      <c r="D78" s="285"/>
      <c r="E78" s="285"/>
      <c r="F78" s="285"/>
      <c r="G78" s="285"/>
      <c r="H78" s="317"/>
      <c r="I78" s="317"/>
      <c r="J78" s="317"/>
    </row>
    <row r="79" spans="2:10">
      <c r="B79" s="96" t="s">
        <v>789</v>
      </c>
      <c r="C79" s="96"/>
      <c r="D79" s="96"/>
      <c r="E79" s="96"/>
      <c r="F79" s="96"/>
      <c r="G79" s="96"/>
    </row>
    <row r="80" spans="2:10" ht="15.9" customHeight="1" thickBot="1">
      <c r="J80" s="291" t="s">
        <v>742</v>
      </c>
    </row>
    <row r="81" spans="1:10" s="110" customFormat="1" ht="63.9" customHeight="1" thickTop="1" thickBot="1">
      <c r="B81" s="318" t="s">
        <v>790</v>
      </c>
      <c r="C81" s="318" t="s">
        <v>791</v>
      </c>
      <c r="D81" s="319" t="s">
        <v>792</v>
      </c>
      <c r="E81" s="318" t="s">
        <v>793</v>
      </c>
      <c r="F81" s="319" t="s">
        <v>794</v>
      </c>
      <c r="G81" s="318" t="s">
        <v>795</v>
      </c>
      <c r="H81" s="319" t="s">
        <v>796</v>
      </c>
      <c r="I81" s="319" t="s">
        <v>797</v>
      </c>
      <c r="J81" s="320" t="s">
        <v>744</v>
      </c>
    </row>
    <row r="82" spans="1:10" ht="21" customHeight="1" thickTop="1">
      <c r="A82" s="96"/>
      <c r="B82" s="96" t="s">
        <v>798</v>
      </c>
      <c r="C82" s="143">
        <v>157725990</v>
      </c>
      <c r="D82" s="143">
        <v>31868700</v>
      </c>
      <c r="E82" s="143">
        <v>3300700</v>
      </c>
      <c r="F82" s="143"/>
      <c r="G82" s="321"/>
      <c r="H82" s="143"/>
      <c r="I82" s="143"/>
      <c r="J82" s="230">
        <f>SUM(C82:I82)</f>
        <v>192895390</v>
      </c>
    </row>
    <row r="83" spans="1:10" ht="21" customHeight="1">
      <c r="A83" s="96"/>
      <c r="B83" s="144" t="s">
        <v>799</v>
      </c>
      <c r="C83" s="143"/>
      <c r="D83" s="143"/>
      <c r="E83" s="160">
        <v>81090300</v>
      </c>
      <c r="F83" s="160">
        <v>10617700</v>
      </c>
      <c r="G83" s="322"/>
      <c r="H83" s="143"/>
      <c r="I83" s="143"/>
      <c r="J83" s="230">
        <f t="shared" ref="J83:J86" si="2">SUM(C83:I83)</f>
        <v>91708000</v>
      </c>
    </row>
    <row r="84" spans="1:10" ht="21" customHeight="1">
      <c r="A84" s="96"/>
      <c r="B84" s="144" t="s">
        <v>800</v>
      </c>
      <c r="C84" s="143"/>
      <c r="D84" s="143"/>
      <c r="E84" s="143"/>
      <c r="F84" s="143"/>
      <c r="G84" s="300">
        <v>7712810</v>
      </c>
      <c r="H84" s="143"/>
      <c r="I84" s="143"/>
      <c r="J84" s="230">
        <f t="shared" si="2"/>
        <v>7712810</v>
      </c>
    </row>
    <row r="85" spans="1:10" ht="21" customHeight="1">
      <c r="A85" s="96"/>
      <c r="B85" s="144" t="s">
        <v>801</v>
      </c>
      <c r="C85" s="143"/>
      <c r="D85" s="143"/>
      <c r="E85" s="143"/>
      <c r="F85" s="143"/>
      <c r="G85" s="322"/>
      <c r="H85" s="160">
        <v>28682600</v>
      </c>
      <c r="I85" s="143"/>
      <c r="J85" s="230">
        <f t="shared" si="2"/>
        <v>28682600</v>
      </c>
    </row>
    <row r="86" spans="1:10" ht="21" customHeight="1">
      <c r="A86" s="96"/>
      <c r="B86" s="144" t="s">
        <v>802</v>
      </c>
      <c r="C86" s="143"/>
      <c r="D86" s="143"/>
      <c r="E86" s="143"/>
      <c r="F86" s="143"/>
      <c r="G86" s="322"/>
      <c r="H86" s="143"/>
      <c r="I86" s="300">
        <v>58600200</v>
      </c>
      <c r="J86" s="230">
        <f t="shared" si="2"/>
        <v>58600200</v>
      </c>
    </row>
    <row r="87" spans="1:10" ht="8.1" customHeight="1" thickBot="1"/>
    <row r="88" spans="1:10" ht="50.4" thickTop="1" thickBot="1">
      <c r="B88" s="309" t="s">
        <v>803</v>
      </c>
      <c r="C88" s="323">
        <f>SUM(C82:C87)</f>
        <v>157725990</v>
      </c>
      <c r="D88" s="323">
        <f t="shared" ref="D88:J88" si="3">SUM(D82:D87)</f>
        <v>31868700</v>
      </c>
      <c r="E88" s="323">
        <f t="shared" si="3"/>
        <v>84391000</v>
      </c>
      <c r="F88" s="323">
        <f t="shared" si="3"/>
        <v>10617700</v>
      </c>
      <c r="G88" s="323">
        <f t="shared" si="3"/>
        <v>7712810</v>
      </c>
      <c r="H88" s="323">
        <f t="shared" si="3"/>
        <v>28682600</v>
      </c>
      <c r="I88" s="323">
        <f t="shared" si="3"/>
        <v>58600200</v>
      </c>
      <c r="J88" s="323">
        <f t="shared" si="3"/>
        <v>379599000</v>
      </c>
    </row>
    <row r="89" spans="1:10" ht="16.5" customHeight="1" thickTop="1"/>
    <row r="91" spans="1:10">
      <c r="B91" s="316"/>
      <c r="C91" s="285"/>
      <c r="D91" s="285"/>
      <c r="E91" s="285"/>
      <c r="F91" s="285"/>
      <c r="G91" s="285"/>
      <c r="H91" s="317"/>
      <c r="I91" s="317"/>
      <c r="J91" s="317"/>
    </row>
    <row r="92" spans="1:10">
      <c r="B92" s="316"/>
      <c r="C92" s="285"/>
      <c r="D92" s="285"/>
      <c r="E92" s="285"/>
      <c r="F92" s="285"/>
      <c r="G92" s="285"/>
      <c r="H92" s="317"/>
      <c r="I92" s="317"/>
      <c r="J92" s="317"/>
    </row>
    <row r="93" spans="1:10">
      <c r="B93" s="316"/>
      <c r="C93" s="285"/>
      <c r="D93" s="285"/>
      <c r="E93" s="285"/>
      <c r="F93" s="285"/>
      <c r="G93" s="285"/>
      <c r="H93" s="317"/>
      <c r="I93" s="317"/>
      <c r="J93" s="317"/>
    </row>
    <row r="94" spans="1:10">
      <c r="B94" s="316"/>
      <c r="C94" s="285"/>
      <c r="D94" s="285"/>
      <c r="E94" s="285"/>
      <c r="F94" s="285"/>
      <c r="G94" s="285"/>
      <c r="H94" s="317"/>
      <c r="I94" s="317"/>
      <c r="J94" s="317"/>
    </row>
    <row r="95" spans="1:10">
      <c r="B95" s="316"/>
      <c r="C95" s="285"/>
      <c r="D95" s="285"/>
      <c r="E95" s="285"/>
      <c r="F95" s="285"/>
      <c r="G95" s="285"/>
      <c r="H95" s="317"/>
      <c r="I95" s="317"/>
      <c r="J95" s="317"/>
    </row>
    <row r="96" spans="1:10">
      <c r="B96" s="316"/>
      <c r="C96" s="285"/>
      <c r="D96" s="285"/>
      <c r="E96" s="285"/>
      <c r="F96" s="285"/>
      <c r="G96" s="285"/>
      <c r="H96" s="317"/>
      <c r="I96" s="317"/>
      <c r="J96" s="317"/>
    </row>
  </sheetData>
  <mergeCells count="15">
    <mergeCell ref="B68:F68"/>
    <mergeCell ref="B74:G74"/>
    <mergeCell ref="B75:G75"/>
    <mergeCell ref="B24:G24"/>
    <mergeCell ref="B39:G39"/>
    <mergeCell ref="B42:G42"/>
    <mergeCell ref="B44:G44"/>
    <mergeCell ref="B47:F47"/>
    <mergeCell ref="B59:F59"/>
    <mergeCell ref="B20:D20"/>
    <mergeCell ref="B1:J1"/>
    <mergeCell ref="A2:K2"/>
    <mergeCell ref="B5:F5"/>
    <mergeCell ref="B11:F11"/>
    <mergeCell ref="B19:F19"/>
  </mergeCells>
  <printOptions horizontalCentered="1"/>
  <pageMargins left="1.1811023622047245" right="0.59055118110236227" top="0.98425196850393704" bottom="0.59055118110236227" header="7.874015748031496E-2" footer="7.874015748031496E-2"/>
  <pageSetup paperSize="9" scale="65" orientation="portrait" r:id="rId1"/>
  <headerFooter>
    <oddHeader>&amp;C&amp;"TH SarabunPSK,ธรรมดา"&amp;16&amp;P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3E1F3-86C7-474B-A2B4-FEB6714AF868}">
  <dimension ref="A1:I712"/>
  <sheetViews>
    <sheetView showGridLines="0" view="pageBreakPreview" topLeftCell="A22" zoomScale="80" zoomScaleNormal="100" zoomScaleSheetLayoutView="80" workbookViewId="0">
      <selection activeCell="F13" sqref="F13"/>
    </sheetView>
  </sheetViews>
  <sheetFormatPr defaultColWidth="8.5546875" defaultRowHeight="24.6"/>
  <cols>
    <col min="1" max="1" width="0.5546875" style="147" customWidth="1"/>
    <col min="2" max="2" width="33.44140625" style="147" customWidth="1"/>
    <col min="3" max="3" width="8.6640625" style="163" customWidth="1"/>
    <col min="4" max="8" width="14.77734375" style="147" customWidth="1"/>
    <col min="9" max="9" width="3.109375" style="147" customWidth="1"/>
    <col min="10" max="16384" width="8.5546875" style="147"/>
  </cols>
  <sheetData>
    <row r="1" spans="1:9" ht="21" customHeight="1">
      <c r="A1" s="332" t="s">
        <v>460</v>
      </c>
      <c r="B1" s="332"/>
      <c r="C1" s="332"/>
      <c r="D1" s="332"/>
      <c r="E1" s="332"/>
      <c r="F1" s="332"/>
      <c r="G1" s="332"/>
      <c r="H1" s="332"/>
      <c r="I1" s="144"/>
    </row>
    <row r="2" spans="1:9" ht="21" customHeight="1">
      <c r="A2" s="332" t="s">
        <v>461</v>
      </c>
      <c r="B2" s="332"/>
      <c r="C2" s="332"/>
      <c r="D2" s="332"/>
      <c r="E2" s="332"/>
      <c r="F2" s="332"/>
      <c r="G2" s="332"/>
      <c r="H2" s="332"/>
      <c r="I2" s="144"/>
    </row>
    <row r="3" spans="1:9" ht="21" customHeight="1">
      <c r="B3" s="145" t="s">
        <v>739</v>
      </c>
      <c r="C3" s="148"/>
      <c r="D3" s="148"/>
      <c r="E3" s="148"/>
      <c r="F3" s="148"/>
      <c r="G3" s="148"/>
      <c r="H3" s="148"/>
    </row>
    <row r="4" spans="1:9" ht="21" customHeight="1">
      <c r="B4" s="149" t="s">
        <v>1426</v>
      </c>
      <c r="C4" s="150"/>
      <c r="D4" s="151"/>
      <c r="E4" s="151"/>
      <c r="F4" s="151"/>
      <c r="G4" s="151"/>
      <c r="H4" s="151"/>
    </row>
    <row r="5" spans="1:9" ht="21" customHeight="1">
      <c r="B5" s="360" t="s">
        <v>1338</v>
      </c>
      <c r="C5" s="360"/>
      <c r="D5" s="360"/>
      <c r="E5" s="360"/>
      <c r="F5" s="360"/>
      <c r="G5" s="360"/>
      <c r="H5" s="360"/>
    </row>
    <row r="6" spans="1:9" ht="21" customHeight="1">
      <c r="B6" s="361" t="s">
        <v>1227</v>
      </c>
      <c r="C6" s="361"/>
      <c r="D6" s="361"/>
      <c r="E6" s="361"/>
      <c r="F6" s="361"/>
      <c r="G6" s="361"/>
      <c r="H6" s="361"/>
    </row>
    <row r="7" spans="1:9" ht="21" customHeight="1">
      <c r="B7" s="356" t="s">
        <v>339</v>
      </c>
      <c r="C7" s="358" t="s">
        <v>510</v>
      </c>
      <c r="D7" s="359"/>
      <c r="E7" s="359"/>
      <c r="F7" s="359"/>
      <c r="G7" s="359"/>
      <c r="H7" s="359"/>
    </row>
    <row r="8" spans="1:9" ht="21" customHeight="1">
      <c r="B8" s="357"/>
      <c r="C8" s="152" t="s">
        <v>476</v>
      </c>
      <c r="D8" s="153" t="s">
        <v>511</v>
      </c>
      <c r="E8" s="153" t="s">
        <v>512</v>
      </c>
      <c r="F8" s="154" t="s">
        <v>513</v>
      </c>
      <c r="G8" s="154" t="s">
        <v>514</v>
      </c>
      <c r="H8" s="154" t="s">
        <v>515</v>
      </c>
    </row>
    <row r="9" spans="1:9" ht="21" customHeight="1">
      <c r="B9" s="155" t="s">
        <v>516</v>
      </c>
      <c r="C9" s="156" t="s">
        <v>517</v>
      </c>
      <c r="D9" s="157">
        <v>193207300</v>
      </c>
      <c r="E9" s="158">
        <v>192895390</v>
      </c>
      <c r="F9" s="157"/>
      <c r="G9" s="157"/>
      <c r="H9" s="159"/>
    </row>
    <row r="10" spans="1:9" ht="21" customHeight="1">
      <c r="B10" s="155" t="s">
        <v>518</v>
      </c>
      <c r="C10" s="156" t="s">
        <v>517</v>
      </c>
      <c r="D10" s="157">
        <v>193207300</v>
      </c>
      <c r="E10" s="160">
        <v>192895390</v>
      </c>
      <c r="F10" s="157"/>
      <c r="G10" s="157"/>
      <c r="H10" s="157"/>
    </row>
    <row r="11" spans="1:9" ht="21" customHeight="1">
      <c r="B11" s="155" t="s">
        <v>519</v>
      </c>
      <c r="C11" s="156" t="s">
        <v>517</v>
      </c>
      <c r="D11" s="161"/>
      <c r="E11" s="161"/>
      <c r="F11" s="161"/>
      <c r="G11" s="161"/>
      <c r="H11" s="162"/>
    </row>
    <row r="12" spans="1:9" ht="21" customHeight="1">
      <c r="B12" s="247"/>
      <c r="C12" s="248"/>
      <c r="D12" s="249"/>
      <c r="E12" s="249"/>
      <c r="F12" s="249"/>
      <c r="G12" s="249"/>
      <c r="H12" s="189"/>
    </row>
    <row r="13" spans="1:9" ht="21" customHeight="1"/>
    <row r="14" spans="1:9" ht="21" customHeight="1">
      <c r="B14" s="164" t="s">
        <v>520</v>
      </c>
      <c r="C14" s="165"/>
      <c r="D14" s="166"/>
      <c r="E14" s="166"/>
      <c r="F14" s="166"/>
      <c r="G14" s="166"/>
      <c r="H14" s="166"/>
    </row>
    <row r="15" spans="1:9" ht="21" customHeight="1">
      <c r="B15" s="277" t="s">
        <v>1229</v>
      </c>
      <c r="C15" s="276"/>
      <c r="D15" s="276"/>
      <c r="E15" s="276"/>
      <c r="F15" s="276"/>
      <c r="G15" s="276"/>
      <c r="H15" s="276"/>
    </row>
    <row r="16" spans="1:9" ht="21" customHeight="1">
      <c r="B16" s="189" t="s">
        <v>1228</v>
      </c>
      <c r="C16" s="275"/>
      <c r="D16" s="189"/>
      <c r="E16" s="189"/>
      <c r="F16" s="189"/>
      <c r="G16" s="189"/>
      <c r="H16" s="189"/>
    </row>
    <row r="17" spans="2:8" ht="21" customHeight="1">
      <c r="B17" s="354" t="s">
        <v>1082</v>
      </c>
      <c r="C17" s="354"/>
      <c r="D17" s="354"/>
      <c r="E17" s="354"/>
      <c r="F17" s="354"/>
      <c r="G17" s="354"/>
      <c r="H17" s="354"/>
    </row>
    <row r="18" spans="2:8" ht="21" customHeight="1">
      <c r="B18" s="345" t="s">
        <v>521</v>
      </c>
      <c r="C18" s="351" t="s">
        <v>522</v>
      </c>
      <c r="D18" s="352"/>
      <c r="E18" s="352"/>
      <c r="F18" s="352"/>
      <c r="G18" s="352"/>
      <c r="H18" s="353"/>
    </row>
    <row r="19" spans="2:8" ht="21" customHeight="1">
      <c r="B19" s="355"/>
      <c r="C19" s="167" t="s">
        <v>476</v>
      </c>
      <c r="D19" s="153" t="s">
        <v>511</v>
      </c>
      <c r="E19" s="153" t="s">
        <v>512</v>
      </c>
      <c r="F19" s="154" t="s">
        <v>513</v>
      </c>
      <c r="G19" s="154" t="s">
        <v>514</v>
      </c>
      <c r="H19" s="154" t="s">
        <v>515</v>
      </c>
    </row>
    <row r="20" spans="2:8" ht="21" customHeight="1">
      <c r="B20" s="168" t="s">
        <v>523</v>
      </c>
      <c r="C20" s="169" t="s">
        <v>478</v>
      </c>
      <c r="D20" s="170">
        <v>31539</v>
      </c>
      <c r="E20" s="170">
        <v>33108</v>
      </c>
      <c r="F20" s="170">
        <v>34763</v>
      </c>
      <c r="G20" s="170">
        <v>36501</v>
      </c>
      <c r="H20" s="170">
        <v>36500</v>
      </c>
    </row>
    <row r="21" spans="2:8" ht="21" customHeight="1">
      <c r="B21" s="168" t="s">
        <v>524</v>
      </c>
      <c r="C21" s="169" t="s">
        <v>478</v>
      </c>
      <c r="D21" s="170">
        <v>1096</v>
      </c>
      <c r="E21" s="170">
        <v>1100</v>
      </c>
      <c r="F21" s="170">
        <v>1120</v>
      </c>
      <c r="G21" s="170">
        <v>1150</v>
      </c>
      <c r="H21" s="170">
        <v>1150</v>
      </c>
    </row>
    <row r="22" spans="2:8" ht="21" customHeight="1">
      <c r="B22" s="168" t="s">
        <v>525</v>
      </c>
      <c r="C22" s="169" t="s">
        <v>483</v>
      </c>
      <c r="D22" s="171" t="s">
        <v>96</v>
      </c>
      <c r="E22" s="157" t="s">
        <v>96</v>
      </c>
      <c r="F22" s="171" t="s">
        <v>96</v>
      </c>
      <c r="G22" s="157" t="s">
        <v>96</v>
      </c>
      <c r="H22" s="157" t="s">
        <v>96</v>
      </c>
    </row>
    <row r="23" spans="2:8" ht="21" customHeight="1">
      <c r="B23" s="168" t="s">
        <v>526</v>
      </c>
      <c r="C23" s="169" t="s">
        <v>478</v>
      </c>
      <c r="D23" s="170">
        <v>760</v>
      </c>
      <c r="E23" s="170">
        <v>780</v>
      </c>
      <c r="F23" s="170">
        <v>805</v>
      </c>
      <c r="G23" s="170">
        <v>820</v>
      </c>
      <c r="H23" s="170">
        <v>820</v>
      </c>
    </row>
    <row r="24" spans="2:8" ht="21" customHeight="1">
      <c r="B24" s="168" t="s">
        <v>527</v>
      </c>
      <c r="C24" s="169" t="s">
        <v>528</v>
      </c>
      <c r="D24" s="172">
        <v>7996</v>
      </c>
      <c r="E24" s="172">
        <v>7996</v>
      </c>
      <c r="F24" s="172">
        <v>7996</v>
      </c>
      <c r="G24" s="172">
        <v>7996</v>
      </c>
      <c r="H24" s="172">
        <v>7996</v>
      </c>
    </row>
    <row r="25" spans="2:8" ht="21" customHeight="1">
      <c r="B25" s="168" t="s">
        <v>529</v>
      </c>
      <c r="C25" s="169" t="s">
        <v>478</v>
      </c>
      <c r="D25" s="171" t="s">
        <v>96</v>
      </c>
      <c r="E25" s="157" t="s">
        <v>96</v>
      </c>
      <c r="F25" s="171" t="s">
        <v>96</v>
      </c>
      <c r="G25" s="157" t="s">
        <v>96</v>
      </c>
      <c r="H25" s="157" t="s">
        <v>96</v>
      </c>
    </row>
    <row r="26" spans="2:8" s="144" customFormat="1" ht="21" customHeight="1">
      <c r="B26" s="173" t="s">
        <v>516</v>
      </c>
      <c r="C26" s="174" t="s">
        <v>517</v>
      </c>
      <c r="D26" s="175">
        <v>10141840</v>
      </c>
      <c r="E26" s="176">
        <v>6174000</v>
      </c>
      <c r="F26" s="171" t="s">
        <v>96</v>
      </c>
      <c r="G26" s="157" t="s">
        <v>96</v>
      </c>
      <c r="H26" s="157" t="s">
        <v>96</v>
      </c>
    </row>
    <row r="27" spans="2:8" s="144" customFormat="1" ht="21" customHeight="1">
      <c r="B27" s="173" t="s">
        <v>518</v>
      </c>
      <c r="C27" s="174" t="s">
        <v>517</v>
      </c>
      <c r="D27" s="177">
        <v>10141840</v>
      </c>
      <c r="E27" s="176">
        <v>6174000</v>
      </c>
      <c r="F27" s="178"/>
      <c r="G27" s="179"/>
      <c r="H27" s="179"/>
    </row>
    <row r="28" spans="2:8" s="144" customFormat="1" ht="21" customHeight="1">
      <c r="B28" s="173" t="s">
        <v>519</v>
      </c>
      <c r="C28" s="174" t="s">
        <v>517</v>
      </c>
      <c r="D28" s="179"/>
      <c r="E28" s="179"/>
      <c r="F28" s="179"/>
      <c r="G28" s="179"/>
      <c r="H28" s="179"/>
    </row>
    <row r="29" spans="2:8" s="144" customFormat="1" ht="21" customHeight="1">
      <c r="B29" s="180"/>
      <c r="C29" s="181"/>
      <c r="D29" s="182"/>
      <c r="E29" s="182"/>
      <c r="F29" s="182"/>
      <c r="G29" s="182"/>
      <c r="H29" s="182"/>
    </row>
    <row r="30" spans="2:8" s="144" customFormat="1" ht="21" customHeight="1">
      <c r="B30" s="180"/>
      <c r="C30" s="181"/>
      <c r="D30" s="182"/>
      <c r="E30" s="182"/>
      <c r="F30" s="182"/>
      <c r="G30" s="182"/>
      <c r="H30" s="182"/>
    </row>
    <row r="31" spans="2:8" s="144" customFormat="1" ht="21" customHeight="1">
      <c r="B31" s="180"/>
      <c r="C31" s="181"/>
      <c r="D31" s="182"/>
      <c r="E31" s="182"/>
      <c r="F31" s="182"/>
      <c r="G31" s="182"/>
      <c r="H31" s="182"/>
    </row>
    <row r="32" spans="2:8" s="144" customFormat="1" ht="21" customHeight="1">
      <c r="B32" s="180"/>
      <c r="C32" s="181"/>
      <c r="D32" s="182"/>
      <c r="E32" s="182"/>
      <c r="F32" s="182"/>
      <c r="G32" s="182"/>
      <c r="H32" s="182"/>
    </row>
    <row r="33" spans="2:8" s="144" customFormat="1" ht="21" customHeight="1">
      <c r="B33" s="180"/>
      <c r="C33" s="181"/>
      <c r="D33" s="182"/>
      <c r="E33" s="182"/>
      <c r="F33" s="182"/>
      <c r="G33" s="182"/>
      <c r="H33" s="182"/>
    </row>
    <row r="34" spans="2:8" s="144" customFormat="1" ht="21" customHeight="1">
      <c r="B34" s="180"/>
      <c r="C34" s="181"/>
      <c r="D34" s="182"/>
      <c r="E34" s="182"/>
      <c r="F34" s="182"/>
      <c r="G34" s="182"/>
      <c r="H34" s="182"/>
    </row>
    <row r="35" spans="2:8" s="144" customFormat="1" ht="21" customHeight="1">
      <c r="B35" s="180"/>
      <c r="C35" s="181"/>
      <c r="D35" s="182"/>
      <c r="E35" s="182"/>
      <c r="F35" s="182"/>
      <c r="G35" s="182"/>
      <c r="H35" s="182"/>
    </row>
    <row r="36" spans="2:8" s="144" customFormat="1" ht="21" customHeight="1">
      <c r="B36" s="180"/>
      <c r="C36" s="181"/>
      <c r="D36" s="182"/>
      <c r="E36" s="182"/>
      <c r="F36" s="182"/>
      <c r="G36" s="182"/>
      <c r="H36" s="182"/>
    </row>
    <row r="37" spans="2:8" s="144" customFormat="1" ht="21" customHeight="1">
      <c r="B37" s="180"/>
      <c r="C37" s="181"/>
      <c r="D37" s="182"/>
      <c r="E37" s="182"/>
      <c r="F37" s="182"/>
      <c r="G37" s="182"/>
      <c r="H37" s="182"/>
    </row>
    <row r="38" spans="2:8" s="144" customFormat="1" ht="21" customHeight="1">
      <c r="B38" s="180"/>
      <c r="C38" s="181"/>
      <c r="D38" s="182"/>
      <c r="E38" s="182"/>
      <c r="F38" s="182"/>
      <c r="G38" s="182"/>
      <c r="H38" s="182"/>
    </row>
    <row r="39" spans="2:8" s="144" customFormat="1" ht="21" customHeight="1">
      <c r="B39" s="180"/>
      <c r="C39" s="181"/>
      <c r="D39" s="182"/>
      <c r="E39" s="182"/>
      <c r="F39" s="182"/>
      <c r="G39" s="182"/>
      <c r="H39" s="182"/>
    </row>
    <row r="40" spans="2:8" s="144" customFormat="1" ht="21" customHeight="1">
      <c r="B40" s="180"/>
      <c r="C40" s="181"/>
      <c r="D40" s="182"/>
      <c r="E40" s="182"/>
      <c r="F40" s="182"/>
      <c r="G40" s="182"/>
      <c r="H40" s="182"/>
    </row>
    <row r="41" spans="2:8" s="144" customFormat="1" ht="21" customHeight="1">
      <c r="B41" s="180"/>
      <c r="C41" s="181"/>
      <c r="D41" s="182"/>
      <c r="E41" s="182"/>
      <c r="F41" s="182"/>
      <c r="G41" s="182"/>
      <c r="H41" s="182"/>
    </row>
    <row r="42" spans="2:8" s="144" customFormat="1" ht="21" customHeight="1">
      <c r="B42" s="180"/>
      <c r="C42" s="181"/>
      <c r="D42" s="182"/>
      <c r="E42" s="182"/>
      <c r="F42" s="182"/>
      <c r="G42" s="182"/>
      <c r="H42" s="182"/>
    </row>
    <row r="43" spans="2:8" s="144" customFormat="1" ht="21" customHeight="1">
      <c r="B43" s="180"/>
      <c r="C43" s="181"/>
      <c r="D43" s="182"/>
      <c r="E43" s="182"/>
      <c r="F43" s="182"/>
      <c r="G43" s="182"/>
      <c r="H43" s="182"/>
    </row>
    <row r="44" spans="2:8" s="144" customFormat="1" ht="21" customHeight="1">
      <c r="B44" s="180"/>
      <c r="C44" s="181"/>
      <c r="D44" s="182"/>
      <c r="E44" s="182"/>
      <c r="F44" s="182"/>
      <c r="G44" s="182"/>
      <c r="H44" s="182"/>
    </row>
    <row r="45" spans="2:8" s="144" customFormat="1" ht="21" customHeight="1">
      <c r="B45" s="180"/>
      <c r="C45" s="181"/>
      <c r="D45" s="182"/>
      <c r="E45" s="182"/>
      <c r="F45" s="182"/>
      <c r="G45" s="182"/>
      <c r="H45" s="182"/>
    </row>
    <row r="46" spans="2:8" s="144" customFormat="1" ht="21" customHeight="1">
      <c r="B46" s="180"/>
      <c r="C46" s="181"/>
      <c r="D46" s="182"/>
      <c r="E46" s="182"/>
      <c r="F46" s="182"/>
      <c r="G46" s="182"/>
      <c r="H46" s="182"/>
    </row>
    <row r="47" spans="2:8" s="144" customFormat="1" ht="21" customHeight="1">
      <c r="B47" s="258"/>
      <c r="C47" s="181"/>
      <c r="D47" s="182"/>
      <c r="E47" s="182"/>
      <c r="F47" s="182"/>
      <c r="G47" s="182"/>
      <c r="H47" s="182"/>
    </row>
    <row r="48" spans="2:8" s="144" customFormat="1" ht="21" customHeight="1">
      <c r="B48" s="258"/>
      <c r="C48" s="181"/>
      <c r="D48" s="182"/>
      <c r="E48" s="182"/>
      <c r="F48" s="182"/>
      <c r="G48" s="182"/>
      <c r="H48" s="182"/>
    </row>
    <row r="49" spans="2:8" s="144" customFormat="1" ht="21" customHeight="1">
      <c r="B49" s="258"/>
      <c r="C49" s="181"/>
      <c r="D49" s="182"/>
      <c r="E49" s="182"/>
      <c r="F49" s="182"/>
      <c r="G49" s="182"/>
      <c r="H49" s="182"/>
    </row>
    <row r="50" spans="2:8" ht="21" customHeight="1">
      <c r="B50" s="164" t="s">
        <v>530</v>
      </c>
      <c r="C50" s="165"/>
      <c r="D50" s="166"/>
      <c r="E50" s="166"/>
      <c r="F50" s="166"/>
      <c r="G50" s="166"/>
      <c r="H50" s="166"/>
    </row>
    <row r="51" spans="2:8" ht="21" customHeight="1">
      <c r="B51" s="274" t="s">
        <v>1230</v>
      </c>
      <c r="C51" s="275"/>
      <c r="D51" s="189"/>
      <c r="E51" s="189"/>
      <c r="F51" s="189"/>
      <c r="G51" s="189"/>
      <c r="H51" s="189"/>
    </row>
    <row r="52" spans="2:8" ht="21" customHeight="1">
      <c r="B52" s="189" t="s">
        <v>1231</v>
      </c>
      <c r="C52" s="275"/>
      <c r="D52" s="189"/>
      <c r="E52" s="189"/>
      <c r="F52" s="189"/>
      <c r="G52" s="189"/>
      <c r="H52" s="189"/>
    </row>
    <row r="53" spans="2:8" ht="21" customHeight="1">
      <c r="B53" s="189" t="s">
        <v>1232</v>
      </c>
      <c r="C53" s="275"/>
      <c r="D53" s="189"/>
      <c r="E53" s="189"/>
      <c r="F53" s="189"/>
      <c r="G53" s="189"/>
      <c r="H53" s="189"/>
    </row>
    <row r="54" spans="2:8" ht="21" customHeight="1">
      <c r="B54" s="189" t="s">
        <v>1233</v>
      </c>
      <c r="C54" s="275"/>
      <c r="D54" s="189"/>
      <c r="E54" s="189"/>
      <c r="F54" s="189"/>
      <c r="G54" s="189"/>
      <c r="H54" s="189"/>
    </row>
    <row r="55" spans="2:8" ht="21" customHeight="1">
      <c r="B55" s="189" t="s">
        <v>1234</v>
      </c>
      <c r="C55" s="275"/>
      <c r="D55" s="189"/>
      <c r="E55" s="189"/>
      <c r="F55" s="189"/>
      <c r="G55" s="189"/>
      <c r="H55" s="189"/>
    </row>
    <row r="56" spans="2:8" ht="21" customHeight="1">
      <c r="B56" s="349" t="s">
        <v>1083</v>
      </c>
      <c r="C56" s="348"/>
      <c r="D56" s="348"/>
      <c r="E56" s="348"/>
      <c r="F56" s="348"/>
      <c r="G56" s="348"/>
      <c r="H56" s="348"/>
    </row>
    <row r="57" spans="2:8" ht="21" customHeight="1">
      <c r="B57" s="344" t="s">
        <v>521</v>
      </c>
      <c r="C57" s="346" t="s">
        <v>522</v>
      </c>
      <c r="D57" s="346"/>
      <c r="E57" s="346"/>
      <c r="F57" s="346"/>
      <c r="G57" s="346"/>
      <c r="H57" s="346"/>
    </row>
    <row r="58" spans="2:8" ht="21" customHeight="1">
      <c r="B58" s="345"/>
      <c r="C58" s="167" t="s">
        <v>476</v>
      </c>
      <c r="D58" s="153" t="s">
        <v>511</v>
      </c>
      <c r="E58" s="153" t="s">
        <v>512</v>
      </c>
      <c r="F58" s="154" t="s">
        <v>513</v>
      </c>
      <c r="G58" s="154" t="s">
        <v>514</v>
      </c>
      <c r="H58" s="154" t="s">
        <v>515</v>
      </c>
    </row>
    <row r="59" spans="2:8" ht="21" customHeight="1">
      <c r="B59" s="168" t="s">
        <v>531</v>
      </c>
      <c r="C59" s="169" t="s">
        <v>488</v>
      </c>
      <c r="D59" s="170">
        <v>80</v>
      </c>
      <c r="E59" s="170">
        <v>84</v>
      </c>
      <c r="F59" s="170">
        <v>88</v>
      </c>
      <c r="G59" s="170">
        <v>90</v>
      </c>
      <c r="H59" s="170">
        <v>92</v>
      </c>
    </row>
    <row r="60" spans="2:8" ht="21" customHeight="1">
      <c r="B60" s="168" t="s">
        <v>532</v>
      </c>
      <c r="C60" s="169" t="s">
        <v>488</v>
      </c>
      <c r="D60" s="170">
        <v>16</v>
      </c>
      <c r="E60" s="170">
        <v>18</v>
      </c>
      <c r="F60" s="170">
        <v>20</v>
      </c>
      <c r="G60" s="170">
        <v>22</v>
      </c>
      <c r="H60" s="170">
        <v>24</v>
      </c>
    </row>
    <row r="61" spans="2:8" s="183" customFormat="1" ht="49.2">
      <c r="B61" s="168" t="s">
        <v>533</v>
      </c>
      <c r="C61" s="169" t="s">
        <v>481</v>
      </c>
      <c r="D61" s="171" t="s">
        <v>96</v>
      </c>
      <c r="E61" s="171" t="s">
        <v>96</v>
      </c>
      <c r="F61" s="171" t="s">
        <v>96</v>
      </c>
      <c r="G61" s="171" t="s">
        <v>96</v>
      </c>
      <c r="H61" s="171" t="s">
        <v>96</v>
      </c>
    </row>
    <row r="62" spans="2:8" ht="21" customHeight="1">
      <c r="B62" s="168" t="s">
        <v>534</v>
      </c>
      <c r="C62" s="169" t="s">
        <v>535</v>
      </c>
      <c r="D62" s="171" t="s">
        <v>96</v>
      </c>
      <c r="E62" s="171" t="s">
        <v>96</v>
      </c>
      <c r="F62" s="171" t="s">
        <v>96</v>
      </c>
      <c r="G62" s="171" t="s">
        <v>96</v>
      </c>
      <c r="H62" s="171" t="s">
        <v>96</v>
      </c>
    </row>
    <row r="63" spans="2:8" ht="21" customHeight="1">
      <c r="B63" s="184" t="s">
        <v>536</v>
      </c>
      <c r="C63" s="154" t="s">
        <v>488</v>
      </c>
      <c r="D63" s="170">
        <v>244</v>
      </c>
      <c r="E63" s="170">
        <v>256</v>
      </c>
      <c r="F63" s="170">
        <v>269</v>
      </c>
      <c r="G63" s="170">
        <v>282</v>
      </c>
      <c r="H63" s="170">
        <v>290</v>
      </c>
    </row>
    <row r="64" spans="2:8" ht="21" customHeight="1">
      <c r="B64" s="184" t="s">
        <v>537</v>
      </c>
      <c r="C64" s="154" t="s">
        <v>488</v>
      </c>
      <c r="D64" s="170">
        <v>23</v>
      </c>
      <c r="E64" s="170">
        <v>25</v>
      </c>
      <c r="F64" s="170">
        <v>27</v>
      </c>
      <c r="G64" s="170">
        <v>30</v>
      </c>
      <c r="H64" s="170">
        <v>35</v>
      </c>
    </row>
    <row r="65" spans="2:9" ht="21" customHeight="1">
      <c r="B65" s="184" t="s">
        <v>538</v>
      </c>
      <c r="C65" s="154" t="s">
        <v>539</v>
      </c>
      <c r="D65" s="171" t="s">
        <v>96</v>
      </c>
      <c r="E65" s="171" t="s">
        <v>96</v>
      </c>
      <c r="F65" s="171" t="s">
        <v>96</v>
      </c>
      <c r="G65" s="171" t="s">
        <v>96</v>
      </c>
      <c r="H65" s="171" t="s">
        <v>96</v>
      </c>
    </row>
    <row r="66" spans="2:9" ht="21" customHeight="1">
      <c r="B66" s="184" t="s">
        <v>540</v>
      </c>
      <c r="C66" s="154" t="s">
        <v>488</v>
      </c>
      <c r="D66" s="171" t="s">
        <v>96</v>
      </c>
      <c r="E66" s="171" t="s">
        <v>96</v>
      </c>
      <c r="F66" s="171" t="s">
        <v>96</v>
      </c>
      <c r="G66" s="171" t="s">
        <v>96</v>
      </c>
      <c r="H66" s="171" t="s">
        <v>96</v>
      </c>
    </row>
    <row r="67" spans="2:9" s="144" customFormat="1" ht="21" customHeight="1">
      <c r="B67" s="185" t="s">
        <v>516</v>
      </c>
      <c r="C67" s="186" t="s">
        <v>517</v>
      </c>
      <c r="D67" s="175">
        <v>9318760</v>
      </c>
      <c r="E67" s="176">
        <v>352000</v>
      </c>
      <c r="F67" s="171" t="s">
        <v>96</v>
      </c>
      <c r="G67" s="171" t="s">
        <v>96</v>
      </c>
      <c r="H67" s="171" t="s">
        <v>96</v>
      </c>
    </row>
    <row r="68" spans="2:9" s="144" customFormat="1" ht="21" customHeight="1">
      <c r="B68" s="173" t="s">
        <v>518</v>
      </c>
      <c r="C68" s="174" t="s">
        <v>517</v>
      </c>
      <c r="D68" s="177">
        <v>9318760</v>
      </c>
      <c r="E68" s="176">
        <v>352000</v>
      </c>
      <c r="F68" s="178"/>
      <c r="G68" s="179"/>
      <c r="H68" s="179"/>
    </row>
    <row r="69" spans="2:9" s="144" customFormat="1" ht="21" customHeight="1">
      <c r="B69" s="173" t="s">
        <v>519</v>
      </c>
      <c r="C69" s="174" t="s">
        <v>517</v>
      </c>
      <c r="D69" s="179"/>
      <c r="E69" s="179"/>
      <c r="F69" s="179"/>
      <c r="G69" s="179"/>
      <c r="H69" s="179"/>
    </row>
    <row r="70" spans="2:9" s="144" customFormat="1" ht="21" customHeight="1">
      <c r="B70" s="199"/>
      <c r="C70" s="200"/>
      <c r="D70" s="212"/>
      <c r="E70" s="212"/>
      <c r="F70" s="212"/>
      <c r="G70" s="212"/>
      <c r="H70" s="212"/>
    </row>
    <row r="71" spans="2:9" s="144" customFormat="1" ht="21" customHeight="1">
      <c r="B71" s="180"/>
      <c r="C71" s="181"/>
      <c r="D71" s="182"/>
      <c r="E71" s="182"/>
      <c r="F71" s="182"/>
      <c r="G71" s="182"/>
      <c r="H71" s="182"/>
    </row>
    <row r="72" spans="2:9" s="144" customFormat="1" ht="21" customHeight="1">
      <c r="B72" s="144" t="s">
        <v>718</v>
      </c>
      <c r="C72" s="163"/>
      <c r="D72" s="147"/>
      <c r="E72" s="147"/>
      <c r="F72" s="147"/>
      <c r="G72" s="147"/>
      <c r="H72" s="147"/>
    </row>
    <row r="73" spans="2:9" s="144" customFormat="1" ht="21" customHeight="1">
      <c r="B73" s="164" t="s">
        <v>719</v>
      </c>
      <c r="C73" s="166"/>
      <c r="D73" s="166"/>
      <c r="E73" s="166"/>
      <c r="F73" s="187" t="s">
        <v>722</v>
      </c>
      <c r="G73" s="188"/>
      <c r="H73" s="166"/>
      <c r="I73" s="189"/>
    </row>
    <row r="74" spans="2:9" s="144" customFormat="1" ht="21" customHeight="1">
      <c r="B74" s="189" t="s">
        <v>1235</v>
      </c>
      <c r="C74" s="189"/>
      <c r="D74" s="189"/>
      <c r="E74" s="189"/>
      <c r="F74" s="278"/>
      <c r="G74" s="279"/>
      <c r="H74" s="189"/>
      <c r="I74" s="189"/>
    </row>
    <row r="75" spans="2:9" s="144" customFormat="1" ht="21" customHeight="1">
      <c r="B75" s="189" t="s">
        <v>1236</v>
      </c>
      <c r="C75" s="189"/>
      <c r="D75" s="189"/>
      <c r="E75" s="189"/>
      <c r="F75" s="278"/>
      <c r="G75" s="279"/>
      <c r="H75" s="189"/>
      <c r="I75" s="189"/>
    </row>
    <row r="76" spans="2:9" s="144" customFormat="1" ht="21" customHeight="1">
      <c r="B76" s="189" t="s">
        <v>1237</v>
      </c>
      <c r="C76" s="189"/>
      <c r="D76" s="189"/>
      <c r="E76" s="189"/>
      <c r="F76" s="278"/>
      <c r="G76" s="279"/>
      <c r="H76" s="189"/>
      <c r="I76" s="189"/>
    </row>
    <row r="77" spans="2:9" s="144" customFormat="1" ht="21" customHeight="1">
      <c r="B77" s="189" t="s">
        <v>1238</v>
      </c>
      <c r="C77" s="189"/>
      <c r="D77" s="189"/>
      <c r="E77" s="189"/>
      <c r="F77" s="278"/>
      <c r="G77" s="279"/>
      <c r="H77" s="189"/>
      <c r="I77" s="189"/>
    </row>
    <row r="78" spans="2:9" s="144" customFormat="1" ht="21" customHeight="1">
      <c r="B78" s="189" t="s">
        <v>1239</v>
      </c>
      <c r="C78" s="189"/>
      <c r="D78" s="189"/>
      <c r="E78" s="189"/>
      <c r="F78" s="278"/>
      <c r="G78" s="279"/>
      <c r="H78" s="189"/>
      <c r="I78" s="189"/>
    </row>
    <row r="79" spans="2:9" s="144" customFormat="1" ht="21" customHeight="1">
      <c r="B79" s="190" t="s">
        <v>720</v>
      </c>
      <c r="C79" s="163"/>
      <c r="D79" s="147"/>
      <c r="E79" s="147"/>
      <c r="F79" s="147"/>
      <c r="G79" s="147"/>
      <c r="H79" s="147"/>
      <c r="I79" s="147"/>
    </row>
    <row r="80" spans="2:9" s="144" customFormat="1" ht="21" customHeight="1">
      <c r="B80" s="144" t="s">
        <v>721</v>
      </c>
      <c r="C80" s="350">
        <v>118400</v>
      </c>
      <c r="D80" s="350"/>
      <c r="E80" s="144" t="s">
        <v>517</v>
      </c>
      <c r="F80" s="147"/>
      <c r="G80" s="147"/>
      <c r="H80" s="147"/>
      <c r="I80" s="147"/>
    </row>
    <row r="81" spans="2:9" s="144" customFormat="1" ht="21" customHeight="1">
      <c r="B81" s="344" t="s">
        <v>521</v>
      </c>
      <c r="C81" s="351" t="s">
        <v>522</v>
      </c>
      <c r="D81" s="352"/>
      <c r="E81" s="352"/>
      <c r="F81" s="352"/>
      <c r="G81" s="352"/>
      <c r="H81" s="353"/>
      <c r="I81" s="191"/>
    </row>
    <row r="82" spans="2:9" s="144" customFormat="1" ht="21" customHeight="1">
      <c r="B82" s="344"/>
      <c r="C82" s="169" t="s">
        <v>476</v>
      </c>
      <c r="D82" s="153" t="s">
        <v>511</v>
      </c>
      <c r="E82" s="153" t="s">
        <v>512</v>
      </c>
      <c r="F82" s="154" t="s">
        <v>513</v>
      </c>
      <c r="G82" s="154" t="s">
        <v>514</v>
      </c>
      <c r="H82" s="154" t="s">
        <v>515</v>
      </c>
      <c r="I82" s="192"/>
    </row>
    <row r="83" spans="2:9" s="144" customFormat="1" ht="42" customHeight="1">
      <c r="B83" s="193" t="s">
        <v>729</v>
      </c>
      <c r="C83" s="169" t="s">
        <v>481</v>
      </c>
      <c r="D83" s="194"/>
      <c r="E83" s="194">
        <v>80</v>
      </c>
      <c r="F83" s="194"/>
      <c r="G83" s="194"/>
      <c r="H83" s="194"/>
      <c r="I83" s="195"/>
    </row>
    <row r="84" spans="2:9" s="144" customFormat="1" ht="21" customHeight="1">
      <c r="B84" s="173" t="s">
        <v>516</v>
      </c>
      <c r="C84" s="174" t="s">
        <v>517</v>
      </c>
      <c r="D84" s="196"/>
      <c r="E84" s="197">
        <v>118400</v>
      </c>
      <c r="F84" s="196"/>
      <c r="G84" s="196"/>
      <c r="H84" s="196"/>
      <c r="I84" s="198"/>
    </row>
    <row r="85" spans="2:9" s="144" customFormat="1" ht="21" customHeight="1">
      <c r="B85" s="173" t="s">
        <v>518</v>
      </c>
      <c r="C85" s="174" t="s">
        <v>517</v>
      </c>
      <c r="D85" s="196"/>
      <c r="E85" s="197">
        <v>118400</v>
      </c>
      <c r="F85" s="196"/>
      <c r="G85" s="196"/>
      <c r="H85" s="196"/>
      <c r="I85" s="198"/>
    </row>
    <row r="86" spans="2:9" s="144" customFormat="1" ht="21" customHeight="1">
      <c r="B86" s="173" t="s">
        <v>519</v>
      </c>
      <c r="C86" s="174" t="s">
        <v>517</v>
      </c>
      <c r="D86" s="196"/>
      <c r="E86" s="196">
        <v>0</v>
      </c>
      <c r="F86" s="196"/>
      <c r="G86" s="196"/>
      <c r="H86" s="196"/>
      <c r="I86" s="198"/>
    </row>
    <row r="87" spans="2:9" s="144" customFormat="1" ht="21" customHeight="1">
      <c r="B87" s="199"/>
      <c r="C87" s="200"/>
      <c r="D87" s="201"/>
      <c r="E87" s="201"/>
      <c r="F87" s="201"/>
      <c r="G87" s="201"/>
      <c r="H87" s="201"/>
      <c r="I87" s="201"/>
    </row>
    <row r="88" spans="2:9" s="144" customFormat="1" ht="21" customHeight="1">
      <c r="B88" s="199"/>
      <c r="C88" s="200"/>
      <c r="D88" s="201"/>
      <c r="E88" s="201"/>
      <c r="F88" s="201"/>
      <c r="G88" s="201"/>
      <c r="H88" s="201"/>
      <c r="I88" s="201"/>
    </row>
    <row r="89" spans="2:9" s="144" customFormat="1" ht="21" customHeight="1">
      <c r="B89" s="199"/>
      <c r="C89" s="200"/>
      <c r="D89" s="201"/>
      <c r="E89" s="201"/>
      <c r="F89" s="201"/>
      <c r="G89" s="201"/>
      <c r="H89" s="201"/>
      <c r="I89" s="201"/>
    </row>
    <row r="90" spans="2:9" s="144" customFormat="1" ht="21" customHeight="1">
      <c r="B90" s="199"/>
      <c r="C90" s="200"/>
      <c r="D90" s="201"/>
      <c r="E90" s="201"/>
      <c r="F90" s="201"/>
      <c r="G90" s="201"/>
      <c r="H90" s="201"/>
      <c r="I90" s="201"/>
    </row>
    <row r="91" spans="2:9" s="144" customFormat="1" ht="21" customHeight="1">
      <c r="B91" s="199"/>
      <c r="C91" s="200"/>
      <c r="D91" s="201"/>
      <c r="E91" s="201"/>
      <c r="F91" s="201"/>
      <c r="G91" s="201"/>
      <c r="H91" s="201"/>
      <c r="I91" s="201"/>
    </row>
    <row r="92" spans="2:9" s="144" customFormat="1" ht="21" customHeight="1">
      <c r="B92" s="199"/>
      <c r="C92" s="200"/>
      <c r="D92" s="201"/>
      <c r="E92" s="201"/>
      <c r="F92" s="201"/>
      <c r="G92" s="201"/>
      <c r="H92" s="201"/>
      <c r="I92" s="201"/>
    </row>
    <row r="93" spans="2:9" s="144" customFormat="1" ht="21" customHeight="1">
      <c r="B93" s="259"/>
      <c r="C93" s="200"/>
      <c r="D93" s="201"/>
      <c r="E93" s="201"/>
      <c r="F93" s="201"/>
      <c r="G93" s="201"/>
      <c r="H93" s="201"/>
      <c r="I93" s="201"/>
    </row>
    <row r="94" spans="2:9" s="144" customFormat="1" ht="21" customHeight="1">
      <c r="B94" s="259"/>
      <c r="C94" s="200"/>
      <c r="D94" s="201"/>
      <c r="E94" s="201"/>
      <c r="F94" s="201"/>
      <c r="G94" s="201"/>
      <c r="H94" s="201"/>
      <c r="I94" s="201"/>
    </row>
    <row r="95" spans="2:9" s="144" customFormat="1" ht="21" customHeight="1">
      <c r="B95" s="199"/>
      <c r="C95" s="200"/>
      <c r="D95" s="201"/>
      <c r="E95" s="201"/>
      <c r="F95" s="201"/>
      <c r="G95" s="201"/>
      <c r="H95" s="201"/>
      <c r="I95" s="201"/>
    </row>
    <row r="96" spans="2:9" ht="21" customHeight="1">
      <c r="B96" s="164" t="s">
        <v>541</v>
      </c>
      <c r="C96" s="165"/>
      <c r="D96" s="166"/>
      <c r="E96" s="166"/>
      <c r="F96" s="166"/>
      <c r="G96" s="166"/>
      <c r="H96" s="166"/>
    </row>
    <row r="97" spans="1:8" ht="21" customHeight="1">
      <c r="B97" s="189" t="s">
        <v>1240</v>
      </c>
      <c r="C97" s="275"/>
      <c r="D97" s="189"/>
      <c r="E97" s="189"/>
      <c r="F97" s="189"/>
      <c r="G97" s="189"/>
      <c r="H97" s="189"/>
    </row>
    <row r="98" spans="1:8" ht="21" customHeight="1">
      <c r="B98" s="189" t="s">
        <v>1241</v>
      </c>
      <c r="C98" s="275"/>
      <c r="D98" s="189"/>
      <c r="E98" s="189"/>
      <c r="F98" s="189"/>
      <c r="G98" s="189"/>
      <c r="H98" s="189"/>
    </row>
    <row r="99" spans="1:8" ht="21" customHeight="1">
      <c r="B99" s="189" t="s">
        <v>1242</v>
      </c>
      <c r="C99" s="275"/>
      <c r="D99" s="189"/>
      <c r="E99" s="189"/>
      <c r="F99" s="189"/>
      <c r="G99" s="189"/>
      <c r="H99" s="189"/>
    </row>
    <row r="100" spans="1:8" ht="21" customHeight="1">
      <c r="B100" s="347" t="s">
        <v>1084</v>
      </c>
      <c r="C100" s="340"/>
      <c r="D100" s="340"/>
      <c r="E100" s="340"/>
      <c r="F100" s="340"/>
      <c r="G100" s="340"/>
      <c r="H100" s="340"/>
    </row>
    <row r="101" spans="1:8" ht="21" customHeight="1">
      <c r="B101" s="344" t="s">
        <v>521</v>
      </c>
      <c r="C101" s="346" t="s">
        <v>522</v>
      </c>
      <c r="D101" s="346"/>
      <c r="E101" s="346"/>
      <c r="F101" s="346"/>
      <c r="G101" s="346"/>
      <c r="H101" s="346"/>
    </row>
    <row r="102" spans="1:8" ht="21" customHeight="1">
      <c r="B102" s="345"/>
      <c r="C102" s="167" t="s">
        <v>476</v>
      </c>
      <c r="D102" s="153" t="s">
        <v>511</v>
      </c>
      <c r="E102" s="153" t="s">
        <v>512</v>
      </c>
      <c r="F102" s="154" t="s">
        <v>513</v>
      </c>
      <c r="G102" s="154" t="s">
        <v>514</v>
      </c>
      <c r="H102" s="154" t="s">
        <v>515</v>
      </c>
    </row>
    <row r="103" spans="1:8" ht="21" customHeight="1">
      <c r="B103" s="168" t="s">
        <v>542</v>
      </c>
      <c r="C103" s="169" t="s">
        <v>488</v>
      </c>
      <c r="D103" s="202">
        <v>13293</v>
      </c>
      <c r="E103" s="202">
        <v>15287</v>
      </c>
      <c r="F103" s="202">
        <v>16815</v>
      </c>
      <c r="G103" s="202">
        <v>18496</v>
      </c>
      <c r="H103" s="202">
        <v>20346</v>
      </c>
    </row>
    <row r="104" spans="1:8">
      <c r="B104" s="168" t="s">
        <v>543</v>
      </c>
      <c r="C104" s="169" t="s">
        <v>488</v>
      </c>
      <c r="D104" s="170">
        <v>10275</v>
      </c>
      <c r="E104" s="170">
        <v>17016</v>
      </c>
      <c r="F104" s="170">
        <v>22000</v>
      </c>
      <c r="G104" s="170">
        <v>25000</v>
      </c>
      <c r="H104" s="170">
        <v>27000</v>
      </c>
    </row>
    <row r="105" spans="1:8" ht="21" customHeight="1">
      <c r="B105" s="168" t="s">
        <v>544</v>
      </c>
      <c r="C105" s="169" t="s">
        <v>488</v>
      </c>
      <c r="D105" s="170">
        <v>2849</v>
      </c>
      <c r="E105" s="170">
        <v>3400</v>
      </c>
      <c r="F105" s="170">
        <v>3740</v>
      </c>
      <c r="G105" s="170">
        <v>3927</v>
      </c>
      <c r="H105" s="170">
        <v>4320</v>
      </c>
    </row>
    <row r="106" spans="1:8" ht="49.2">
      <c r="B106" s="168" t="s">
        <v>533</v>
      </c>
      <c r="C106" s="169" t="s">
        <v>481</v>
      </c>
      <c r="D106" s="172">
        <v>93</v>
      </c>
      <c r="E106" s="172">
        <v>95</v>
      </c>
      <c r="F106" s="172">
        <v>95</v>
      </c>
      <c r="G106" s="172">
        <v>95</v>
      </c>
      <c r="H106" s="172">
        <v>95</v>
      </c>
    </row>
    <row r="107" spans="1:8" ht="43.35" customHeight="1">
      <c r="B107" s="168" t="s">
        <v>1243</v>
      </c>
      <c r="C107" s="169" t="s">
        <v>481</v>
      </c>
      <c r="D107" s="171" t="s">
        <v>96</v>
      </c>
      <c r="E107" s="171" t="s">
        <v>96</v>
      </c>
      <c r="F107" s="171" t="s">
        <v>96</v>
      </c>
      <c r="G107" s="171" t="s">
        <v>96</v>
      </c>
      <c r="H107" s="171" t="s">
        <v>96</v>
      </c>
    </row>
    <row r="108" spans="1:8" ht="49.2">
      <c r="A108" s="203"/>
      <c r="B108" s="204" t="s">
        <v>545</v>
      </c>
      <c r="C108" s="205" t="s">
        <v>488</v>
      </c>
      <c r="D108" s="171" t="s">
        <v>96</v>
      </c>
      <c r="E108" s="171" t="s">
        <v>96</v>
      </c>
      <c r="F108" s="171" t="s">
        <v>96</v>
      </c>
      <c r="G108" s="171" t="s">
        <v>96</v>
      </c>
      <c r="H108" s="171" t="s">
        <v>96</v>
      </c>
    </row>
    <row r="109" spans="1:8" ht="42" customHeight="1">
      <c r="A109" s="203"/>
      <c r="B109" s="204" t="s">
        <v>546</v>
      </c>
      <c r="C109" s="205" t="s">
        <v>483</v>
      </c>
      <c r="D109" s="171" t="s">
        <v>96</v>
      </c>
      <c r="E109" s="171" t="s">
        <v>96</v>
      </c>
      <c r="F109" s="171" t="s">
        <v>96</v>
      </c>
      <c r="G109" s="171" t="s">
        <v>96</v>
      </c>
      <c r="H109" s="171" t="s">
        <v>96</v>
      </c>
    </row>
    <row r="110" spans="1:8" s="144" customFormat="1" ht="21" customHeight="1">
      <c r="B110" s="173" t="s">
        <v>516</v>
      </c>
      <c r="C110" s="174" t="s">
        <v>517</v>
      </c>
      <c r="D110" s="175">
        <f>+D111+D112</f>
        <v>9543100</v>
      </c>
      <c r="E110" s="176">
        <v>2094200</v>
      </c>
      <c r="F110" s="171" t="s">
        <v>96</v>
      </c>
      <c r="G110" s="171" t="s">
        <v>96</v>
      </c>
      <c r="H110" s="171" t="s">
        <v>96</v>
      </c>
    </row>
    <row r="111" spans="1:8" s="144" customFormat="1" ht="21" customHeight="1">
      <c r="B111" s="173" t="s">
        <v>518</v>
      </c>
      <c r="C111" s="174" t="s">
        <v>517</v>
      </c>
      <c r="D111" s="177">
        <v>9543100</v>
      </c>
      <c r="E111" s="176">
        <v>2094200</v>
      </c>
      <c r="F111" s="178"/>
      <c r="G111" s="179"/>
      <c r="H111" s="179"/>
    </row>
    <row r="112" spans="1:8" s="144" customFormat="1" ht="21" customHeight="1">
      <c r="B112" s="173" t="s">
        <v>519</v>
      </c>
      <c r="C112" s="174" t="s">
        <v>517</v>
      </c>
      <c r="D112" s="179"/>
      <c r="E112" s="179"/>
      <c r="F112" s="179"/>
      <c r="G112" s="179"/>
      <c r="H112" s="179"/>
    </row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spans="2:8" ht="21" customHeight="1"/>
    <row r="130" spans="2:8" ht="21" customHeight="1"/>
    <row r="131" spans="2:8" ht="21" customHeight="1"/>
    <row r="132" spans="2:8" ht="21" customHeight="1"/>
    <row r="133" spans="2:8" ht="21" customHeight="1"/>
    <row r="134" spans="2:8" ht="21" customHeight="1"/>
    <row r="135" spans="2:8" ht="21" customHeight="1"/>
    <row r="136" spans="2:8" ht="21" customHeight="1"/>
    <row r="137" spans="2:8" ht="21" customHeight="1"/>
    <row r="138" spans="2:8" ht="21" customHeight="1"/>
    <row r="139" spans="2:8" ht="21" customHeight="1"/>
    <row r="140" spans="2:8" ht="21" customHeight="1">
      <c r="B140" s="164" t="s">
        <v>547</v>
      </c>
      <c r="C140" s="165"/>
      <c r="D140" s="166"/>
      <c r="E140" s="166"/>
      <c r="F140" s="166"/>
      <c r="G140" s="166"/>
      <c r="H140" s="166"/>
    </row>
    <row r="141" spans="2:8" ht="21" customHeight="1">
      <c r="B141" s="189" t="s">
        <v>1244</v>
      </c>
      <c r="C141" s="275"/>
      <c r="D141" s="189"/>
      <c r="E141" s="189"/>
      <c r="F141" s="189"/>
      <c r="G141" s="189"/>
      <c r="H141" s="189"/>
    </row>
    <row r="142" spans="2:8" ht="21" customHeight="1">
      <c r="B142" s="189" t="s">
        <v>1245</v>
      </c>
      <c r="C142" s="275"/>
      <c r="D142" s="189"/>
      <c r="E142" s="189"/>
      <c r="F142" s="189"/>
      <c r="G142" s="189"/>
      <c r="H142" s="189"/>
    </row>
    <row r="143" spans="2:8" ht="21" customHeight="1">
      <c r="B143" s="189" t="s">
        <v>1246</v>
      </c>
      <c r="C143" s="275"/>
      <c r="D143" s="189"/>
      <c r="E143" s="189"/>
      <c r="F143" s="189"/>
      <c r="G143" s="189"/>
      <c r="H143" s="189"/>
    </row>
    <row r="144" spans="2:8" ht="21" customHeight="1">
      <c r="B144" s="189" t="s">
        <v>1248</v>
      </c>
      <c r="C144" s="275"/>
      <c r="D144" s="189"/>
      <c r="E144" s="189"/>
      <c r="F144" s="189"/>
      <c r="G144" s="189"/>
      <c r="H144" s="189"/>
    </row>
    <row r="145" spans="2:8" ht="21" customHeight="1">
      <c r="B145" s="189" t="s">
        <v>1247</v>
      </c>
      <c r="C145" s="275"/>
      <c r="D145" s="189"/>
      <c r="E145" s="189"/>
      <c r="F145" s="189"/>
      <c r="G145" s="189"/>
      <c r="H145" s="189"/>
    </row>
    <row r="146" spans="2:8" ht="21" customHeight="1">
      <c r="B146" s="348" t="s">
        <v>1085</v>
      </c>
      <c r="C146" s="348"/>
      <c r="D146" s="348"/>
      <c r="E146" s="348"/>
      <c r="F146" s="348"/>
      <c r="G146" s="348"/>
      <c r="H146" s="348"/>
    </row>
    <row r="147" spans="2:8" ht="21" customHeight="1">
      <c r="B147" s="344" t="s">
        <v>521</v>
      </c>
      <c r="C147" s="346" t="s">
        <v>522</v>
      </c>
      <c r="D147" s="346"/>
      <c r="E147" s="346"/>
      <c r="F147" s="346"/>
      <c r="G147" s="346"/>
      <c r="H147" s="346"/>
    </row>
    <row r="148" spans="2:8" ht="21" customHeight="1">
      <c r="B148" s="345"/>
      <c r="C148" s="167" t="s">
        <v>476</v>
      </c>
      <c r="D148" s="153" t="s">
        <v>511</v>
      </c>
      <c r="E148" s="153" t="s">
        <v>512</v>
      </c>
      <c r="F148" s="154" t="s">
        <v>513</v>
      </c>
      <c r="G148" s="154" t="s">
        <v>514</v>
      </c>
      <c r="H148" s="154" t="s">
        <v>515</v>
      </c>
    </row>
    <row r="149" spans="2:8" ht="21" customHeight="1">
      <c r="B149" s="193" t="s">
        <v>548</v>
      </c>
      <c r="C149" s="169" t="s">
        <v>488</v>
      </c>
      <c r="D149" s="206">
        <v>65478</v>
      </c>
      <c r="E149" s="206">
        <v>65478</v>
      </c>
      <c r="F149" s="206">
        <v>65478</v>
      </c>
      <c r="G149" s="206">
        <v>65478</v>
      </c>
      <c r="H149" s="206">
        <v>65478</v>
      </c>
    </row>
    <row r="150" spans="2:8" ht="21" customHeight="1">
      <c r="B150" s="193" t="s">
        <v>549</v>
      </c>
      <c r="C150" s="169" t="s">
        <v>550</v>
      </c>
      <c r="D150" s="206">
        <v>2997</v>
      </c>
      <c r="E150" s="206">
        <v>3147</v>
      </c>
      <c r="F150" s="206">
        <v>3147</v>
      </c>
      <c r="G150" s="206">
        <v>3147</v>
      </c>
      <c r="H150" s="206">
        <v>3147</v>
      </c>
    </row>
    <row r="151" spans="2:8" ht="21" customHeight="1">
      <c r="B151" s="168" t="s">
        <v>551</v>
      </c>
      <c r="C151" s="169" t="s">
        <v>552</v>
      </c>
      <c r="D151" s="207">
        <v>3627</v>
      </c>
      <c r="E151" s="207">
        <v>3808</v>
      </c>
      <c r="F151" s="207">
        <v>3808</v>
      </c>
      <c r="G151" s="207">
        <v>3808</v>
      </c>
      <c r="H151" s="207">
        <v>3808</v>
      </c>
    </row>
    <row r="152" spans="2:8" ht="21" customHeight="1">
      <c r="B152" s="168" t="s">
        <v>553</v>
      </c>
      <c r="C152" s="169" t="s">
        <v>517</v>
      </c>
      <c r="D152" s="208">
        <v>378042300</v>
      </c>
      <c r="E152" s="208">
        <v>381822700</v>
      </c>
      <c r="F152" s="208">
        <v>385640900</v>
      </c>
      <c r="G152" s="208">
        <v>389497300</v>
      </c>
      <c r="H152" s="208">
        <v>389497300</v>
      </c>
    </row>
    <row r="153" spans="2:8" ht="21" customHeight="1">
      <c r="B153" s="168" t="s">
        <v>554</v>
      </c>
      <c r="C153" s="169" t="s">
        <v>478</v>
      </c>
      <c r="D153" s="207">
        <v>24</v>
      </c>
      <c r="E153" s="207">
        <v>24</v>
      </c>
      <c r="F153" s="207">
        <v>24</v>
      </c>
      <c r="G153" s="207">
        <v>24</v>
      </c>
      <c r="H153" s="207">
        <v>24</v>
      </c>
    </row>
    <row r="154" spans="2:8" ht="42" customHeight="1">
      <c r="B154" s="168" t="s">
        <v>1096</v>
      </c>
      <c r="C154" s="169" t="s">
        <v>555</v>
      </c>
      <c r="D154" s="207">
        <v>24</v>
      </c>
      <c r="E154" s="207">
        <v>24</v>
      </c>
      <c r="F154" s="207">
        <v>24</v>
      </c>
      <c r="G154" s="207">
        <v>24</v>
      </c>
      <c r="H154" s="207">
        <v>24</v>
      </c>
    </row>
    <row r="155" spans="2:8" ht="42" customHeight="1">
      <c r="B155" s="168" t="s">
        <v>556</v>
      </c>
      <c r="C155" s="169" t="s">
        <v>481</v>
      </c>
      <c r="D155" s="207">
        <v>100</v>
      </c>
      <c r="E155" s="207">
        <v>100</v>
      </c>
      <c r="F155" s="207">
        <v>100</v>
      </c>
      <c r="G155" s="207">
        <v>100</v>
      </c>
      <c r="H155" s="207">
        <v>100</v>
      </c>
    </row>
    <row r="156" spans="2:8" ht="42" customHeight="1">
      <c r="B156" s="168" t="s">
        <v>1097</v>
      </c>
      <c r="C156" s="169" t="s">
        <v>488</v>
      </c>
      <c r="D156" s="169" t="s">
        <v>96</v>
      </c>
      <c r="E156" s="169" t="s">
        <v>96</v>
      </c>
      <c r="F156" s="169" t="s">
        <v>96</v>
      </c>
      <c r="G156" s="169" t="s">
        <v>96</v>
      </c>
      <c r="H156" s="169" t="s">
        <v>96</v>
      </c>
    </row>
    <row r="157" spans="2:8" s="144" customFormat="1" ht="21" customHeight="1">
      <c r="B157" s="173" t="s">
        <v>516</v>
      </c>
      <c r="C157" s="174" t="s">
        <v>517</v>
      </c>
      <c r="D157" s="175">
        <f>+D158+D159</f>
        <v>5818500</v>
      </c>
      <c r="E157" s="176">
        <v>1046460</v>
      </c>
      <c r="F157" s="169" t="s">
        <v>96</v>
      </c>
      <c r="G157" s="169" t="s">
        <v>96</v>
      </c>
      <c r="H157" s="169" t="s">
        <v>96</v>
      </c>
    </row>
    <row r="158" spans="2:8" s="144" customFormat="1" ht="21" customHeight="1">
      <c r="B158" s="173" t="s">
        <v>518</v>
      </c>
      <c r="C158" s="174" t="s">
        <v>517</v>
      </c>
      <c r="D158" s="177">
        <v>5818500</v>
      </c>
      <c r="E158" s="176">
        <v>1046460</v>
      </c>
      <c r="F158" s="179"/>
      <c r="G158" s="179"/>
      <c r="H158" s="179"/>
    </row>
    <row r="159" spans="2:8" s="144" customFormat="1" ht="21" customHeight="1">
      <c r="B159" s="173" t="s">
        <v>519</v>
      </c>
      <c r="C159" s="174" t="s">
        <v>517</v>
      </c>
      <c r="D159" s="179"/>
      <c r="E159" s="179"/>
      <c r="F159" s="179"/>
      <c r="G159" s="179"/>
      <c r="H159" s="179"/>
    </row>
    <row r="160" spans="2:8" s="144" customFormat="1" ht="21" customHeight="1">
      <c r="B160" s="180"/>
      <c r="C160" s="181"/>
      <c r="D160" s="182"/>
      <c r="E160" s="182"/>
      <c r="F160" s="182"/>
      <c r="G160" s="182"/>
      <c r="H160" s="182"/>
    </row>
    <row r="161" spans="2:8" s="144" customFormat="1" ht="21" customHeight="1">
      <c r="B161" s="180"/>
      <c r="C161" s="181"/>
      <c r="D161" s="182"/>
      <c r="E161" s="182"/>
      <c r="F161" s="182"/>
      <c r="G161" s="182"/>
      <c r="H161" s="182"/>
    </row>
    <row r="162" spans="2:8" s="144" customFormat="1" ht="21" customHeight="1">
      <c r="B162" s="180"/>
      <c r="C162" s="181"/>
      <c r="D162" s="182"/>
      <c r="E162" s="182"/>
      <c r="F162" s="182"/>
      <c r="G162" s="182"/>
      <c r="H162" s="182"/>
    </row>
    <row r="163" spans="2:8" s="144" customFormat="1" ht="21" customHeight="1">
      <c r="B163" s="180"/>
      <c r="C163" s="181"/>
      <c r="D163" s="182"/>
      <c r="E163" s="182"/>
      <c r="F163" s="182"/>
      <c r="G163" s="182"/>
      <c r="H163" s="182"/>
    </row>
    <row r="164" spans="2:8" s="144" customFormat="1" ht="21" customHeight="1">
      <c r="B164" s="180"/>
      <c r="C164" s="181"/>
      <c r="D164" s="182"/>
      <c r="E164" s="182"/>
      <c r="F164" s="182"/>
      <c r="G164" s="182"/>
      <c r="H164" s="182"/>
    </row>
    <row r="165" spans="2:8" s="144" customFormat="1" ht="21" customHeight="1">
      <c r="B165" s="180"/>
      <c r="C165" s="181"/>
      <c r="D165" s="182"/>
      <c r="E165" s="182"/>
      <c r="F165" s="182"/>
      <c r="G165" s="182"/>
      <c r="H165" s="182"/>
    </row>
    <row r="166" spans="2:8" s="144" customFormat="1" ht="21" customHeight="1">
      <c r="B166" s="180"/>
      <c r="C166" s="181"/>
      <c r="D166" s="182"/>
      <c r="E166" s="182"/>
      <c r="F166" s="182"/>
      <c r="G166" s="182"/>
      <c r="H166" s="182"/>
    </row>
    <row r="167" spans="2:8" s="144" customFormat="1" ht="21" customHeight="1">
      <c r="B167" s="180"/>
      <c r="C167" s="181"/>
      <c r="D167" s="182"/>
      <c r="E167" s="182"/>
      <c r="F167" s="182"/>
      <c r="G167" s="182"/>
      <c r="H167" s="182"/>
    </row>
    <row r="168" spans="2:8" s="144" customFormat="1" ht="21" customHeight="1">
      <c r="B168" s="180"/>
      <c r="C168" s="181"/>
      <c r="D168" s="182"/>
      <c r="E168" s="182"/>
      <c r="F168" s="182"/>
      <c r="G168" s="182"/>
      <c r="H168" s="182"/>
    </row>
    <row r="169" spans="2:8" s="144" customFormat="1" ht="21" customHeight="1">
      <c r="B169" s="180"/>
      <c r="C169" s="181"/>
      <c r="D169" s="182"/>
      <c r="E169" s="182"/>
      <c r="F169" s="182"/>
      <c r="G169" s="182"/>
      <c r="H169" s="182"/>
    </row>
    <row r="170" spans="2:8" s="144" customFormat="1" ht="21" customHeight="1">
      <c r="B170" s="180"/>
      <c r="C170" s="181"/>
      <c r="D170" s="182"/>
      <c r="E170" s="182"/>
      <c r="F170" s="182"/>
      <c r="G170" s="182"/>
      <c r="H170" s="182"/>
    </row>
    <row r="171" spans="2:8" s="144" customFormat="1" ht="21" customHeight="1">
      <c r="B171" s="180"/>
      <c r="C171" s="181"/>
      <c r="D171" s="182"/>
      <c r="E171" s="182"/>
      <c r="F171" s="182"/>
      <c r="G171" s="182"/>
      <c r="H171" s="182"/>
    </row>
    <row r="172" spans="2:8" s="144" customFormat="1" ht="21" customHeight="1">
      <c r="B172" s="180"/>
      <c r="C172" s="181"/>
      <c r="D172" s="182"/>
      <c r="E172" s="182"/>
      <c r="F172" s="182"/>
      <c r="G172" s="182"/>
      <c r="H172" s="182"/>
    </row>
    <row r="173" spans="2:8" s="144" customFormat="1" ht="21" customHeight="1">
      <c r="B173" s="180"/>
      <c r="C173" s="181"/>
      <c r="D173" s="182"/>
      <c r="E173" s="182"/>
      <c r="F173" s="182"/>
      <c r="G173" s="182"/>
      <c r="H173" s="182"/>
    </row>
    <row r="174" spans="2:8" s="144" customFormat="1" ht="21" customHeight="1">
      <c r="B174" s="180"/>
      <c r="C174" s="181"/>
      <c r="D174" s="182"/>
      <c r="E174" s="182"/>
      <c r="F174" s="182"/>
      <c r="G174" s="182"/>
      <c r="H174" s="182"/>
    </row>
    <row r="175" spans="2:8" s="144" customFormat="1" ht="21" customHeight="1">
      <c r="B175" s="180"/>
      <c r="C175" s="181"/>
      <c r="D175" s="182"/>
      <c r="E175" s="182"/>
      <c r="F175" s="182"/>
      <c r="G175" s="182"/>
      <c r="H175" s="182"/>
    </row>
    <row r="176" spans="2:8" s="144" customFormat="1" ht="21" customHeight="1">
      <c r="B176" s="180"/>
      <c r="C176" s="181"/>
      <c r="D176" s="182"/>
      <c r="E176" s="182"/>
      <c r="F176" s="182"/>
      <c r="G176" s="182"/>
      <c r="H176" s="182"/>
    </row>
    <row r="177" spans="2:8" s="144" customFormat="1" ht="21" customHeight="1">
      <c r="B177" s="180"/>
      <c r="C177" s="181"/>
      <c r="D177" s="182"/>
      <c r="E177" s="182"/>
      <c r="F177" s="182"/>
      <c r="G177" s="182"/>
      <c r="H177" s="182"/>
    </row>
    <row r="178" spans="2:8" s="144" customFormat="1" ht="21" customHeight="1">
      <c r="B178" s="180"/>
      <c r="C178" s="181"/>
      <c r="D178" s="182"/>
      <c r="E178" s="182"/>
      <c r="F178" s="182"/>
      <c r="G178" s="182"/>
      <c r="H178" s="182"/>
    </row>
    <row r="179" spans="2:8" s="144" customFormat="1" ht="21" customHeight="1">
      <c r="B179" s="180"/>
      <c r="C179" s="181"/>
      <c r="D179" s="182"/>
      <c r="E179" s="182"/>
      <c r="F179" s="182"/>
      <c r="G179" s="182"/>
      <c r="H179" s="182"/>
    </row>
    <row r="180" spans="2:8" s="144" customFormat="1" ht="21" customHeight="1">
      <c r="B180" s="180"/>
      <c r="C180" s="181"/>
      <c r="D180" s="182"/>
      <c r="E180" s="182"/>
      <c r="F180" s="182"/>
      <c r="G180" s="182"/>
      <c r="H180" s="182"/>
    </row>
    <row r="181" spans="2:8" s="144" customFormat="1" ht="21" customHeight="1">
      <c r="B181" s="180"/>
      <c r="C181" s="181"/>
      <c r="D181" s="182"/>
      <c r="E181" s="182"/>
      <c r="F181" s="182"/>
      <c r="G181" s="182"/>
      <c r="H181" s="182"/>
    </row>
    <row r="182" spans="2:8" s="144" customFormat="1" ht="21" customHeight="1">
      <c r="B182" s="258"/>
      <c r="C182" s="181"/>
      <c r="D182" s="182"/>
      <c r="E182" s="182"/>
      <c r="F182" s="182"/>
      <c r="G182" s="182"/>
      <c r="H182" s="182"/>
    </row>
    <row r="183" spans="2:8" s="144" customFormat="1" ht="21" customHeight="1">
      <c r="B183" s="258"/>
      <c r="C183" s="181"/>
      <c r="D183" s="182"/>
      <c r="E183" s="182"/>
      <c r="F183" s="182"/>
      <c r="G183" s="182"/>
      <c r="H183" s="182"/>
    </row>
    <row r="184" spans="2:8" s="144" customFormat="1" ht="21" customHeight="1">
      <c r="B184" s="180"/>
      <c r="C184" s="181"/>
      <c r="D184" s="182"/>
      <c r="E184" s="182"/>
      <c r="F184" s="182"/>
      <c r="G184" s="182"/>
      <c r="H184" s="182"/>
    </row>
    <row r="185" spans="2:8" s="144" customFormat="1" ht="21" customHeight="1">
      <c r="B185" s="180"/>
      <c r="C185" s="181"/>
      <c r="D185" s="182"/>
      <c r="E185" s="182"/>
      <c r="F185" s="182"/>
      <c r="G185" s="182"/>
      <c r="H185" s="182"/>
    </row>
    <row r="186" spans="2:8" ht="21" customHeight="1">
      <c r="B186" s="164" t="s">
        <v>557</v>
      </c>
      <c r="C186" s="165"/>
      <c r="D186" s="166"/>
      <c r="E186" s="166"/>
      <c r="F186" s="166"/>
      <c r="G186" s="166"/>
      <c r="H186" s="166"/>
    </row>
    <row r="187" spans="2:8" ht="21" customHeight="1">
      <c r="B187" s="189" t="s">
        <v>1249</v>
      </c>
      <c r="C187" s="275"/>
      <c r="D187" s="189"/>
      <c r="E187" s="189"/>
      <c r="F187" s="189"/>
      <c r="G187" s="189"/>
      <c r="H187" s="189"/>
    </row>
    <row r="188" spans="2:8" ht="21" customHeight="1">
      <c r="B188" s="189" t="s">
        <v>1250</v>
      </c>
      <c r="C188" s="275"/>
      <c r="D188" s="189"/>
      <c r="E188" s="189"/>
      <c r="F188" s="189"/>
      <c r="G188" s="189"/>
      <c r="H188" s="189"/>
    </row>
    <row r="189" spans="2:8" ht="21" customHeight="1">
      <c r="B189" s="189" t="s">
        <v>1251</v>
      </c>
      <c r="C189" s="275"/>
      <c r="D189" s="189"/>
      <c r="E189" s="189"/>
      <c r="F189" s="189"/>
      <c r="G189" s="189"/>
      <c r="H189" s="189"/>
    </row>
    <row r="190" spans="2:8" ht="21" customHeight="1">
      <c r="B190" s="189" t="s">
        <v>1252</v>
      </c>
      <c r="C190" s="275"/>
      <c r="D190" s="189"/>
      <c r="E190" s="189"/>
      <c r="F190" s="189"/>
      <c r="G190" s="189"/>
      <c r="H190" s="189"/>
    </row>
    <row r="191" spans="2:8" ht="21" customHeight="1">
      <c r="B191" s="189" t="s">
        <v>1253</v>
      </c>
      <c r="C191" s="275"/>
      <c r="D191" s="189"/>
      <c r="E191" s="189"/>
      <c r="F191" s="189"/>
      <c r="G191" s="189"/>
      <c r="H191" s="189"/>
    </row>
    <row r="192" spans="2:8" ht="21" customHeight="1">
      <c r="B192" s="344" t="s">
        <v>521</v>
      </c>
      <c r="C192" s="346" t="s">
        <v>522</v>
      </c>
      <c r="D192" s="346"/>
      <c r="E192" s="346"/>
      <c r="F192" s="346"/>
      <c r="G192" s="346"/>
      <c r="H192" s="346"/>
    </row>
    <row r="193" spans="2:8" ht="21" customHeight="1">
      <c r="B193" s="345"/>
      <c r="C193" s="167" t="s">
        <v>476</v>
      </c>
      <c r="D193" s="153" t="s">
        <v>511</v>
      </c>
      <c r="E193" s="153" t="s">
        <v>512</v>
      </c>
      <c r="F193" s="154" t="s">
        <v>513</v>
      </c>
      <c r="G193" s="154" t="s">
        <v>514</v>
      </c>
      <c r="H193" s="154" t="s">
        <v>515</v>
      </c>
    </row>
    <row r="194" spans="2:8" ht="21" customHeight="1">
      <c r="B194" s="168" t="s">
        <v>558</v>
      </c>
      <c r="C194" s="169" t="s">
        <v>559</v>
      </c>
      <c r="D194" s="170">
        <v>15870</v>
      </c>
      <c r="E194" s="170">
        <v>6350</v>
      </c>
      <c r="F194" s="170">
        <v>4760</v>
      </c>
      <c r="G194" s="170">
        <v>3170</v>
      </c>
      <c r="H194" s="170">
        <v>4610</v>
      </c>
    </row>
    <row r="195" spans="2:8" ht="21" customHeight="1">
      <c r="B195" s="168" t="s">
        <v>560</v>
      </c>
      <c r="C195" s="169" t="s">
        <v>488</v>
      </c>
      <c r="D195" s="170">
        <v>15870</v>
      </c>
      <c r="E195" s="170">
        <v>6350</v>
      </c>
      <c r="F195" s="170">
        <v>4760</v>
      </c>
      <c r="G195" s="170">
        <v>3170</v>
      </c>
      <c r="H195" s="170">
        <v>4610</v>
      </c>
    </row>
    <row r="196" spans="2:8" ht="21" customHeight="1">
      <c r="B196" s="168" t="s">
        <v>561</v>
      </c>
      <c r="C196" s="169" t="s">
        <v>488</v>
      </c>
      <c r="D196" s="170">
        <v>15870</v>
      </c>
      <c r="E196" s="170">
        <v>22220</v>
      </c>
      <c r="F196" s="170">
        <v>26980</v>
      </c>
      <c r="G196" s="170">
        <v>30150</v>
      </c>
      <c r="H196" s="170">
        <v>22390</v>
      </c>
    </row>
    <row r="197" spans="2:8" ht="21" customHeight="1">
      <c r="B197" s="168" t="s">
        <v>562</v>
      </c>
      <c r="C197" s="169" t="s">
        <v>488</v>
      </c>
      <c r="D197" s="170">
        <v>118</v>
      </c>
      <c r="E197" s="170">
        <v>105</v>
      </c>
      <c r="F197" s="170">
        <v>90</v>
      </c>
      <c r="G197" s="170">
        <v>85</v>
      </c>
      <c r="H197" s="170">
        <v>205</v>
      </c>
    </row>
    <row r="198" spans="2:8" ht="42" customHeight="1">
      <c r="B198" s="168" t="s">
        <v>1098</v>
      </c>
      <c r="C198" s="169" t="s">
        <v>488</v>
      </c>
      <c r="D198" s="169" t="s">
        <v>96</v>
      </c>
      <c r="E198" s="169" t="s">
        <v>96</v>
      </c>
      <c r="F198" s="169" t="s">
        <v>96</v>
      </c>
      <c r="G198" s="169" t="s">
        <v>96</v>
      </c>
      <c r="H198" s="169" t="s">
        <v>96</v>
      </c>
    </row>
    <row r="199" spans="2:8" ht="42" customHeight="1">
      <c r="B199" s="168" t="s">
        <v>563</v>
      </c>
      <c r="C199" s="169" t="s">
        <v>488</v>
      </c>
      <c r="D199" s="169" t="s">
        <v>96</v>
      </c>
      <c r="E199" s="169" t="s">
        <v>96</v>
      </c>
      <c r="F199" s="169" t="s">
        <v>96</v>
      </c>
      <c r="G199" s="169" t="s">
        <v>96</v>
      </c>
      <c r="H199" s="169" t="s">
        <v>96</v>
      </c>
    </row>
    <row r="200" spans="2:8" ht="42" customHeight="1">
      <c r="B200" s="168" t="s">
        <v>564</v>
      </c>
      <c r="C200" s="169" t="s">
        <v>481</v>
      </c>
      <c r="D200" s="169" t="s">
        <v>96</v>
      </c>
      <c r="E200" s="169" t="s">
        <v>96</v>
      </c>
      <c r="F200" s="169" t="s">
        <v>96</v>
      </c>
      <c r="G200" s="169" t="s">
        <v>96</v>
      </c>
      <c r="H200" s="169" t="s">
        <v>96</v>
      </c>
    </row>
    <row r="201" spans="2:8" ht="23.25" customHeight="1">
      <c r="B201" s="168" t="s">
        <v>565</v>
      </c>
      <c r="C201" s="169" t="s">
        <v>488</v>
      </c>
      <c r="D201" s="169" t="s">
        <v>96</v>
      </c>
      <c r="E201" s="169" t="s">
        <v>96</v>
      </c>
      <c r="F201" s="169" t="s">
        <v>96</v>
      </c>
      <c r="G201" s="169" t="s">
        <v>96</v>
      </c>
      <c r="H201" s="169" t="s">
        <v>96</v>
      </c>
    </row>
    <row r="202" spans="2:8" ht="121.2" customHeight="1">
      <c r="B202" s="168" t="s">
        <v>566</v>
      </c>
      <c r="C202" s="169" t="s">
        <v>567</v>
      </c>
      <c r="D202" s="169" t="s">
        <v>96</v>
      </c>
      <c r="E202" s="169" t="s">
        <v>96</v>
      </c>
      <c r="F202" s="169" t="s">
        <v>96</v>
      </c>
      <c r="G202" s="169" t="s">
        <v>96</v>
      </c>
      <c r="H202" s="169" t="s">
        <v>96</v>
      </c>
    </row>
    <row r="203" spans="2:8" s="144" customFormat="1" ht="21" customHeight="1">
      <c r="B203" s="173" t="s">
        <v>516</v>
      </c>
      <c r="C203" s="174" t="s">
        <v>517</v>
      </c>
      <c r="D203" s="175">
        <f>+D204+D205</f>
        <v>8208250</v>
      </c>
      <c r="E203" s="176">
        <v>3099630</v>
      </c>
      <c r="F203" s="169" t="s">
        <v>96</v>
      </c>
      <c r="G203" s="169" t="s">
        <v>96</v>
      </c>
      <c r="H203" s="169" t="s">
        <v>96</v>
      </c>
    </row>
    <row r="204" spans="2:8" s="144" customFormat="1" ht="21" customHeight="1">
      <c r="B204" s="173" t="s">
        <v>518</v>
      </c>
      <c r="C204" s="174" t="s">
        <v>517</v>
      </c>
      <c r="D204" s="177">
        <v>8208250</v>
      </c>
      <c r="E204" s="176">
        <v>3099630</v>
      </c>
      <c r="F204" s="179"/>
      <c r="G204" s="179"/>
      <c r="H204" s="179"/>
    </row>
    <row r="205" spans="2:8" s="144" customFormat="1" ht="21" customHeight="1">
      <c r="B205" s="173" t="s">
        <v>519</v>
      </c>
      <c r="C205" s="174" t="s">
        <v>517</v>
      </c>
      <c r="D205" s="179"/>
      <c r="E205" s="179"/>
      <c r="F205" s="179"/>
      <c r="G205" s="179"/>
      <c r="H205" s="179"/>
    </row>
    <row r="206" spans="2:8" s="144" customFormat="1" ht="21" customHeight="1">
      <c r="B206" s="180"/>
      <c r="C206" s="181"/>
      <c r="D206" s="182"/>
      <c r="E206" s="182"/>
      <c r="F206" s="182"/>
      <c r="G206" s="182"/>
      <c r="H206" s="182"/>
    </row>
    <row r="207" spans="2:8" s="144" customFormat="1" ht="21" customHeight="1">
      <c r="B207" s="180"/>
      <c r="C207" s="181"/>
      <c r="D207" s="182"/>
      <c r="E207" s="182"/>
      <c r="F207" s="182"/>
      <c r="G207" s="182"/>
      <c r="H207" s="182"/>
    </row>
    <row r="208" spans="2:8" s="144" customFormat="1" ht="21" customHeight="1">
      <c r="B208" s="180"/>
      <c r="C208" s="181"/>
      <c r="D208" s="182"/>
      <c r="E208" s="182"/>
      <c r="F208" s="182"/>
      <c r="G208" s="182"/>
      <c r="H208" s="182"/>
    </row>
    <row r="209" spans="2:8" s="144" customFormat="1" ht="21" customHeight="1">
      <c r="B209" s="180"/>
      <c r="C209" s="181"/>
      <c r="D209" s="182"/>
      <c r="E209" s="182"/>
      <c r="F209" s="182"/>
      <c r="G209" s="182"/>
      <c r="H209" s="182"/>
    </row>
    <row r="210" spans="2:8" s="144" customFormat="1" ht="21" customHeight="1">
      <c r="B210" s="180"/>
      <c r="C210" s="181"/>
      <c r="D210" s="182"/>
      <c r="E210" s="182"/>
      <c r="F210" s="182"/>
      <c r="G210" s="182"/>
      <c r="H210" s="182"/>
    </row>
    <row r="211" spans="2:8" s="144" customFormat="1" ht="21" customHeight="1">
      <c r="B211" s="180"/>
      <c r="C211" s="181"/>
      <c r="D211" s="182"/>
      <c r="E211" s="182"/>
      <c r="F211" s="182"/>
      <c r="G211" s="182"/>
      <c r="H211" s="182"/>
    </row>
    <row r="212" spans="2:8" s="144" customFormat="1" ht="21" customHeight="1">
      <c r="B212" s="180"/>
      <c r="C212" s="181"/>
      <c r="D212" s="182"/>
      <c r="E212" s="182"/>
      <c r="F212" s="182"/>
      <c r="G212" s="182"/>
      <c r="H212" s="182"/>
    </row>
    <row r="213" spans="2:8" s="144" customFormat="1" ht="21" customHeight="1">
      <c r="B213" s="180"/>
      <c r="C213" s="181"/>
      <c r="D213" s="182"/>
      <c r="E213" s="182"/>
      <c r="F213" s="182"/>
      <c r="G213" s="182"/>
      <c r="H213" s="182"/>
    </row>
    <row r="214" spans="2:8" s="144" customFormat="1" ht="21" customHeight="1">
      <c r="B214" s="180"/>
      <c r="C214" s="181"/>
      <c r="D214" s="182"/>
      <c r="E214" s="182"/>
      <c r="F214" s="182"/>
      <c r="G214" s="182"/>
      <c r="H214" s="182"/>
    </row>
    <row r="215" spans="2:8" s="144" customFormat="1" ht="21" customHeight="1">
      <c r="B215" s="180"/>
      <c r="C215" s="181"/>
      <c r="D215" s="182"/>
      <c r="E215" s="182"/>
      <c r="F215" s="182"/>
      <c r="G215" s="182"/>
      <c r="H215" s="182"/>
    </row>
    <row r="216" spans="2:8" s="144" customFormat="1" ht="21" customHeight="1">
      <c r="B216" s="180"/>
      <c r="C216" s="181"/>
      <c r="D216" s="182"/>
      <c r="E216" s="182"/>
      <c r="F216" s="182"/>
      <c r="G216" s="182"/>
      <c r="H216" s="182"/>
    </row>
    <row r="217" spans="2:8" s="144" customFormat="1" ht="21" customHeight="1">
      <c r="B217" s="180"/>
      <c r="C217" s="181"/>
      <c r="D217" s="182"/>
      <c r="E217" s="182"/>
      <c r="F217" s="182"/>
      <c r="G217" s="182"/>
      <c r="H217" s="182"/>
    </row>
    <row r="218" spans="2:8" s="144" customFormat="1" ht="21" customHeight="1">
      <c r="B218" s="180"/>
      <c r="C218" s="181"/>
      <c r="D218" s="182"/>
      <c r="E218" s="182"/>
      <c r="F218" s="182"/>
      <c r="G218" s="182"/>
      <c r="H218" s="182"/>
    </row>
    <row r="219" spans="2:8" s="144" customFormat="1" ht="21" customHeight="1">
      <c r="B219" s="180"/>
      <c r="C219" s="181"/>
      <c r="D219" s="182"/>
      <c r="E219" s="182"/>
      <c r="F219" s="182"/>
      <c r="G219" s="182"/>
      <c r="H219" s="182"/>
    </row>
    <row r="220" spans="2:8" s="144" customFormat="1" ht="21" customHeight="1">
      <c r="B220" s="180"/>
      <c r="C220" s="181"/>
      <c r="D220" s="182"/>
      <c r="E220" s="182"/>
      <c r="F220" s="182"/>
      <c r="G220" s="182"/>
      <c r="H220" s="182"/>
    </row>
    <row r="221" spans="2:8" s="144" customFormat="1" ht="21" customHeight="1">
      <c r="B221" s="180"/>
      <c r="C221" s="181"/>
      <c r="D221" s="182"/>
      <c r="E221" s="182"/>
      <c r="F221" s="182"/>
      <c r="G221" s="182"/>
      <c r="H221" s="182"/>
    </row>
    <row r="222" spans="2:8" s="144" customFormat="1" ht="21" customHeight="1">
      <c r="B222" s="180"/>
      <c r="C222" s="181"/>
      <c r="D222" s="182"/>
      <c r="E222" s="182"/>
      <c r="F222" s="182"/>
      <c r="G222" s="182"/>
      <c r="H222" s="182"/>
    </row>
    <row r="223" spans="2:8" s="144" customFormat="1" ht="21" customHeight="1">
      <c r="B223" s="258"/>
      <c r="C223" s="181"/>
      <c r="D223" s="182"/>
      <c r="E223" s="182"/>
      <c r="F223" s="182"/>
      <c r="G223" s="182"/>
      <c r="H223" s="182"/>
    </row>
    <row r="224" spans="2:8" s="144" customFormat="1" ht="21" customHeight="1">
      <c r="B224" s="180"/>
      <c r="C224" s="181"/>
      <c r="D224" s="182"/>
      <c r="E224" s="182"/>
      <c r="F224" s="182"/>
      <c r="G224" s="182"/>
      <c r="H224" s="182"/>
    </row>
    <row r="225" spans="2:8" s="144" customFormat="1" ht="21" customHeight="1">
      <c r="B225" s="180"/>
      <c r="C225" s="181"/>
      <c r="D225" s="182"/>
      <c r="E225" s="182"/>
      <c r="F225" s="182"/>
      <c r="G225" s="182"/>
      <c r="H225" s="182"/>
    </row>
    <row r="226" spans="2:8" s="144" customFormat="1" ht="21" customHeight="1">
      <c r="B226" s="180"/>
      <c r="C226" s="181"/>
      <c r="D226" s="182"/>
      <c r="E226" s="182"/>
      <c r="F226" s="182"/>
      <c r="G226" s="182"/>
      <c r="H226" s="182"/>
    </row>
    <row r="227" spans="2:8" ht="21" customHeight="1">
      <c r="B227" s="164" t="s">
        <v>568</v>
      </c>
      <c r="C227" s="165"/>
      <c r="D227" s="166"/>
      <c r="E227" s="166"/>
      <c r="F227" s="166"/>
      <c r="G227" s="166"/>
      <c r="H227" s="166"/>
    </row>
    <row r="228" spans="2:8" ht="21" customHeight="1">
      <c r="B228" s="189" t="s">
        <v>1254</v>
      </c>
      <c r="C228" s="275"/>
      <c r="D228" s="189"/>
      <c r="E228" s="189"/>
      <c r="F228" s="189"/>
      <c r="G228" s="189"/>
      <c r="H228" s="189"/>
    </row>
    <row r="229" spans="2:8" ht="21" customHeight="1">
      <c r="B229" s="189" t="s">
        <v>1255</v>
      </c>
      <c r="C229" s="275"/>
      <c r="D229" s="189"/>
      <c r="E229" s="189"/>
      <c r="F229" s="189"/>
      <c r="G229" s="189"/>
      <c r="H229" s="189"/>
    </row>
    <row r="230" spans="2:8" ht="21" customHeight="1">
      <c r="B230" s="189" t="s">
        <v>1256</v>
      </c>
      <c r="C230" s="275"/>
      <c r="D230" s="189"/>
      <c r="E230" s="189"/>
      <c r="F230" s="189"/>
      <c r="G230" s="189"/>
      <c r="H230" s="189"/>
    </row>
    <row r="231" spans="2:8" ht="21" customHeight="1">
      <c r="B231" s="189" t="s">
        <v>1257</v>
      </c>
      <c r="C231" s="275"/>
      <c r="D231" s="189"/>
      <c r="E231" s="189"/>
      <c r="F231" s="189"/>
      <c r="G231" s="189"/>
      <c r="H231" s="189"/>
    </row>
    <row r="232" spans="2:8" ht="21" customHeight="1">
      <c r="B232" s="344" t="s">
        <v>521</v>
      </c>
      <c r="C232" s="346" t="s">
        <v>522</v>
      </c>
      <c r="D232" s="346"/>
      <c r="E232" s="346"/>
      <c r="F232" s="346"/>
      <c r="G232" s="346"/>
      <c r="H232" s="346"/>
    </row>
    <row r="233" spans="2:8" ht="21" customHeight="1">
      <c r="B233" s="345"/>
      <c r="C233" s="167" t="s">
        <v>476</v>
      </c>
      <c r="D233" s="153" t="s">
        <v>511</v>
      </c>
      <c r="E233" s="153" t="s">
        <v>512</v>
      </c>
      <c r="F233" s="154" t="s">
        <v>513</v>
      </c>
      <c r="G233" s="154" t="s">
        <v>514</v>
      </c>
      <c r="H233" s="154" t="s">
        <v>515</v>
      </c>
    </row>
    <row r="234" spans="2:8" ht="21" customHeight="1">
      <c r="B234" s="168" t="s">
        <v>569</v>
      </c>
      <c r="C234" s="169" t="s">
        <v>528</v>
      </c>
      <c r="D234" s="169" t="s">
        <v>96</v>
      </c>
      <c r="E234" s="169" t="s">
        <v>96</v>
      </c>
      <c r="F234" s="169" t="s">
        <v>96</v>
      </c>
      <c r="G234" s="169" t="s">
        <v>96</v>
      </c>
      <c r="H234" s="169" t="s">
        <v>96</v>
      </c>
    </row>
    <row r="235" spans="2:8" ht="21" customHeight="1">
      <c r="B235" s="168" t="s">
        <v>570</v>
      </c>
      <c r="C235" s="169" t="s">
        <v>478</v>
      </c>
      <c r="D235" s="209">
        <v>186</v>
      </c>
      <c r="E235" s="209">
        <v>186</v>
      </c>
      <c r="F235" s="209">
        <v>186</v>
      </c>
      <c r="G235" s="209">
        <v>186</v>
      </c>
      <c r="H235" s="209">
        <v>186</v>
      </c>
    </row>
    <row r="236" spans="2:8" ht="21" customHeight="1">
      <c r="B236" s="168" t="s">
        <v>571</v>
      </c>
      <c r="C236" s="169" t="s">
        <v>483</v>
      </c>
      <c r="D236" s="169" t="s">
        <v>96</v>
      </c>
      <c r="E236" s="169" t="s">
        <v>96</v>
      </c>
      <c r="F236" s="169" t="s">
        <v>96</v>
      </c>
      <c r="G236" s="169" t="s">
        <v>96</v>
      </c>
      <c r="H236" s="169" t="s">
        <v>96</v>
      </c>
    </row>
    <row r="237" spans="2:8" ht="42" customHeight="1">
      <c r="B237" s="168" t="s">
        <v>572</v>
      </c>
      <c r="C237" s="169" t="s">
        <v>483</v>
      </c>
      <c r="D237" s="210">
        <v>135</v>
      </c>
      <c r="E237" s="210">
        <v>141</v>
      </c>
      <c r="F237" s="210">
        <v>145</v>
      </c>
      <c r="G237" s="210">
        <v>145</v>
      </c>
      <c r="H237" s="210">
        <v>145</v>
      </c>
    </row>
    <row r="238" spans="2:8" ht="42" customHeight="1">
      <c r="B238" s="168" t="s">
        <v>1099</v>
      </c>
      <c r="C238" s="169" t="s">
        <v>488</v>
      </c>
      <c r="D238" s="211">
        <v>45775</v>
      </c>
      <c r="E238" s="211">
        <v>48100</v>
      </c>
      <c r="F238" s="211">
        <v>48100</v>
      </c>
      <c r="G238" s="211">
        <v>48100</v>
      </c>
      <c r="H238" s="211">
        <v>48100</v>
      </c>
    </row>
    <row r="239" spans="2:8" s="144" customFormat="1" ht="21" customHeight="1">
      <c r="B239" s="173" t="s">
        <v>516</v>
      </c>
      <c r="C239" s="174" t="s">
        <v>517</v>
      </c>
      <c r="D239" s="175">
        <f>+D240+D241</f>
        <v>18747650</v>
      </c>
      <c r="E239" s="176">
        <v>12403420</v>
      </c>
      <c r="F239" s="169" t="s">
        <v>96</v>
      </c>
      <c r="G239" s="169" t="s">
        <v>96</v>
      </c>
      <c r="H239" s="169" t="s">
        <v>96</v>
      </c>
    </row>
    <row r="240" spans="2:8" s="144" customFormat="1" ht="21" customHeight="1">
      <c r="B240" s="173" t="s">
        <v>518</v>
      </c>
      <c r="C240" s="174" t="s">
        <v>517</v>
      </c>
      <c r="D240" s="177">
        <v>18747650</v>
      </c>
      <c r="E240" s="176">
        <v>12403420</v>
      </c>
      <c r="F240" s="179"/>
      <c r="G240" s="179"/>
      <c r="H240" s="179"/>
    </row>
    <row r="241" spans="2:8" s="144" customFormat="1" ht="21" customHeight="1">
      <c r="B241" s="173" t="s">
        <v>519</v>
      </c>
      <c r="C241" s="174" t="s">
        <v>517</v>
      </c>
      <c r="D241" s="179"/>
      <c r="E241" s="179"/>
      <c r="F241" s="179"/>
      <c r="G241" s="179"/>
      <c r="H241" s="179"/>
    </row>
    <row r="242" spans="2:8" s="144" customFormat="1" ht="21" customHeight="1">
      <c r="B242" s="199"/>
      <c r="C242" s="200"/>
      <c r="D242" s="212"/>
      <c r="E242" s="212"/>
      <c r="F242" s="212"/>
      <c r="G242" s="212"/>
      <c r="H242" s="212"/>
    </row>
    <row r="243" spans="2:8" s="144" customFormat="1" ht="21" customHeight="1">
      <c r="B243" s="199"/>
      <c r="C243" s="200"/>
      <c r="D243" s="212"/>
      <c r="E243" s="212"/>
      <c r="F243" s="212"/>
      <c r="G243" s="212"/>
      <c r="H243" s="212"/>
    </row>
    <row r="244" spans="2:8" ht="21" customHeight="1">
      <c r="B244" s="164" t="s">
        <v>573</v>
      </c>
      <c r="C244" s="165"/>
      <c r="D244" s="166"/>
      <c r="E244" s="166"/>
      <c r="F244" s="166"/>
      <c r="G244" s="166"/>
      <c r="H244" s="166"/>
    </row>
    <row r="245" spans="2:8" ht="21" customHeight="1">
      <c r="B245" s="189" t="s">
        <v>1258</v>
      </c>
      <c r="C245" s="275"/>
      <c r="D245" s="189"/>
      <c r="E245" s="189"/>
      <c r="F245" s="189"/>
      <c r="G245" s="189"/>
      <c r="H245" s="189"/>
    </row>
    <row r="246" spans="2:8" ht="21" customHeight="1">
      <c r="B246" s="189" t="s">
        <v>1259</v>
      </c>
      <c r="C246" s="275"/>
      <c r="D246" s="189"/>
      <c r="E246" s="189"/>
      <c r="F246" s="189"/>
      <c r="G246" s="189"/>
      <c r="H246" s="189"/>
    </row>
    <row r="247" spans="2:8" ht="21" customHeight="1">
      <c r="B247" s="189" t="s">
        <v>1260</v>
      </c>
      <c r="C247" s="275"/>
      <c r="D247" s="189"/>
      <c r="E247" s="189"/>
      <c r="F247" s="189"/>
      <c r="G247" s="189"/>
      <c r="H247" s="189"/>
    </row>
    <row r="248" spans="2:8" ht="21" customHeight="1">
      <c r="B248" s="189" t="s">
        <v>1261</v>
      </c>
      <c r="C248" s="275"/>
      <c r="D248" s="189"/>
      <c r="E248" s="189"/>
      <c r="F248" s="189"/>
      <c r="G248" s="189"/>
      <c r="H248" s="189"/>
    </row>
    <row r="249" spans="2:8" ht="21" customHeight="1">
      <c r="B249" s="344" t="s">
        <v>521</v>
      </c>
      <c r="C249" s="346" t="s">
        <v>522</v>
      </c>
      <c r="D249" s="346"/>
      <c r="E249" s="346"/>
      <c r="F249" s="346"/>
      <c r="G249" s="346"/>
      <c r="H249" s="346"/>
    </row>
    <row r="250" spans="2:8" ht="21" customHeight="1">
      <c r="B250" s="345"/>
      <c r="C250" s="167" t="s">
        <v>476</v>
      </c>
      <c r="D250" s="153" t="s">
        <v>511</v>
      </c>
      <c r="E250" s="153" t="s">
        <v>512</v>
      </c>
      <c r="F250" s="154" t="s">
        <v>513</v>
      </c>
      <c r="G250" s="154" t="s">
        <v>514</v>
      </c>
      <c r="H250" s="154" t="s">
        <v>515</v>
      </c>
    </row>
    <row r="251" spans="2:8">
      <c r="B251" s="168" t="s">
        <v>574</v>
      </c>
      <c r="C251" s="169" t="s">
        <v>575</v>
      </c>
      <c r="D251" s="213">
        <v>132.31</v>
      </c>
      <c r="E251" s="213">
        <v>132.31</v>
      </c>
      <c r="F251" s="213">
        <v>132.31</v>
      </c>
      <c r="G251" s="213">
        <v>132.31</v>
      </c>
      <c r="H251" s="213">
        <v>132.31</v>
      </c>
    </row>
    <row r="252" spans="2:8" s="183" customFormat="1" ht="21" customHeight="1">
      <c r="B252" s="168" t="s">
        <v>576</v>
      </c>
      <c r="C252" s="169" t="s">
        <v>577</v>
      </c>
      <c r="D252" s="209">
        <v>1</v>
      </c>
      <c r="E252" s="209">
        <v>1</v>
      </c>
      <c r="F252" s="209">
        <v>1</v>
      </c>
      <c r="G252" s="209">
        <v>1</v>
      </c>
      <c r="H252" s="209">
        <v>1</v>
      </c>
    </row>
    <row r="253" spans="2:8" s="183" customFormat="1" ht="21" customHeight="1">
      <c r="B253" s="168" t="s">
        <v>578</v>
      </c>
      <c r="C253" s="169" t="s">
        <v>483</v>
      </c>
      <c r="D253" s="209">
        <v>24</v>
      </c>
      <c r="E253" s="209">
        <v>26</v>
      </c>
      <c r="F253" s="209">
        <v>26</v>
      </c>
      <c r="G253" s="209">
        <v>26</v>
      </c>
      <c r="H253" s="209">
        <v>26</v>
      </c>
    </row>
    <row r="254" spans="2:8" ht="21" customHeight="1">
      <c r="B254" s="168" t="s">
        <v>579</v>
      </c>
      <c r="C254" s="169" t="s">
        <v>580</v>
      </c>
      <c r="D254" s="209">
        <v>20</v>
      </c>
      <c r="E254" s="209">
        <v>22</v>
      </c>
      <c r="F254" s="209">
        <v>22</v>
      </c>
      <c r="G254" s="209">
        <v>22</v>
      </c>
      <c r="H254" s="209">
        <v>22</v>
      </c>
    </row>
    <row r="255" spans="2:8" ht="49.2">
      <c r="B255" s="168" t="s">
        <v>581</v>
      </c>
      <c r="C255" s="169" t="s">
        <v>481</v>
      </c>
      <c r="D255" s="169" t="s">
        <v>96</v>
      </c>
      <c r="E255" s="169" t="s">
        <v>96</v>
      </c>
      <c r="F255" s="169" t="s">
        <v>96</v>
      </c>
      <c r="G255" s="169" t="s">
        <v>96</v>
      </c>
      <c r="H255" s="169" t="s">
        <v>96</v>
      </c>
    </row>
    <row r="256" spans="2:8" s="144" customFormat="1" ht="21" customHeight="1">
      <c r="B256" s="173" t="s">
        <v>516</v>
      </c>
      <c r="C256" s="174" t="s">
        <v>517</v>
      </c>
      <c r="D256" s="175">
        <f>+D257+D258</f>
        <v>29957900</v>
      </c>
      <c r="E256" s="176">
        <v>580500</v>
      </c>
      <c r="F256" s="169" t="s">
        <v>96</v>
      </c>
      <c r="G256" s="169" t="s">
        <v>96</v>
      </c>
      <c r="H256" s="169" t="s">
        <v>96</v>
      </c>
    </row>
    <row r="257" spans="2:8" s="144" customFormat="1" ht="21" customHeight="1">
      <c r="B257" s="173" t="s">
        <v>518</v>
      </c>
      <c r="C257" s="174" t="s">
        <v>517</v>
      </c>
      <c r="D257" s="177">
        <v>29957900</v>
      </c>
      <c r="E257" s="176">
        <v>580500</v>
      </c>
      <c r="F257" s="179"/>
      <c r="G257" s="179"/>
      <c r="H257" s="179"/>
    </row>
    <row r="258" spans="2:8" s="144" customFormat="1" ht="21" customHeight="1">
      <c r="B258" s="173" t="s">
        <v>519</v>
      </c>
      <c r="C258" s="174" t="s">
        <v>517</v>
      </c>
      <c r="D258" s="179"/>
      <c r="E258" s="179"/>
      <c r="F258" s="179"/>
      <c r="G258" s="179"/>
      <c r="H258" s="179"/>
    </row>
    <row r="259" spans="2:8" s="144" customFormat="1" ht="21" customHeight="1">
      <c r="B259" s="180"/>
      <c r="C259" s="181"/>
      <c r="D259" s="182"/>
      <c r="E259" s="182"/>
      <c r="F259" s="182"/>
      <c r="G259" s="182"/>
      <c r="H259" s="182"/>
    </row>
    <row r="260" spans="2:8" s="144" customFormat="1" ht="21" customHeight="1">
      <c r="B260" s="180"/>
      <c r="C260" s="181"/>
      <c r="D260" s="182"/>
      <c r="E260" s="182"/>
      <c r="F260" s="182"/>
      <c r="G260" s="182"/>
      <c r="H260" s="182"/>
    </row>
    <row r="261" spans="2:8" s="144" customFormat="1" ht="21" customHeight="1">
      <c r="B261" s="180"/>
      <c r="C261" s="181"/>
      <c r="D261" s="182"/>
      <c r="E261" s="182"/>
      <c r="F261" s="182"/>
      <c r="G261" s="182"/>
      <c r="H261" s="182"/>
    </row>
    <row r="262" spans="2:8" s="144" customFormat="1" ht="21" customHeight="1">
      <c r="B262" s="180"/>
      <c r="C262" s="181"/>
      <c r="D262" s="182"/>
      <c r="E262" s="182"/>
      <c r="F262" s="182"/>
      <c r="G262" s="182"/>
      <c r="H262" s="182"/>
    </row>
    <row r="263" spans="2:8" s="144" customFormat="1" ht="21" customHeight="1">
      <c r="B263" s="180"/>
      <c r="C263" s="181"/>
      <c r="D263" s="182"/>
      <c r="E263" s="182"/>
      <c r="F263" s="182"/>
      <c r="G263" s="182"/>
      <c r="H263" s="182"/>
    </row>
    <row r="264" spans="2:8" s="144" customFormat="1" ht="21" customHeight="1">
      <c r="B264" s="180"/>
      <c r="C264" s="181"/>
      <c r="D264" s="182"/>
      <c r="E264" s="182"/>
      <c r="F264" s="182"/>
      <c r="G264" s="182"/>
      <c r="H264" s="182"/>
    </row>
    <row r="265" spans="2:8" s="144" customFormat="1" ht="21" customHeight="1">
      <c r="B265" s="180"/>
      <c r="C265" s="181"/>
      <c r="D265" s="182"/>
      <c r="E265" s="182"/>
      <c r="F265" s="182"/>
      <c r="G265" s="182"/>
      <c r="H265" s="182"/>
    </row>
    <row r="266" spans="2:8" s="144" customFormat="1" ht="21" customHeight="1">
      <c r="B266" s="180"/>
      <c r="C266" s="181"/>
      <c r="D266" s="182"/>
      <c r="E266" s="182"/>
      <c r="F266" s="182"/>
      <c r="G266" s="182"/>
      <c r="H266" s="182"/>
    </row>
    <row r="267" spans="2:8" s="144" customFormat="1" ht="21" customHeight="1">
      <c r="B267" s="258"/>
      <c r="C267" s="181"/>
      <c r="D267" s="182"/>
      <c r="E267" s="182"/>
      <c r="F267" s="182"/>
      <c r="G267" s="182"/>
      <c r="H267" s="182"/>
    </row>
    <row r="268" spans="2:8" s="144" customFormat="1" ht="21" customHeight="1">
      <c r="B268" s="258"/>
      <c r="C268" s="181"/>
      <c r="D268" s="182"/>
      <c r="E268" s="182"/>
      <c r="F268" s="182"/>
      <c r="G268" s="182"/>
      <c r="H268" s="182"/>
    </row>
    <row r="269" spans="2:8" s="144" customFormat="1" ht="21" customHeight="1">
      <c r="B269" s="180"/>
      <c r="C269" s="181"/>
      <c r="D269" s="182"/>
      <c r="E269" s="182"/>
      <c r="F269" s="182"/>
      <c r="G269" s="182"/>
      <c r="H269" s="182"/>
    </row>
    <row r="270" spans="2:8" s="144" customFormat="1" ht="21" customHeight="1">
      <c r="B270" s="180"/>
      <c r="C270" s="181"/>
      <c r="D270" s="182"/>
      <c r="E270" s="182"/>
      <c r="F270" s="182"/>
      <c r="G270" s="182"/>
      <c r="H270" s="182"/>
    </row>
    <row r="271" spans="2:8" s="144" customFormat="1" ht="21" customHeight="1">
      <c r="B271" s="180"/>
      <c r="C271" s="181"/>
      <c r="D271" s="182"/>
      <c r="E271" s="182"/>
      <c r="F271" s="182"/>
      <c r="G271" s="182"/>
      <c r="H271" s="182"/>
    </row>
    <row r="272" spans="2:8" ht="21" customHeight="1">
      <c r="B272" s="164" t="s">
        <v>582</v>
      </c>
      <c r="C272" s="165"/>
      <c r="D272" s="166"/>
      <c r="E272" s="166"/>
      <c r="F272" s="166"/>
      <c r="G272" s="166"/>
      <c r="H272" s="166"/>
    </row>
    <row r="273" spans="2:8" ht="21" customHeight="1">
      <c r="B273" s="189" t="s">
        <v>1262</v>
      </c>
      <c r="C273" s="275"/>
      <c r="D273" s="189"/>
      <c r="E273" s="189"/>
      <c r="F273" s="189"/>
      <c r="G273" s="189"/>
      <c r="H273" s="189"/>
    </row>
    <row r="274" spans="2:8" ht="21" customHeight="1">
      <c r="B274" s="189" t="s">
        <v>1263</v>
      </c>
      <c r="C274" s="275"/>
      <c r="D274" s="189"/>
      <c r="E274" s="189"/>
      <c r="F274" s="189"/>
      <c r="G274" s="189"/>
      <c r="H274" s="189"/>
    </row>
    <row r="275" spans="2:8" ht="21" customHeight="1">
      <c r="B275" s="189" t="s">
        <v>1264</v>
      </c>
      <c r="C275" s="275"/>
      <c r="D275" s="189"/>
      <c r="E275" s="189"/>
      <c r="F275" s="189"/>
      <c r="G275" s="189"/>
      <c r="H275" s="189"/>
    </row>
    <row r="276" spans="2:8" ht="21" customHeight="1">
      <c r="B276" s="348" t="s">
        <v>1086</v>
      </c>
      <c r="C276" s="348"/>
      <c r="D276" s="348"/>
      <c r="E276" s="348"/>
      <c r="F276" s="348"/>
      <c r="G276" s="348"/>
      <c r="H276" s="348"/>
    </row>
    <row r="277" spans="2:8" ht="21" customHeight="1">
      <c r="B277" s="344" t="s">
        <v>521</v>
      </c>
      <c r="C277" s="346" t="s">
        <v>522</v>
      </c>
      <c r="D277" s="346"/>
      <c r="E277" s="346"/>
      <c r="F277" s="346"/>
      <c r="G277" s="346"/>
      <c r="H277" s="346"/>
    </row>
    <row r="278" spans="2:8" ht="21" customHeight="1">
      <c r="B278" s="345"/>
      <c r="C278" s="167" t="s">
        <v>476</v>
      </c>
      <c r="D278" s="153" t="s">
        <v>511</v>
      </c>
      <c r="E278" s="153" t="s">
        <v>512</v>
      </c>
      <c r="F278" s="154" t="s">
        <v>513</v>
      </c>
      <c r="G278" s="154" t="s">
        <v>514</v>
      </c>
      <c r="H278" s="154" t="s">
        <v>515</v>
      </c>
    </row>
    <row r="279" spans="2:8" ht="21" customHeight="1">
      <c r="B279" s="168" t="s">
        <v>583</v>
      </c>
      <c r="C279" s="169" t="s">
        <v>486</v>
      </c>
      <c r="D279" s="214">
        <v>56201.27</v>
      </c>
      <c r="E279" s="215">
        <v>56200</v>
      </c>
      <c r="F279" s="215">
        <v>56200</v>
      </c>
      <c r="G279" s="215">
        <v>56200</v>
      </c>
      <c r="H279" s="215">
        <v>56200</v>
      </c>
    </row>
    <row r="280" spans="2:8" ht="21" customHeight="1">
      <c r="B280" s="168" t="s">
        <v>584</v>
      </c>
      <c r="C280" s="169" t="s">
        <v>585</v>
      </c>
      <c r="D280" s="216">
        <v>1973.5</v>
      </c>
      <c r="E280" s="170">
        <v>2000</v>
      </c>
      <c r="F280" s="170">
        <v>2000</v>
      </c>
      <c r="G280" s="170">
        <v>2000</v>
      </c>
      <c r="H280" s="170">
        <v>2000</v>
      </c>
    </row>
    <row r="281" spans="2:8" ht="21" customHeight="1">
      <c r="B281" s="168" t="s">
        <v>586</v>
      </c>
      <c r="C281" s="169" t="s">
        <v>585</v>
      </c>
      <c r="D281" s="170">
        <v>459</v>
      </c>
      <c r="E281" s="170">
        <v>470</v>
      </c>
      <c r="F281" s="170">
        <v>470</v>
      </c>
      <c r="G281" s="170">
        <v>470</v>
      </c>
      <c r="H281" s="170">
        <v>470</v>
      </c>
    </row>
    <row r="282" spans="2:8" ht="21" customHeight="1">
      <c r="B282" s="168" t="s">
        <v>587</v>
      </c>
      <c r="C282" s="169" t="s">
        <v>588</v>
      </c>
      <c r="D282" s="217" t="s">
        <v>589</v>
      </c>
      <c r="E282" s="217" t="s">
        <v>589</v>
      </c>
      <c r="F282" s="217" t="s">
        <v>589</v>
      </c>
      <c r="G282" s="217" t="s">
        <v>589</v>
      </c>
      <c r="H282" s="217" t="s">
        <v>589</v>
      </c>
    </row>
    <row r="283" spans="2:8" ht="49.2">
      <c r="B283" s="168" t="s">
        <v>1095</v>
      </c>
      <c r="C283" s="169" t="s">
        <v>481</v>
      </c>
      <c r="D283" s="169" t="s">
        <v>96</v>
      </c>
      <c r="E283" s="169" t="s">
        <v>96</v>
      </c>
      <c r="F283" s="169" t="s">
        <v>96</v>
      </c>
      <c r="G283" s="169" t="s">
        <v>96</v>
      </c>
      <c r="H283" s="169" t="s">
        <v>96</v>
      </c>
    </row>
    <row r="284" spans="2:8" ht="49.2">
      <c r="B284" s="168" t="s">
        <v>590</v>
      </c>
      <c r="C284" s="169" t="s">
        <v>481</v>
      </c>
      <c r="D284" s="169" t="s">
        <v>96</v>
      </c>
      <c r="E284" s="169" t="s">
        <v>96</v>
      </c>
      <c r="F284" s="169" t="s">
        <v>96</v>
      </c>
      <c r="G284" s="169" t="s">
        <v>96</v>
      </c>
      <c r="H284" s="169" t="s">
        <v>96</v>
      </c>
    </row>
    <row r="285" spans="2:8" s="144" customFormat="1" ht="21" customHeight="1">
      <c r="B285" s="173" t="s">
        <v>516</v>
      </c>
      <c r="C285" s="174" t="s">
        <v>517</v>
      </c>
      <c r="D285" s="175">
        <v>58058700</v>
      </c>
      <c r="E285" s="176">
        <v>15947300</v>
      </c>
      <c r="F285" s="169" t="s">
        <v>96</v>
      </c>
      <c r="G285" s="169" t="s">
        <v>96</v>
      </c>
      <c r="H285" s="169" t="s">
        <v>96</v>
      </c>
    </row>
    <row r="286" spans="2:8" s="144" customFormat="1" ht="21" customHeight="1">
      <c r="B286" s="173" t="s">
        <v>518</v>
      </c>
      <c r="C286" s="174" t="s">
        <v>517</v>
      </c>
      <c r="D286" s="177">
        <v>58058700</v>
      </c>
      <c r="E286" s="176">
        <v>15947300</v>
      </c>
      <c r="F286" s="179"/>
      <c r="G286" s="179"/>
      <c r="H286" s="179"/>
    </row>
    <row r="287" spans="2:8" s="144" customFormat="1" ht="21" customHeight="1">
      <c r="B287" s="173" t="s">
        <v>519</v>
      </c>
      <c r="C287" s="174" t="s">
        <v>517</v>
      </c>
      <c r="D287" s="179"/>
      <c r="E287" s="179"/>
      <c r="F287" s="179"/>
      <c r="G287" s="179"/>
      <c r="H287" s="179"/>
    </row>
    <row r="288" spans="2:8" s="144" customFormat="1" ht="21" customHeight="1">
      <c r="B288" s="199"/>
      <c r="C288" s="200"/>
      <c r="D288" s="212"/>
      <c r="E288" s="212"/>
      <c r="F288" s="212"/>
      <c r="G288" s="212"/>
      <c r="H288" s="212"/>
    </row>
    <row r="289" spans="2:8" ht="21" customHeight="1"/>
    <row r="290" spans="2:8" ht="21" customHeight="1">
      <c r="B290" s="164" t="s">
        <v>591</v>
      </c>
      <c r="C290" s="165"/>
      <c r="D290" s="166"/>
      <c r="E290" s="166"/>
      <c r="F290" s="166"/>
      <c r="G290" s="166"/>
      <c r="H290" s="166"/>
    </row>
    <row r="291" spans="2:8" ht="21" customHeight="1">
      <c r="B291" s="189" t="s">
        <v>1265</v>
      </c>
      <c r="C291" s="275"/>
      <c r="D291" s="189"/>
      <c r="E291" s="189"/>
      <c r="F291" s="189"/>
      <c r="G291" s="189"/>
      <c r="H291" s="189"/>
    </row>
    <row r="292" spans="2:8" ht="21" customHeight="1">
      <c r="B292" s="189" t="s">
        <v>1266</v>
      </c>
      <c r="C292" s="275"/>
      <c r="D292" s="189"/>
      <c r="E292" s="189"/>
      <c r="F292" s="189"/>
      <c r="G292" s="189"/>
      <c r="H292" s="189"/>
    </row>
    <row r="293" spans="2:8" ht="21" customHeight="1">
      <c r="B293" s="348" t="s">
        <v>1087</v>
      </c>
      <c r="C293" s="348"/>
      <c r="D293" s="348"/>
      <c r="E293" s="348"/>
      <c r="F293" s="348"/>
      <c r="G293" s="348"/>
      <c r="H293" s="348"/>
    </row>
    <row r="294" spans="2:8" ht="21" customHeight="1">
      <c r="B294" s="344" t="s">
        <v>521</v>
      </c>
      <c r="C294" s="346" t="s">
        <v>522</v>
      </c>
      <c r="D294" s="346"/>
      <c r="E294" s="346"/>
      <c r="F294" s="346"/>
      <c r="G294" s="346"/>
      <c r="H294" s="346"/>
    </row>
    <row r="295" spans="2:8" ht="21" customHeight="1">
      <c r="B295" s="345"/>
      <c r="C295" s="167" t="s">
        <v>476</v>
      </c>
      <c r="D295" s="153" t="s">
        <v>511</v>
      </c>
      <c r="E295" s="153" t="s">
        <v>512</v>
      </c>
      <c r="F295" s="154" t="s">
        <v>513</v>
      </c>
      <c r="G295" s="154" t="s">
        <v>514</v>
      </c>
      <c r="H295" s="154" t="s">
        <v>515</v>
      </c>
    </row>
    <row r="296" spans="2:8" ht="21" customHeight="1">
      <c r="B296" s="168" t="s">
        <v>592</v>
      </c>
      <c r="C296" s="169" t="s">
        <v>593</v>
      </c>
      <c r="D296" s="170">
        <v>5100</v>
      </c>
      <c r="E296" s="170">
        <v>5400</v>
      </c>
      <c r="F296" s="170">
        <v>5400</v>
      </c>
      <c r="G296" s="170">
        <v>5400</v>
      </c>
      <c r="H296" s="170">
        <v>5400</v>
      </c>
    </row>
    <row r="297" spans="2:8" ht="21" customHeight="1">
      <c r="B297" s="168" t="s">
        <v>594</v>
      </c>
      <c r="C297" s="169" t="s">
        <v>595</v>
      </c>
      <c r="D297" s="170">
        <v>32850</v>
      </c>
      <c r="E297" s="170">
        <v>32850</v>
      </c>
      <c r="F297" s="170">
        <v>32850</v>
      </c>
      <c r="G297" s="170">
        <v>32850</v>
      </c>
      <c r="H297" s="170">
        <v>32850</v>
      </c>
    </row>
    <row r="298" spans="2:8" ht="21" customHeight="1">
      <c r="B298" s="168" t="s">
        <v>596</v>
      </c>
      <c r="C298" s="169" t="s">
        <v>488</v>
      </c>
      <c r="D298" s="170">
        <v>80</v>
      </c>
      <c r="E298" s="170">
        <v>85</v>
      </c>
      <c r="F298" s="170">
        <v>85</v>
      </c>
      <c r="G298" s="170">
        <v>85</v>
      </c>
      <c r="H298" s="170">
        <v>85</v>
      </c>
    </row>
    <row r="299" spans="2:8" s="183" customFormat="1" ht="21" customHeight="1">
      <c r="B299" s="168" t="s">
        <v>597</v>
      </c>
      <c r="C299" s="169" t="s">
        <v>483</v>
      </c>
      <c r="D299" s="172">
        <v>20</v>
      </c>
      <c r="E299" s="172">
        <v>24</v>
      </c>
      <c r="F299" s="172">
        <v>24</v>
      </c>
      <c r="G299" s="172">
        <v>24</v>
      </c>
      <c r="H299" s="172">
        <v>24</v>
      </c>
    </row>
    <row r="300" spans="2:8" s="144" customFormat="1" ht="21" customHeight="1">
      <c r="B300" s="173" t="s">
        <v>516</v>
      </c>
      <c r="C300" s="174" t="s">
        <v>517</v>
      </c>
      <c r="D300" s="175">
        <f>+D301+D302</f>
        <v>18330800</v>
      </c>
      <c r="E300" s="176">
        <v>4237700</v>
      </c>
      <c r="F300" s="175">
        <f t="shared" ref="F300:H300" si="0">+F301+F302</f>
        <v>0</v>
      </c>
      <c r="G300" s="175">
        <f t="shared" si="0"/>
        <v>0</v>
      </c>
      <c r="H300" s="175">
        <f t="shared" si="0"/>
        <v>0</v>
      </c>
    </row>
    <row r="301" spans="2:8" s="144" customFormat="1" ht="21" customHeight="1">
      <c r="B301" s="173" t="s">
        <v>518</v>
      </c>
      <c r="C301" s="174" t="s">
        <v>517</v>
      </c>
      <c r="D301" s="177">
        <v>18330800</v>
      </c>
      <c r="E301" s="176">
        <v>4237700</v>
      </c>
      <c r="F301" s="179"/>
      <c r="G301" s="179"/>
      <c r="H301" s="179"/>
    </row>
    <row r="302" spans="2:8" s="144" customFormat="1" ht="21" customHeight="1">
      <c r="B302" s="173" t="s">
        <v>519</v>
      </c>
      <c r="C302" s="174" t="s">
        <v>517</v>
      </c>
      <c r="D302" s="179"/>
      <c r="E302" s="179"/>
      <c r="F302" s="179"/>
      <c r="G302" s="179"/>
      <c r="H302" s="179"/>
    </row>
    <row r="303" spans="2:8" ht="21" customHeight="1"/>
    <row r="304" spans="2:8" ht="21" customHeight="1"/>
    <row r="305" spans="2:8" ht="21" customHeight="1"/>
    <row r="306" spans="2:8" ht="21" customHeight="1"/>
    <row r="307" spans="2:8" ht="21" customHeight="1"/>
    <row r="308" spans="2:8" ht="21" customHeight="1"/>
    <row r="309" spans="2:8" ht="21" customHeight="1"/>
    <row r="310" spans="2:8" ht="21" customHeight="1"/>
    <row r="311" spans="2:8" ht="21" customHeight="1"/>
    <row r="312" spans="2:8" ht="21" customHeight="1"/>
    <row r="313" spans="2:8" ht="21" customHeight="1"/>
    <row r="314" spans="2:8" ht="21" customHeight="1"/>
    <row r="315" spans="2:8" ht="21" customHeight="1"/>
    <row r="316" spans="2:8" ht="21" customHeight="1"/>
    <row r="317" spans="2:8" ht="21" customHeight="1"/>
    <row r="318" spans="2:8" ht="21" customHeight="1">
      <c r="B318" s="164" t="s">
        <v>598</v>
      </c>
      <c r="C318" s="165"/>
      <c r="D318" s="166"/>
      <c r="E318" s="166"/>
      <c r="F318" s="166"/>
      <c r="G318" s="166"/>
      <c r="H318" s="166"/>
    </row>
    <row r="319" spans="2:8" ht="21" customHeight="1">
      <c r="B319" s="189" t="s">
        <v>1267</v>
      </c>
      <c r="C319" s="275"/>
      <c r="D319" s="189"/>
      <c r="E319" s="189"/>
      <c r="F319" s="189"/>
      <c r="G319" s="189"/>
      <c r="H319" s="189"/>
    </row>
    <row r="320" spans="2:8" ht="21" customHeight="1">
      <c r="B320" s="189" t="s">
        <v>1268</v>
      </c>
      <c r="C320" s="275"/>
      <c r="D320" s="189"/>
      <c r="E320" s="189"/>
      <c r="F320" s="189"/>
      <c r="G320" s="189"/>
      <c r="H320" s="189"/>
    </row>
    <row r="321" spans="2:8" ht="21" customHeight="1">
      <c r="B321" s="189" t="s">
        <v>1269</v>
      </c>
      <c r="C321" s="275"/>
      <c r="D321" s="189"/>
      <c r="E321" s="189"/>
      <c r="F321" s="189"/>
      <c r="G321" s="189"/>
      <c r="H321" s="189"/>
    </row>
    <row r="322" spans="2:8" ht="21" customHeight="1">
      <c r="B322" s="348" t="s">
        <v>1088</v>
      </c>
      <c r="C322" s="348"/>
      <c r="D322" s="348"/>
      <c r="E322" s="348"/>
      <c r="F322" s="348"/>
      <c r="G322" s="348"/>
      <c r="H322" s="348"/>
    </row>
    <row r="323" spans="2:8" ht="21" customHeight="1">
      <c r="B323" s="344" t="s">
        <v>521</v>
      </c>
      <c r="C323" s="346" t="s">
        <v>522</v>
      </c>
      <c r="D323" s="346"/>
      <c r="E323" s="346"/>
      <c r="F323" s="346"/>
      <c r="G323" s="346"/>
      <c r="H323" s="346"/>
    </row>
    <row r="324" spans="2:8" ht="21" customHeight="1">
      <c r="B324" s="345"/>
      <c r="C324" s="167" t="s">
        <v>476</v>
      </c>
      <c r="D324" s="153" t="s">
        <v>511</v>
      </c>
      <c r="E324" s="153" t="s">
        <v>512</v>
      </c>
      <c r="F324" s="154" t="s">
        <v>513</v>
      </c>
      <c r="G324" s="154" t="s">
        <v>514</v>
      </c>
      <c r="H324" s="154" t="s">
        <v>515</v>
      </c>
    </row>
    <row r="325" spans="2:8" ht="21" customHeight="1">
      <c r="B325" s="168" t="s">
        <v>599</v>
      </c>
      <c r="C325" s="169" t="s">
        <v>478</v>
      </c>
      <c r="D325" s="170">
        <v>30</v>
      </c>
      <c r="E325" s="170">
        <v>30</v>
      </c>
      <c r="F325" s="170">
        <v>30</v>
      </c>
      <c r="G325" s="170">
        <v>30</v>
      </c>
      <c r="H325" s="170">
        <v>30</v>
      </c>
    </row>
    <row r="326" spans="2:8" ht="21" customHeight="1">
      <c r="B326" s="168" t="s">
        <v>324</v>
      </c>
      <c r="C326" s="169" t="s">
        <v>600</v>
      </c>
      <c r="D326" s="172">
        <v>1560</v>
      </c>
      <c r="E326" s="172">
        <v>1560</v>
      </c>
      <c r="F326" s="172">
        <v>1560</v>
      </c>
      <c r="G326" s="172">
        <v>1560</v>
      </c>
      <c r="H326" s="172">
        <v>1560</v>
      </c>
    </row>
    <row r="327" spans="2:8" ht="21" customHeight="1">
      <c r="B327" s="168" t="s">
        <v>601</v>
      </c>
      <c r="C327" s="169" t="s">
        <v>602</v>
      </c>
      <c r="D327" s="169" t="s">
        <v>96</v>
      </c>
      <c r="E327" s="169" t="s">
        <v>96</v>
      </c>
      <c r="F327" s="169" t="s">
        <v>96</v>
      </c>
      <c r="G327" s="169" t="s">
        <v>96</v>
      </c>
      <c r="H327" s="169" t="s">
        <v>96</v>
      </c>
    </row>
    <row r="328" spans="2:8" ht="21" customHeight="1">
      <c r="B328" s="168" t="s">
        <v>603</v>
      </c>
      <c r="C328" s="169" t="s">
        <v>602</v>
      </c>
      <c r="D328" s="169" t="s">
        <v>96</v>
      </c>
      <c r="E328" s="169" t="s">
        <v>96</v>
      </c>
      <c r="F328" s="169" t="s">
        <v>96</v>
      </c>
      <c r="G328" s="169" t="s">
        <v>96</v>
      </c>
      <c r="H328" s="169" t="s">
        <v>96</v>
      </c>
    </row>
    <row r="329" spans="2:8" s="144" customFormat="1" ht="21" customHeight="1">
      <c r="B329" s="173" t="s">
        <v>516</v>
      </c>
      <c r="C329" s="174" t="s">
        <v>517</v>
      </c>
      <c r="D329" s="175">
        <f>+D330+D331</f>
        <v>8633170</v>
      </c>
      <c r="E329" s="176">
        <v>5145100</v>
      </c>
      <c r="F329" s="169" t="s">
        <v>96</v>
      </c>
      <c r="G329" s="169" t="s">
        <v>96</v>
      </c>
      <c r="H329" s="169" t="s">
        <v>96</v>
      </c>
    </row>
    <row r="330" spans="2:8" s="144" customFormat="1" ht="21" customHeight="1">
      <c r="B330" s="173" t="s">
        <v>518</v>
      </c>
      <c r="C330" s="174" t="s">
        <v>517</v>
      </c>
      <c r="D330" s="177">
        <v>8633170</v>
      </c>
      <c r="E330" s="176">
        <v>5145100</v>
      </c>
      <c r="F330" s="169" t="s">
        <v>96</v>
      </c>
      <c r="G330" s="169" t="s">
        <v>96</v>
      </c>
      <c r="H330" s="169" t="s">
        <v>96</v>
      </c>
    </row>
    <row r="331" spans="2:8" s="144" customFormat="1" ht="21" customHeight="1">
      <c r="B331" s="173" t="s">
        <v>519</v>
      </c>
      <c r="C331" s="174" t="s">
        <v>517</v>
      </c>
      <c r="D331" s="179"/>
      <c r="E331" s="179"/>
      <c r="F331" s="179"/>
      <c r="G331" s="179"/>
      <c r="H331" s="179"/>
    </row>
    <row r="332" spans="2:8" s="144" customFormat="1" ht="21" customHeight="1">
      <c r="B332" s="199"/>
      <c r="C332" s="200"/>
      <c r="D332" s="212"/>
      <c r="E332" s="212"/>
      <c r="F332" s="212"/>
      <c r="G332" s="212"/>
      <c r="H332" s="212"/>
    </row>
    <row r="333" spans="2:8" s="144" customFormat="1" ht="21" customHeight="1">
      <c r="B333" s="180"/>
      <c r="C333" s="181"/>
      <c r="D333" s="182"/>
      <c r="E333" s="182"/>
      <c r="F333" s="182"/>
      <c r="G333" s="182"/>
      <c r="H333" s="182"/>
    </row>
    <row r="334" spans="2:8" ht="21" customHeight="1">
      <c r="B334" s="164" t="s">
        <v>604</v>
      </c>
      <c r="C334" s="165"/>
      <c r="D334" s="166"/>
      <c r="E334" s="166"/>
      <c r="F334" s="166"/>
      <c r="G334" s="166"/>
      <c r="H334" s="166"/>
    </row>
    <row r="335" spans="2:8" ht="21" customHeight="1">
      <c r="B335" s="189" t="s">
        <v>1270</v>
      </c>
      <c r="C335" s="275"/>
      <c r="D335" s="189"/>
      <c r="E335" s="189"/>
      <c r="F335" s="189"/>
      <c r="G335" s="189"/>
      <c r="H335" s="189"/>
    </row>
    <row r="336" spans="2:8" ht="21" customHeight="1">
      <c r="B336" s="189" t="s">
        <v>1271</v>
      </c>
      <c r="C336" s="275"/>
      <c r="D336" s="189"/>
      <c r="E336" s="189"/>
      <c r="F336" s="189"/>
      <c r="G336" s="189"/>
      <c r="H336" s="189"/>
    </row>
    <row r="337" spans="2:8" ht="21" customHeight="1">
      <c r="B337" s="189" t="s">
        <v>1272</v>
      </c>
      <c r="C337" s="275"/>
      <c r="D337" s="189"/>
      <c r="E337" s="189"/>
      <c r="F337" s="189"/>
      <c r="G337" s="189"/>
      <c r="H337" s="189"/>
    </row>
    <row r="338" spans="2:8" ht="21" customHeight="1">
      <c r="B338" s="348" t="s">
        <v>1089</v>
      </c>
      <c r="C338" s="348"/>
      <c r="D338" s="348"/>
      <c r="E338" s="348"/>
      <c r="F338" s="348"/>
      <c r="G338" s="348"/>
      <c r="H338" s="348"/>
    </row>
    <row r="339" spans="2:8" ht="21" customHeight="1">
      <c r="B339" s="344" t="s">
        <v>521</v>
      </c>
      <c r="C339" s="346" t="s">
        <v>522</v>
      </c>
      <c r="D339" s="346"/>
      <c r="E339" s="346"/>
      <c r="F339" s="346"/>
      <c r="G339" s="346"/>
      <c r="H339" s="346"/>
    </row>
    <row r="340" spans="2:8" ht="21" customHeight="1">
      <c r="B340" s="345"/>
      <c r="C340" s="167" t="s">
        <v>476</v>
      </c>
      <c r="D340" s="153" t="s">
        <v>511</v>
      </c>
      <c r="E340" s="153" t="s">
        <v>512</v>
      </c>
      <c r="F340" s="154" t="s">
        <v>513</v>
      </c>
      <c r="G340" s="154" t="s">
        <v>514</v>
      </c>
      <c r="H340" s="154" t="s">
        <v>515</v>
      </c>
    </row>
    <row r="341" spans="2:8" ht="21" customHeight="1">
      <c r="B341" s="168" t="s">
        <v>605</v>
      </c>
      <c r="C341" s="169" t="s">
        <v>606</v>
      </c>
      <c r="D341" s="218" t="s">
        <v>607</v>
      </c>
      <c r="E341" s="218" t="s">
        <v>607</v>
      </c>
      <c r="F341" s="218" t="s">
        <v>607</v>
      </c>
      <c r="G341" s="218" t="s">
        <v>607</v>
      </c>
      <c r="H341" s="218" t="s">
        <v>607</v>
      </c>
    </row>
    <row r="342" spans="2:8" ht="42" customHeight="1">
      <c r="B342" s="168" t="s">
        <v>608</v>
      </c>
      <c r="C342" s="169" t="s">
        <v>609</v>
      </c>
      <c r="D342" s="169" t="s">
        <v>96</v>
      </c>
      <c r="E342" s="169" t="s">
        <v>96</v>
      </c>
      <c r="F342" s="169" t="s">
        <v>96</v>
      </c>
      <c r="G342" s="169" t="s">
        <v>96</v>
      </c>
      <c r="H342" s="169" t="s">
        <v>96</v>
      </c>
    </row>
    <row r="343" spans="2:8" ht="42" customHeight="1">
      <c r="B343" s="168" t="s">
        <v>610</v>
      </c>
      <c r="C343" s="169" t="s">
        <v>611</v>
      </c>
      <c r="D343" s="219" t="s">
        <v>612</v>
      </c>
      <c r="E343" s="219" t="s">
        <v>612</v>
      </c>
      <c r="F343" s="219" t="s">
        <v>612</v>
      </c>
      <c r="G343" s="219" t="s">
        <v>612</v>
      </c>
      <c r="H343" s="219" t="s">
        <v>612</v>
      </c>
    </row>
    <row r="344" spans="2:8" ht="42" customHeight="1">
      <c r="B344" s="168" t="s">
        <v>613</v>
      </c>
      <c r="C344" s="169" t="s">
        <v>609</v>
      </c>
      <c r="D344" s="220" t="s">
        <v>614</v>
      </c>
      <c r="E344" s="220" t="s">
        <v>614</v>
      </c>
      <c r="F344" s="220" t="s">
        <v>614</v>
      </c>
      <c r="G344" s="220" t="s">
        <v>614</v>
      </c>
      <c r="H344" s="220" t="s">
        <v>614</v>
      </c>
    </row>
    <row r="345" spans="2:8" ht="42" customHeight="1">
      <c r="B345" s="168" t="s">
        <v>615</v>
      </c>
      <c r="C345" s="169" t="s">
        <v>606</v>
      </c>
      <c r="D345" s="219" t="s">
        <v>616</v>
      </c>
      <c r="E345" s="219" t="s">
        <v>616</v>
      </c>
      <c r="F345" s="219" t="s">
        <v>616</v>
      </c>
      <c r="G345" s="219" t="s">
        <v>616</v>
      </c>
      <c r="H345" s="219" t="s">
        <v>616</v>
      </c>
    </row>
    <row r="346" spans="2:8" ht="42" customHeight="1">
      <c r="B346" s="168" t="s">
        <v>617</v>
      </c>
      <c r="C346" s="169" t="s">
        <v>606</v>
      </c>
      <c r="D346" s="219" t="s">
        <v>618</v>
      </c>
      <c r="E346" s="219" t="s">
        <v>618</v>
      </c>
      <c r="F346" s="219" t="s">
        <v>618</v>
      </c>
      <c r="G346" s="219" t="s">
        <v>618</v>
      </c>
      <c r="H346" s="219" t="s">
        <v>618</v>
      </c>
    </row>
    <row r="347" spans="2:8" s="144" customFormat="1" ht="21" customHeight="1">
      <c r="B347" s="173" t="s">
        <v>516</v>
      </c>
      <c r="C347" s="174" t="s">
        <v>517</v>
      </c>
      <c r="D347" s="175">
        <f>+D348+D349</f>
        <v>12922230</v>
      </c>
      <c r="E347" s="176">
        <v>290100</v>
      </c>
      <c r="F347" s="175">
        <f t="shared" ref="F347:H347" si="1">+F348+F349</f>
        <v>0</v>
      </c>
      <c r="G347" s="175">
        <f t="shared" si="1"/>
        <v>0</v>
      </c>
      <c r="H347" s="175">
        <f t="shared" si="1"/>
        <v>0</v>
      </c>
    </row>
    <row r="348" spans="2:8" s="144" customFormat="1" ht="21" customHeight="1">
      <c r="B348" s="173" t="s">
        <v>518</v>
      </c>
      <c r="C348" s="174" t="s">
        <v>517</v>
      </c>
      <c r="D348" s="177">
        <v>12922230</v>
      </c>
      <c r="E348" s="176">
        <v>290100</v>
      </c>
      <c r="F348" s="179"/>
      <c r="G348" s="179"/>
      <c r="H348" s="179"/>
    </row>
    <row r="349" spans="2:8" s="144" customFormat="1" ht="21" customHeight="1">
      <c r="B349" s="173" t="s">
        <v>519</v>
      </c>
      <c r="C349" s="174" t="s">
        <v>517</v>
      </c>
      <c r="D349" s="179"/>
      <c r="E349" s="179"/>
      <c r="F349" s="179"/>
      <c r="G349" s="179"/>
      <c r="H349" s="179"/>
    </row>
    <row r="350" spans="2:8" s="144" customFormat="1" ht="21" customHeight="1">
      <c r="B350" s="180"/>
      <c r="C350" s="181"/>
      <c r="D350" s="182"/>
      <c r="E350" s="182"/>
      <c r="F350" s="182"/>
      <c r="G350" s="182"/>
      <c r="H350" s="182"/>
    </row>
    <row r="351" spans="2:8" s="144" customFormat="1" ht="21" customHeight="1">
      <c r="B351" s="180"/>
      <c r="C351" s="181"/>
      <c r="D351" s="182"/>
      <c r="E351" s="182"/>
      <c r="F351" s="182"/>
      <c r="G351" s="182"/>
      <c r="H351" s="182"/>
    </row>
    <row r="352" spans="2:8" s="144" customFormat="1" ht="21" customHeight="1">
      <c r="B352" s="180"/>
      <c r="C352" s="181"/>
      <c r="D352" s="182"/>
      <c r="E352" s="182"/>
      <c r="F352" s="182"/>
      <c r="G352" s="182"/>
      <c r="H352" s="182"/>
    </row>
    <row r="353" spans="2:8" s="144" customFormat="1" ht="21" customHeight="1">
      <c r="B353" s="180"/>
      <c r="C353" s="181"/>
      <c r="D353" s="182"/>
      <c r="E353" s="182"/>
      <c r="F353" s="182"/>
      <c r="G353" s="182"/>
      <c r="H353" s="182"/>
    </row>
    <row r="354" spans="2:8" s="144" customFormat="1" ht="21" customHeight="1">
      <c r="B354" s="180"/>
      <c r="C354" s="181"/>
      <c r="D354" s="182"/>
      <c r="E354" s="182"/>
      <c r="F354" s="182"/>
      <c r="G354" s="182"/>
      <c r="H354" s="182"/>
    </row>
    <row r="355" spans="2:8" s="144" customFormat="1" ht="21" customHeight="1">
      <c r="B355" s="180"/>
      <c r="C355" s="181"/>
      <c r="D355" s="182"/>
      <c r="E355" s="182"/>
      <c r="F355" s="182"/>
      <c r="G355" s="182"/>
      <c r="H355" s="182"/>
    </row>
    <row r="356" spans="2:8" s="144" customFormat="1" ht="21" customHeight="1">
      <c r="B356" s="180"/>
      <c r="C356" s="181"/>
      <c r="D356" s="182"/>
      <c r="E356" s="182"/>
      <c r="F356" s="182"/>
      <c r="G356" s="182"/>
      <c r="H356" s="182"/>
    </row>
    <row r="357" spans="2:8" s="144" customFormat="1" ht="21" customHeight="1">
      <c r="B357" s="258"/>
      <c r="C357" s="181"/>
      <c r="D357" s="182"/>
      <c r="E357" s="182"/>
      <c r="F357" s="182"/>
      <c r="G357" s="182"/>
      <c r="H357" s="182"/>
    </row>
    <row r="358" spans="2:8" s="144" customFormat="1" ht="21" customHeight="1">
      <c r="B358" s="258"/>
      <c r="C358" s="181"/>
      <c r="D358" s="182"/>
      <c r="E358" s="182"/>
      <c r="F358" s="182"/>
      <c r="G358" s="182"/>
      <c r="H358" s="182"/>
    </row>
    <row r="359" spans="2:8" s="144" customFormat="1" ht="21" customHeight="1">
      <c r="B359" s="258"/>
      <c r="C359" s="181"/>
      <c r="D359" s="182"/>
      <c r="E359" s="182"/>
      <c r="F359" s="182"/>
      <c r="G359" s="182"/>
      <c r="H359" s="182"/>
    </row>
    <row r="360" spans="2:8" s="144" customFormat="1" ht="21" customHeight="1">
      <c r="B360" s="180"/>
      <c r="C360" s="181"/>
      <c r="D360" s="182"/>
      <c r="E360" s="182"/>
      <c r="F360" s="182"/>
      <c r="G360" s="182"/>
      <c r="H360" s="182"/>
    </row>
    <row r="361" spans="2:8" s="144" customFormat="1" ht="21" customHeight="1">
      <c r="B361" s="180"/>
      <c r="C361" s="181"/>
      <c r="D361" s="182"/>
      <c r="E361" s="182"/>
      <c r="F361" s="182"/>
      <c r="G361" s="182"/>
      <c r="H361" s="182"/>
    </row>
    <row r="362" spans="2:8" ht="21" customHeight="1">
      <c r="B362" s="164" t="s">
        <v>619</v>
      </c>
      <c r="C362" s="165"/>
      <c r="D362" s="166"/>
      <c r="E362" s="166"/>
      <c r="F362" s="166"/>
      <c r="G362" s="166"/>
      <c r="H362" s="166"/>
    </row>
    <row r="363" spans="2:8" ht="21" customHeight="1">
      <c r="B363" s="189" t="s">
        <v>1273</v>
      </c>
      <c r="C363" s="275"/>
      <c r="D363" s="189"/>
      <c r="E363" s="189"/>
      <c r="F363" s="189"/>
      <c r="G363" s="189"/>
      <c r="H363" s="189"/>
    </row>
    <row r="364" spans="2:8" ht="21" customHeight="1">
      <c r="B364" s="189" t="s">
        <v>1274</v>
      </c>
      <c r="C364" s="275"/>
      <c r="D364" s="189"/>
      <c r="E364" s="189"/>
      <c r="F364" s="189"/>
      <c r="G364" s="189"/>
      <c r="H364" s="189"/>
    </row>
    <row r="365" spans="2:8" ht="21" customHeight="1">
      <c r="B365" s="348" t="s">
        <v>1090</v>
      </c>
      <c r="C365" s="348"/>
      <c r="D365" s="348"/>
      <c r="E365" s="348"/>
      <c r="F365" s="348"/>
      <c r="G365" s="348"/>
      <c r="H365" s="348"/>
    </row>
    <row r="366" spans="2:8" ht="21" customHeight="1">
      <c r="B366" s="344" t="s">
        <v>521</v>
      </c>
      <c r="C366" s="346" t="s">
        <v>522</v>
      </c>
      <c r="D366" s="346"/>
      <c r="E366" s="346"/>
      <c r="F366" s="346"/>
      <c r="G366" s="346"/>
      <c r="H366" s="346"/>
    </row>
    <row r="367" spans="2:8" ht="21" customHeight="1">
      <c r="B367" s="345"/>
      <c r="C367" s="167" t="s">
        <v>476</v>
      </c>
      <c r="D367" s="153" t="s">
        <v>511</v>
      </c>
      <c r="E367" s="153" t="s">
        <v>512</v>
      </c>
      <c r="F367" s="154" t="s">
        <v>513</v>
      </c>
      <c r="G367" s="154" t="s">
        <v>514</v>
      </c>
      <c r="H367" s="154" t="s">
        <v>515</v>
      </c>
    </row>
    <row r="368" spans="2:8" ht="21" customHeight="1">
      <c r="B368" s="168" t="s">
        <v>620</v>
      </c>
      <c r="C368" s="169" t="s">
        <v>478</v>
      </c>
      <c r="D368" s="209">
        <v>357</v>
      </c>
      <c r="E368" s="209">
        <v>350</v>
      </c>
      <c r="F368" s="209">
        <v>330</v>
      </c>
      <c r="G368" s="209">
        <v>300</v>
      </c>
      <c r="H368" s="209">
        <v>300</v>
      </c>
    </row>
    <row r="369" spans="2:8" ht="21" customHeight="1">
      <c r="B369" s="168" t="s">
        <v>621</v>
      </c>
      <c r="C369" s="169" t="s">
        <v>622</v>
      </c>
      <c r="D369" s="209">
        <v>6</v>
      </c>
      <c r="E369" s="209">
        <v>6</v>
      </c>
      <c r="F369" s="209">
        <v>6</v>
      </c>
      <c r="G369" s="209">
        <v>6</v>
      </c>
      <c r="H369" s="209">
        <v>6</v>
      </c>
    </row>
    <row r="370" spans="2:8" ht="42" customHeight="1">
      <c r="B370" s="168" t="s">
        <v>623</v>
      </c>
      <c r="C370" s="169" t="s">
        <v>97</v>
      </c>
      <c r="D370" s="209">
        <v>25</v>
      </c>
      <c r="E370" s="209">
        <v>20</v>
      </c>
      <c r="F370" s="209">
        <v>20</v>
      </c>
      <c r="G370" s="209">
        <v>20</v>
      </c>
      <c r="H370" s="209">
        <v>20</v>
      </c>
    </row>
    <row r="371" spans="2:8" s="144" customFormat="1" ht="21" customHeight="1">
      <c r="B371" s="173" t="s">
        <v>516</v>
      </c>
      <c r="C371" s="174" t="s">
        <v>517</v>
      </c>
      <c r="D371" s="175">
        <v>2565040</v>
      </c>
      <c r="E371" s="176">
        <v>1731320</v>
      </c>
      <c r="F371" s="175">
        <f t="shared" ref="F371:G371" si="2">+F372+F373</f>
        <v>0</v>
      </c>
      <c r="G371" s="175">
        <f t="shared" si="2"/>
        <v>0</v>
      </c>
      <c r="H371" s="175">
        <f t="shared" ref="H371" si="3">+H372+H373</f>
        <v>0</v>
      </c>
    </row>
    <row r="372" spans="2:8" s="144" customFormat="1" ht="21" customHeight="1">
      <c r="B372" s="173" t="s">
        <v>518</v>
      </c>
      <c r="C372" s="174" t="s">
        <v>517</v>
      </c>
      <c r="D372" s="177">
        <v>2565040</v>
      </c>
      <c r="E372" s="176">
        <v>1731320</v>
      </c>
      <c r="F372" s="179"/>
      <c r="G372" s="179"/>
      <c r="H372" s="179"/>
    </row>
    <row r="373" spans="2:8" s="144" customFormat="1" ht="21" customHeight="1">
      <c r="B373" s="173" t="s">
        <v>519</v>
      </c>
      <c r="C373" s="174" t="s">
        <v>517</v>
      </c>
      <c r="D373" s="179"/>
      <c r="E373" s="179"/>
      <c r="F373" s="179"/>
      <c r="G373" s="179"/>
      <c r="H373" s="179"/>
    </row>
    <row r="374" spans="2:8" s="144" customFormat="1" ht="21" customHeight="1">
      <c r="B374" s="199"/>
      <c r="C374" s="200"/>
      <c r="D374" s="212"/>
      <c r="E374" s="212"/>
      <c r="F374" s="212"/>
      <c r="G374" s="212"/>
      <c r="H374" s="212"/>
    </row>
    <row r="375" spans="2:8" s="144" customFormat="1" ht="21" customHeight="1">
      <c r="B375" s="180"/>
      <c r="C375" s="181"/>
      <c r="D375" s="182"/>
      <c r="E375" s="182"/>
      <c r="F375" s="182"/>
      <c r="G375" s="182"/>
      <c r="H375" s="182"/>
    </row>
    <row r="376" spans="2:8" ht="21" customHeight="1">
      <c r="B376" s="164" t="s">
        <v>624</v>
      </c>
      <c r="C376" s="165"/>
      <c r="D376" s="166"/>
      <c r="E376" s="166"/>
      <c r="F376" s="166"/>
      <c r="G376" s="164"/>
      <c r="H376" s="166"/>
    </row>
    <row r="377" spans="2:8" ht="21" customHeight="1">
      <c r="B377" s="189" t="s">
        <v>1275</v>
      </c>
      <c r="C377" s="275"/>
      <c r="D377" s="189"/>
      <c r="E377" s="189"/>
      <c r="F377" s="189"/>
      <c r="G377" s="274"/>
      <c r="H377" s="189"/>
    </row>
    <row r="378" spans="2:8" ht="21" customHeight="1">
      <c r="B378" s="189" t="s">
        <v>1276</v>
      </c>
      <c r="C378" s="275"/>
      <c r="D378" s="189"/>
      <c r="E378" s="189"/>
      <c r="F378" s="189"/>
      <c r="G378" s="274"/>
      <c r="H378" s="189"/>
    </row>
    <row r="379" spans="2:8" ht="21" customHeight="1">
      <c r="B379" s="189" t="s">
        <v>1277</v>
      </c>
      <c r="C379" s="275"/>
      <c r="D379" s="189"/>
      <c r="E379" s="189"/>
      <c r="F379" s="189"/>
      <c r="G379" s="274"/>
      <c r="H379" s="189"/>
    </row>
    <row r="380" spans="2:8" ht="21" customHeight="1">
      <c r="B380" s="349" t="s">
        <v>1278</v>
      </c>
      <c r="C380" s="348"/>
      <c r="D380" s="348"/>
      <c r="E380" s="348"/>
      <c r="F380" s="348"/>
      <c r="G380" s="348"/>
      <c r="H380" s="348"/>
    </row>
    <row r="381" spans="2:8" ht="21" customHeight="1">
      <c r="B381" s="257" t="s">
        <v>1279</v>
      </c>
      <c r="C381" s="257"/>
      <c r="D381" s="257"/>
      <c r="E381" s="257"/>
      <c r="F381" s="257"/>
      <c r="G381" s="257"/>
      <c r="H381" s="257"/>
    </row>
    <row r="382" spans="2:8" ht="21" customHeight="1">
      <c r="B382" s="344" t="s">
        <v>521</v>
      </c>
      <c r="C382" s="346" t="s">
        <v>522</v>
      </c>
      <c r="D382" s="346"/>
      <c r="E382" s="346"/>
      <c r="F382" s="346"/>
      <c r="G382" s="346"/>
      <c r="H382" s="346"/>
    </row>
    <row r="383" spans="2:8" ht="21" customHeight="1">
      <c r="B383" s="345"/>
      <c r="C383" s="167" t="s">
        <v>476</v>
      </c>
      <c r="D383" s="153" t="s">
        <v>511</v>
      </c>
      <c r="E383" s="153" t="s">
        <v>512</v>
      </c>
      <c r="F383" s="154" t="s">
        <v>513</v>
      </c>
      <c r="G383" s="154" t="s">
        <v>514</v>
      </c>
      <c r="H383" s="154" t="s">
        <v>515</v>
      </c>
    </row>
    <row r="384" spans="2:8" ht="42" customHeight="1">
      <c r="B384" s="168" t="s">
        <v>625</v>
      </c>
      <c r="C384" s="169" t="s">
        <v>488</v>
      </c>
      <c r="D384" s="170">
        <v>196</v>
      </c>
      <c r="E384" s="170">
        <v>190</v>
      </c>
      <c r="F384" s="170">
        <v>182</v>
      </c>
      <c r="G384" s="170">
        <v>180</v>
      </c>
      <c r="H384" s="170">
        <v>180</v>
      </c>
    </row>
    <row r="385" spans="2:8" ht="42" customHeight="1">
      <c r="B385" s="168" t="s">
        <v>626</v>
      </c>
      <c r="C385" s="169" t="s">
        <v>627</v>
      </c>
      <c r="D385" s="170">
        <v>24</v>
      </c>
      <c r="E385" s="170">
        <v>24</v>
      </c>
      <c r="F385" s="170">
        <v>26</v>
      </c>
      <c r="G385" s="170">
        <v>28</v>
      </c>
      <c r="H385" s="170">
        <v>28</v>
      </c>
    </row>
    <row r="386" spans="2:8" ht="42" customHeight="1">
      <c r="B386" s="168" t="s">
        <v>628</v>
      </c>
      <c r="C386" s="169" t="s">
        <v>488</v>
      </c>
      <c r="D386" s="169" t="s">
        <v>96</v>
      </c>
      <c r="E386" s="169" t="s">
        <v>96</v>
      </c>
      <c r="F386" s="169" t="s">
        <v>96</v>
      </c>
      <c r="G386" s="169" t="s">
        <v>96</v>
      </c>
      <c r="H386" s="169" t="s">
        <v>96</v>
      </c>
    </row>
    <row r="387" spans="2:8" s="245" customFormat="1" ht="51.6" customHeight="1">
      <c r="B387" s="146" t="s">
        <v>629</v>
      </c>
      <c r="C387" s="169" t="s">
        <v>488</v>
      </c>
      <c r="D387" s="246">
        <v>9</v>
      </c>
      <c r="E387" s="246">
        <v>10</v>
      </c>
      <c r="F387" s="246">
        <v>11</v>
      </c>
      <c r="G387" s="246">
        <v>12</v>
      </c>
      <c r="H387" s="246">
        <v>12</v>
      </c>
    </row>
    <row r="388" spans="2:8" ht="42" customHeight="1">
      <c r="B388" s="168" t="s">
        <v>630</v>
      </c>
      <c r="C388" s="169" t="s">
        <v>483</v>
      </c>
      <c r="D388" s="170">
        <v>30</v>
      </c>
      <c r="E388" s="170">
        <v>25</v>
      </c>
      <c r="F388" s="170">
        <v>20</v>
      </c>
      <c r="G388" s="170">
        <v>20</v>
      </c>
      <c r="H388" s="170">
        <v>20</v>
      </c>
    </row>
    <row r="389" spans="2:8" ht="42" customHeight="1">
      <c r="B389" s="168" t="s">
        <v>631</v>
      </c>
      <c r="C389" s="169" t="s">
        <v>483</v>
      </c>
      <c r="D389" s="170">
        <v>154</v>
      </c>
      <c r="E389" s="170">
        <v>150</v>
      </c>
      <c r="F389" s="170">
        <v>140</v>
      </c>
      <c r="G389" s="170">
        <v>130</v>
      </c>
      <c r="H389" s="170">
        <v>130</v>
      </c>
    </row>
    <row r="390" spans="2:8" s="144" customFormat="1" ht="21" customHeight="1">
      <c r="B390" s="173" t="s">
        <v>516</v>
      </c>
      <c r="C390" s="174" t="s">
        <v>517</v>
      </c>
      <c r="D390" s="175">
        <f>+D391+D392</f>
        <v>3700000</v>
      </c>
      <c r="E390" s="169" t="s">
        <v>96</v>
      </c>
      <c r="F390" s="169" t="s">
        <v>96</v>
      </c>
      <c r="G390" s="169" t="s">
        <v>96</v>
      </c>
      <c r="H390" s="169" t="s">
        <v>96</v>
      </c>
    </row>
    <row r="391" spans="2:8" s="144" customFormat="1" ht="21" customHeight="1">
      <c r="B391" s="173" t="s">
        <v>518</v>
      </c>
      <c r="C391" s="174" t="s">
        <v>517</v>
      </c>
      <c r="D391" s="177">
        <v>3700000</v>
      </c>
      <c r="E391" s="179"/>
      <c r="F391" s="179"/>
      <c r="G391" s="179"/>
      <c r="H391" s="179"/>
    </row>
    <row r="392" spans="2:8" s="144" customFormat="1" ht="21" customHeight="1">
      <c r="B392" s="173" t="s">
        <v>519</v>
      </c>
      <c r="C392" s="174" t="s">
        <v>517</v>
      </c>
      <c r="D392" s="179"/>
      <c r="E392" s="179"/>
      <c r="F392" s="179"/>
      <c r="G392" s="179"/>
      <c r="H392" s="179"/>
    </row>
    <row r="393" spans="2:8" s="144" customFormat="1" ht="21" customHeight="1">
      <c r="B393" s="199"/>
      <c r="C393" s="200"/>
      <c r="D393" s="212"/>
      <c r="E393" s="212"/>
      <c r="F393" s="212"/>
      <c r="G393" s="212"/>
      <c r="H393" s="212"/>
    </row>
    <row r="394" spans="2:8" s="144" customFormat="1" ht="21" customHeight="1">
      <c r="B394" s="199"/>
      <c r="C394" s="200"/>
      <c r="D394" s="212"/>
      <c r="E394" s="212"/>
      <c r="F394" s="212"/>
      <c r="G394" s="212"/>
      <c r="H394" s="212"/>
    </row>
    <row r="395" spans="2:8" s="144" customFormat="1" ht="21" customHeight="1">
      <c r="B395" s="199"/>
      <c r="C395" s="200"/>
      <c r="D395" s="212"/>
      <c r="E395" s="212"/>
      <c r="F395" s="212"/>
      <c r="G395" s="212"/>
      <c r="H395" s="212"/>
    </row>
    <row r="396" spans="2:8" s="144" customFormat="1" ht="21" customHeight="1">
      <c r="B396" s="199"/>
      <c r="C396" s="200"/>
      <c r="D396" s="212"/>
      <c r="E396" s="212"/>
      <c r="F396" s="212"/>
      <c r="G396" s="212"/>
      <c r="H396" s="212"/>
    </row>
    <row r="397" spans="2:8" ht="21" customHeight="1"/>
    <row r="398" spans="2:8" ht="21" customHeight="1"/>
    <row r="399" spans="2:8" ht="21" customHeight="1"/>
    <row r="400" spans="2:8" ht="21" customHeight="1"/>
    <row r="401" spans="2:8" ht="21" customHeight="1"/>
    <row r="402" spans="2:8" ht="21" customHeight="1"/>
    <row r="403" spans="2:8" ht="21" customHeight="1">
      <c r="B403" s="164" t="s">
        <v>632</v>
      </c>
      <c r="C403" s="165"/>
      <c r="D403" s="166"/>
      <c r="E403" s="166"/>
      <c r="F403" s="166"/>
      <c r="G403" s="166"/>
      <c r="H403" s="166"/>
    </row>
    <row r="404" spans="2:8" ht="21" customHeight="1">
      <c r="B404" s="189" t="s">
        <v>1280</v>
      </c>
      <c r="C404" s="275"/>
      <c r="D404" s="189"/>
      <c r="E404" s="189"/>
      <c r="F404" s="189"/>
      <c r="G404" s="189"/>
      <c r="H404" s="189"/>
    </row>
    <row r="405" spans="2:8" ht="21" customHeight="1">
      <c r="B405" s="189" t="s">
        <v>1281</v>
      </c>
      <c r="C405" s="275"/>
      <c r="D405" s="189"/>
      <c r="E405" s="189"/>
      <c r="F405" s="189"/>
      <c r="G405" s="189"/>
      <c r="H405" s="189"/>
    </row>
    <row r="406" spans="2:8" ht="21" customHeight="1">
      <c r="B406" s="189" t="s">
        <v>1282</v>
      </c>
      <c r="C406" s="275"/>
      <c r="D406" s="189"/>
      <c r="E406" s="189"/>
      <c r="F406" s="189"/>
      <c r="G406" s="189"/>
      <c r="H406" s="189"/>
    </row>
    <row r="407" spans="2:8" ht="21" customHeight="1">
      <c r="B407" s="344" t="s">
        <v>521</v>
      </c>
      <c r="C407" s="346" t="s">
        <v>522</v>
      </c>
      <c r="D407" s="346"/>
      <c r="E407" s="346"/>
      <c r="F407" s="346"/>
      <c r="G407" s="346"/>
      <c r="H407" s="346"/>
    </row>
    <row r="408" spans="2:8" ht="21" customHeight="1">
      <c r="B408" s="345"/>
      <c r="C408" s="167" t="s">
        <v>476</v>
      </c>
      <c r="D408" s="153" t="s">
        <v>511</v>
      </c>
      <c r="E408" s="153" t="s">
        <v>512</v>
      </c>
      <c r="F408" s="154" t="s">
        <v>513</v>
      </c>
      <c r="G408" s="154" t="s">
        <v>514</v>
      </c>
      <c r="H408" s="154" t="s">
        <v>515</v>
      </c>
    </row>
    <row r="409" spans="2:8" ht="21" customHeight="1">
      <c r="B409" s="168" t="s">
        <v>633</v>
      </c>
      <c r="C409" s="169" t="s">
        <v>483</v>
      </c>
      <c r="D409" s="170">
        <v>98</v>
      </c>
      <c r="E409" s="170">
        <v>80</v>
      </c>
      <c r="F409" s="170">
        <v>80</v>
      </c>
      <c r="G409" s="170">
        <v>80</v>
      </c>
      <c r="H409" s="170">
        <v>80</v>
      </c>
    </row>
    <row r="410" spans="2:8" ht="21" customHeight="1">
      <c r="B410" s="168" t="s">
        <v>634</v>
      </c>
      <c r="C410" s="169" t="s">
        <v>635</v>
      </c>
      <c r="D410" s="170">
        <v>399</v>
      </c>
      <c r="E410" s="170">
        <v>400</v>
      </c>
      <c r="F410" s="170">
        <v>400</v>
      </c>
      <c r="G410" s="170">
        <v>400</v>
      </c>
      <c r="H410" s="170">
        <v>400</v>
      </c>
    </row>
    <row r="411" spans="2:8" ht="71.400000000000006" customHeight="1">
      <c r="B411" s="168" t="s">
        <v>1100</v>
      </c>
      <c r="C411" s="169" t="s">
        <v>635</v>
      </c>
      <c r="D411" s="170">
        <v>20</v>
      </c>
      <c r="E411" s="170">
        <v>20</v>
      </c>
      <c r="F411" s="170">
        <v>20</v>
      </c>
      <c r="G411" s="170">
        <v>20</v>
      </c>
      <c r="H411" s="170">
        <v>20</v>
      </c>
    </row>
    <row r="412" spans="2:8" ht="42" customHeight="1">
      <c r="B412" s="168" t="s">
        <v>636</v>
      </c>
      <c r="C412" s="169" t="s">
        <v>483</v>
      </c>
      <c r="D412" s="170">
        <v>3</v>
      </c>
      <c r="E412" s="170">
        <v>4</v>
      </c>
      <c r="F412" s="170">
        <v>4</v>
      </c>
      <c r="G412" s="170">
        <v>4</v>
      </c>
      <c r="H412" s="170">
        <v>4</v>
      </c>
    </row>
    <row r="413" spans="2:8" ht="42" customHeight="1">
      <c r="B413" s="168" t="s">
        <v>637</v>
      </c>
      <c r="C413" s="169" t="s">
        <v>478</v>
      </c>
      <c r="D413" s="170">
        <v>120</v>
      </c>
      <c r="E413" s="170">
        <v>100</v>
      </c>
      <c r="F413" s="170">
        <v>100</v>
      </c>
      <c r="G413" s="170">
        <v>100</v>
      </c>
      <c r="H413" s="170">
        <v>100</v>
      </c>
    </row>
    <row r="414" spans="2:8" s="144" customFormat="1" ht="21" customHeight="1">
      <c r="B414" s="173" t="s">
        <v>516</v>
      </c>
      <c r="C414" s="174" t="s">
        <v>517</v>
      </c>
      <c r="D414" s="175">
        <v>9113160</v>
      </c>
      <c r="E414" s="176">
        <v>7512500</v>
      </c>
      <c r="F414" s="175">
        <f t="shared" ref="F414:G414" si="4">+F415+F416</f>
        <v>0</v>
      </c>
      <c r="G414" s="175">
        <f t="shared" si="4"/>
        <v>0</v>
      </c>
      <c r="H414" s="175">
        <f t="shared" ref="H414" si="5">+H415+H416</f>
        <v>0</v>
      </c>
    </row>
    <row r="415" spans="2:8" s="144" customFormat="1" ht="21" customHeight="1">
      <c r="B415" s="173" t="s">
        <v>518</v>
      </c>
      <c r="C415" s="174" t="s">
        <v>517</v>
      </c>
      <c r="D415" s="177">
        <v>9113160</v>
      </c>
      <c r="E415" s="176">
        <v>7512500</v>
      </c>
      <c r="F415" s="179"/>
      <c r="G415" s="179"/>
      <c r="H415" s="179"/>
    </row>
    <row r="416" spans="2:8" s="144" customFormat="1" ht="21" customHeight="1">
      <c r="B416" s="173" t="s">
        <v>519</v>
      </c>
      <c r="C416" s="174" t="s">
        <v>517</v>
      </c>
      <c r="D416" s="179"/>
      <c r="E416" s="179"/>
      <c r="F416" s="179"/>
      <c r="G416" s="179"/>
      <c r="H416" s="179"/>
    </row>
    <row r="417" spans="2:8" s="144" customFormat="1" ht="21" customHeight="1">
      <c r="B417" s="199"/>
      <c r="C417" s="200"/>
      <c r="D417" s="212"/>
      <c r="E417" s="212"/>
      <c r="F417" s="212"/>
      <c r="G417" s="212"/>
      <c r="H417" s="212"/>
    </row>
    <row r="418" spans="2:8" s="144" customFormat="1" ht="21" customHeight="1">
      <c r="B418" s="199"/>
      <c r="C418" s="200"/>
      <c r="D418" s="212"/>
      <c r="E418" s="212"/>
      <c r="F418" s="212"/>
      <c r="G418" s="212"/>
      <c r="H418" s="212"/>
    </row>
    <row r="419" spans="2:8" ht="21" customHeight="1">
      <c r="B419" s="164" t="s">
        <v>638</v>
      </c>
      <c r="C419" s="165"/>
      <c r="D419" s="166"/>
      <c r="E419" s="166"/>
      <c r="F419" s="166"/>
      <c r="G419" s="166"/>
      <c r="H419" s="166"/>
    </row>
    <row r="420" spans="2:8" ht="21" customHeight="1">
      <c r="B420" s="189" t="s">
        <v>1283</v>
      </c>
      <c r="C420" s="275"/>
      <c r="D420" s="189"/>
      <c r="E420" s="189"/>
      <c r="F420" s="189"/>
      <c r="G420" s="189"/>
      <c r="H420" s="189"/>
    </row>
    <row r="421" spans="2:8" ht="21" customHeight="1">
      <c r="B421" s="189" t="s">
        <v>1284</v>
      </c>
      <c r="C421" s="275"/>
      <c r="D421" s="189"/>
      <c r="E421" s="189"/>
      <c r="F421" s="189"/>
      <c r="G421" s="189"/>
      <c r="H421" s="189"/>
    </row>
    <row r="422" spans="2:8" ht="21" customHeight="1">
      <c r="B422" s="189" t="s">
        <v>1285</v>
      </c>
      <c r="C422" s="275"/>
      <c r="D422" s="189"/>
      <c r="E422" s="189"/>
      <c r="F422" s="189"/>
      <c r="G422" s="189"/>
      <c r="H422" s="189"/>
    </row>
    <row r="423" spans="2:8" ht="21" customHeight="1">
      <c r="B423" s="189" t="s">
        <v>1286</v>
      </c>
      <c r="C423" s="275"/>
      <c r="D423" s="189"/>
      <c r="E423" s="189"/>
      <c r="F423" s="189"/>
      <c r="G423" s="189"/>
      <c r="H423" s="189"/>
    </row>
    <row r="424" spans="2:8" ht="21" customHeight="1">
      <c r="B424" s="189" t="s">
        <v>1287</v>
      </c>
      <c r="C424" s="275"/>
      <c r="D424" s="189"/>
      <c r="E424" s="189"/>
      <c r="F424" s="189"/>
      <c r="G424" s="189"/>
      <c r="H424" s="189"/>
    </row>
    <row r="425" spans="2:8" ht="21" customHeight="1">
      <c r="B425" s="344" t="s">
        <v>521</v>
      </c>
      <c r="C425" s="346" t="s">
        <v>522</v>
      </c>
      <c r="D425" s="346"/>
      <c r="E425" s="346"/>
      <c r="F425" s="346"/>
      <c r="G425" s="346"/>
      <c r="H425" s="346"/>
    </row>
    <row r="426" spans="2:8" ht="21" customHeight="1">
      <c r="B426" s="345"/>
      <c r="C426" s="167" t="s">
        <v>476</v>
      </c>
      <c r="D426" s="153" t="s">
        <v>511</v>
      </c>
      <c r="E426" s="153" t="s">
        <v>512</v>
      </c>
      <c r="F426" s="154" t="s">
        <v>513</v>
      </c>
      <c r="G426" s="154" t="s">
        <v>514</v>
      </c>
      <c r="H426" s="154" t="s">
        <v>515</v>
      </c>
    </row>
    <row r="427" spans="2:8" ht="21" customHeight="1">
      <c r="B427" s="168" t="s">
        <v>639</v>
      </c>
      <c r="C427" s="169" t="s">
        <v>640</v>
      </c>
      <c r="D427" s="170">
        <v>149</v>
      </c>
      <c r="E427" s="170">
        <v>100</v>
      </c>
      <c r="F427" s="170">
        <v>100</v>
      </c>
      <c r="G427" s="170">
        <v>100</v>
      </c>
      <c r="H427" s="170">
        <v>100</v>
      </c>
    </row>
    <row r="428" spans="2:8">
      <c r="B428" s="168" t="s">
        <v>641</v>
      </c>
      <c r="C428" s="169" t="s">
        <v>642</v>
      </c>
      <c r="D428" s="170">
        <v>41840</v>
      </c>
      <c r="E428" s="170">
        <v>40000</v>
      </c>
      <c r="F428" s="170"/>
      <c r="G428" s="170">
        <v>40000</v>
      </c>
      <c r="H428" s="170">
        <v>40000</v>
      </c>
    </row>
    <row r="429" spans="2:8" ht="21" customHeight="1">
      <c r="B429" s="168" t="s">
        <v>643</v>
      </c>
      <c r="C429" s="169" t="s">
        <v>528</v>
      </c>
      <c r="D429" s="202">
        <v>231189</v>
      </c>
      <c r="E429" s="202">
        <v>231189</v>
      </c>
      <c r="F429" s="202">
        <v>231189</v>
      </c>
      <c r="G429" s="202">
        <v>231189</v>
      </c>
      <c r="H429" s="202">
        <v>231189</v>
      </c>
    </row>
    <row r="430" spans="2:8" ht="42" customHeight="1">
      <c r="B430" s="168" t="s">
        <v>644</v>
      </c>
      <c r="C430" s="169" t="s">
        <v>645</v>
      </c>
      <c r="D430" s="221">
        <v>17504</v>
      </c>
      <c r="E430" s="221">
        <v>17504</v>
      </c>
      <c r="F430" s="221">
        <v>17504</v>
      </c>
      <c r="G430" s="221">
        <v>17504</v>
      </c>
      <c r="H430" s="221">
        <v>17504</v>
      </c>
    </row>
    <row r="431" spans="2:8" ht="42" customHeight="1">
      <c r="B431" s="168" t="s">
        <v>637</v>
      </c>
      <c r="C431" s="169" t="s">
        <v>478</v>
      </c>
      <c r="D431" s="170">
        <v>168</v>
      </c>
      <c r="E431" s="170">
        <v>173</v>
      </c>
      <c r="F431" s="170">
        <v>156</v>
      </c>
      <c r="G431" s="170">
        <v>167</v>
      </c>
      <c r="H431" s="170">
        <v>167</v>
      </c>
    </row>
    <row r="432" spans="2:8" ht="63" customHeight="1">
      <c r="B432" s="168" t="s">
        <v>646</v>
      </c>
      <c r="C432" s="169" t="s">
        <v>481</v>
      </c>
      <c r="D432" s="169" t="s">
        <v>96</v>
      </c>
      <c r="E432" s="169" t="s">
        <v>96</v>
      </c>
      <c r="F432" s="169" t="s">
        <v>96</v>
      </c>
      <c r="G432" s="169" t="s">
        <v>96</v>
      </c>
      <c r="H432" s="169" t="s">
        <v>96</v>
      </c>
    </row>
    <row r="433" spans="2:8" ht="21" customHeight="1">
      <c r="B433" s="173" t="s">
        <v>516</v>
      </c>
      <c r="C433" s="174" t="s">
        <v>517</v>
      </c>
      <c r="D433" s="175">
        <f>+D434+D435</f>
        <v>11758400</v>
      </c>
      <c r="E433" s="176">
        <v>5188400</v>
      </c>
      <c r="F433" s="169" t="s">
        <v>96</v>
      </c>
      <c r="G433" s="169" t="s">
        <v>96</v>
      </c>
      <c r="H433" s="169" t="s">
        <v>96</v>
      </c>
    </row>
    <row r="434" spans="2:8" ht="21" customHeight="1">
      <c r="B434" s="173" t="s">
        <v>518</v>
      </c>
      <c r="C434" s="174" t="s">
        <v>517</v>
      </c>
      <c r="D434" s="177">
        <v>11758400</v>
      </c>
      <c r="E434" s="176">
        <v>5188400</v>
      </c>
      <c r="F434" s="179"/>
      <c r="G434" s="179"/>
      <c r="H434" s="179"/>
    </row>
    <row r="435" spans="2:8" ht="21" customHeight="1">
      <c r="B435" s="173" t="s">
        <v>519</v>
      </c>
      <c r="C435" s="174" t="s">
        <v>517</v>
      </c>
      <c r="D435" s="179"/>
      <c r="E435" s="179"/>
      <c r="F435" s="179"/>
      <c r="G435" s="179"/>
      <c r="H435" s="179"/>
    </row>
    <row r="436" spans="2:8" ht="21" customHeight="1">
      <c r="B436" s="222"/>
      <c r="C436" s="223"/>
      <c r="D436" s="224"/>
      <c r="E436" s="224"/>
      <c r="F436" s="224"/>
      <c r="G436" s="224"/>
      <c r="H436" s="224"/>
    </row>
    <row r="437" spans="2:8" ht="21" customHeight="1">
      <c r="B437" s="259"/>
      <c r="C437" s="200"/>
      <c r="D437" s="212"/>
      <c r="E437" s="212"/>
      <c r="F437" s="212"/>
      <c r="G437" s="212"/>
      <c r="H437" s="212"/>
    </row>
    <row r="438" spans="2:8" ht="21" customHeight="1">
      <c r="B438" s="259"/>
      <c r="C438" s="200"/>
      <c r="D438" s="212"/>
      <c r="E438" s="212"/>
      <c r="F438" s="212"/>
      <c r="G438" s="212"/>
      <c r="H438" s="212"/>
    </row>
    <row r="439" spans="2:8" ht="21" customHeight="1">
      <c r="B439" s="259"/>
      <c r="C439" s="200"/>
      <c r="D439" s="212"/>
      <c r="E439" s="212"/>
      <c r="F439" s="212"/>
      <c r="G439" s="212"/>
      <c r="H439" s="212"/>
    </row>
    <row r="440" spans="2:8" ht="21" customHeight="1">
      <c r="B440" s="259"/>
      <c r="C440" s="200"/>
      <c r="D440" s="212"/>
      <c r="E440" s="212"/>
      <c r="F440" s="212"/>
      <c r="G440" s="212"/>
      <c r="H440" s="212"/>
    </row>
    <row r="441" spans="2:8" ht="21" customHeight="1">
      <c r="B441" s="259"/>
      <c r="C441" s="200"/>
      <c r="D441" s="212"/>
      <c r="E441" s="212"/>
      <c r="F441" s="212"/>
      <c r="G441" s="212"/>
      <c r="H441" s="212"/>
    </row>
    <row r="442" spans="2:8" ht="21" customHeight="1">
      <c r="B442" s="199"/>
      <c r="C442" s="200"/>
      <c r="D442" s="212"/>
      <c r="E442" s="212"/>
      <c r="F442" s="212"/>
      <c r="G442" s="212"/>
      <c r="H442" s="212"/>
    </row>
    <row r="443" spans="2:8" ht="21" customHeight="1">
      <c r="B443" s="164" t="s">
        <v>647</v>
      </c>
      <c r="C443" s="165"/>
      <c r="D443" s="166"/>
      <c r="E443" s="166"/>
      <c r="F443" s="166"/>
      <c r="G443" s="166"/>
      <c r="H443" s="166"/>
    </row>
    <row r="444" spans="2:8" ht="21" customHeight="1">
      <c r="B444" s="189" t="s">
        <v>1288</v>
      </c>
      <c r="C444" s="275"/>
      <c r="D444" s="189"/>
      <c r="E444" s="189"/>
      <c r="F444" s="189"/>
      <c r="G444" s="189"/>
      <c r="H444" s="189"/>
    </row>
    <row r="445" spans="2:8" ht="21" customHeight="1">
      <c r="B445" s="189" t="s">
        <v>1289</v>
      </c>
      <c r="C445" s="275"/>
      <c r="D445" s="189"/>
      <c r="E445" s="189"/>
      <c r="F445" s="189"/>
      <c r="G445" s="189"/>
      <c r="H445" s="189"/>
    </row>
    <row r="446" spans="2:8" ht="21" customHeight="1">
      <c r="B446" s="189" t="s">
        <v>1290</v>
      </c>
      <c r="C446" s="275"/>
      <c r="D446" s="189"/>
      <c r="E446" s="189"/>
      <c r="F446" s="189"/>
      <c r="G446" s="189"/>
      <c r="H446" s="189"/>
    </row>
    <row r="447" spans="2:8" ht="21" customHeight="1">
      <c r="B447" s="189" t="s">
        <v>1291</v>
      </c>
      <c r="C447" s="275"/>
      <c r="D447" s="189"/>
      <c r="E447" s="189"/>
      <c r="F447" s="189"/>
      <c r="G447" s="189"/>
      <c r="H447" s="189"/>
    </row>
    <row r="448" spans="2:8" ht="21" customHeight="1">
      <c r="B448" s="344" t="s">
        <v>521</v>
      </c>
      <c r="C448" s="346" t="s">
        <v>522</v>
      </c>
      <c r="D448" s="346"/>
      <c r="E448" s="346"/>
      <c r="F448" s="346"/>
      <c r="G448" s="346"/>
      <c r="H448" s="346"/>
    </row>
    <row r="449" spans="2:8" ht="21" customHeight="1">
      <c r="B449" s="345"/>
      <c r="C449" s="167" t="s">
        <v>476</v>
      </c>
      <c r="D449" s="153" t="s">
        <v>511</v>
      </c>
      <c r="E449" s="153" t="s">
        <v>512</v>
      </c>
      <c r="F449" s="154" t="s">
        <v>513</v>
      </c>
      <c r="G449" s="154" t="s">
        <v>514</v>
      </c>
      <c r="H449" s="154" t="s">
        <v>515</v>
      </c>
    </row>
    <row r="450" spans="2:8" s="183" customFormat="1" ht="21" customHeight="1">
      <c r="B450" s="168" t="s">
        <v>648</v>
      </c>
      <c r="C450" s="169" t="s">
        <v>95</v>
      </c>
      <c r="D450" s="169" t="s">
        <v>96</v>
      </c>
      <c r="E450" s="157" t="s">
        <v>96</v>
      </c>
      <c r="F450" s="169" t="s">
        <v>96</v>
      </c>
      <c r="G450" s="157" t="s">
        <v>96</v>
      </c>
      <c r="H450" s="157" t="s">
        <v>96</v>
      </c>
    </row>
    <row r="451" spans="2:8" ht="21" customHeight="1">
      <c r="B451" s="225" t="s">
        <v>1091</v>
      </c>
      <c r="C451" s="169" t="s">
        <v>478</v>
      </c>
      <c r="D451" s="169" t="s">
        <v>96</v>
      </c>
      <c r="E451" s="157" t="s">
        <v>96</v>
      </c>
      <c r="F451" s="169" t="s">
        <v>96</v>
      </c>
      <c r="G451" s="157" t="s">
        <v>96</v>
      </c>
      <c r="H451" s="157" t="s">
        <v>96</v>
      </c>
    </row>
    <row r="452" spans="2:8" ht="21" customHeight="1">
      <c r="B452" s="168" t="s">
        <v>649</v>
      </c>
      <c r="C452" s="169" t="s">
        <v>488</v>
      </c>
      <c r="D452" s="169" t="s">
        <v>96</v>
      </c>
      <c r="E452" s="157" t="s">
        <v>96</v>
      </c>
      <c r="F452" s="169" t="s">
        <v>96</v>
      </c>
      <c r="G452" s="157" t="s">
        <v>96</v>
      </c>
      <c r="H452" s="157" t="s">
        <v>96</v>
      </c>
    </row>
    <row r="453" spans="2:8" ht="21" customHeight="1">
      <c r="B453" s="168" t="s">
        <v>650</v>
      </c>
      <c r="C453" s="169" t="s">
        <v>488</v>
      </c>
      <c r="D453" s="170">
        <v>2827</v>
      </c>
      <c r="E453" s="170">
        <v>2968</v>
      </c>
      <c r="F453" s="170">
        <v>3116</v>
      </c>
      <c r="G453" s="170">
        <v>3271</v>
      </c>
      <c r="H453" s="170">
        <v>3598</v>
      </c>
    </row>
    <row r="454" spans="2:8" ht="21" customHeight="1">
      <c r="B454" s="168" t="s">
        <v>651</v>
      </c>
      <c r="C454" s="169" t="s">
        <v>488</v>
      </c>
      <c r="D454" s="170">
        <v>22213</v>
      </c>
      <c r="E454" s="170">
        <v>23323</v>
      </c>
      <c r="F454" s="170">
        <v>24489</v>
      </c>
      <c r="G454" s="170">
        <v>25713</v>
      </c>
      <c r="H454" s="170">
        <v>30800</v>
      </c>
    </row>
    <row r="455" spans="2:8" ht="42" customHeight="1">
      <c r="B455" s="168" t="s">
        <v>652</v>
      </c>
      <c r="C455" s="169" t="s">
        <v>653</v>
      </c>
      <c r="D455" s="209">
        <v>112</v>
      </c>
      <c r="E455" s="157" t="s">
        <v>96</v>
      </c>
      <c r="F455" s="157" t="s">
        <v>96</v>
      </c>
      <c r="G455" s="157" t="s">
        <v>96</v>
      </c>
      <c r="H455" s="157">
        <v>500</v>
      </c>
    </row>
    <row r="456" spans="2:8" ht="42" customHeight="1">
      <c r="B456" s="168" t="s">
        <v>1101</v>
      </c>
      <c r="C456" s="169" t="s">
        <v>488</v>
      </c>
      <c r="D456" s="157" t="s">
        <v>96</v>
      </c>
      <c r="E456" s="157" t="s">
        <v>96</v>
      </c>
      <c r="F456" s="157" t="s">
        <v>96</v>
      </c>
      <c r="G456" s="157" t="s">
        <v>96</v>
      </c>
      <c r="H456" s="157">
        <v>390</v>
      </c>
    </row>
    <row r="457" spans="2:8" ht="42" customHeight="1">
      <c r="B457" s="168" t="s">
        <v>654</v>
      </c>
      <c r="C457" s="169" t="s">
        <v>483</v>
      </c>
      <c r="D457" s="157">
        <v>6</v>
      </c>
      <c r="E457" s="157">
        <v>6</v>
      </c>
      <c r="F457" s="157">
        <v>6</v>
      </c>
      <c r="G457" s="157">
        <v>6</v>
      </c>
      <c r="H457" s="157">
        <v>6</v>
      </c>
    </row>
    <row r="458" spans="2:8" ht="21" customHeight="1">
      <c r="B458" s="168" t="s">
        <v>655</v>
      </c>
      <c r="C458" s="169" t="s">
        <v>483</v>
      </c>
      <c r="D458" s="157">
        <v>3</v>
      </c>
      <c r="E458" s="157">
        <v>4</v>
      </c>
      <c r="F458" s="157">
        <v>5</v>
      </c>
      <c r="G458" s="157">
        <v>6</v>
      </c>
      <c r="H458" s="157">
        <v>4</v>
      </c>
    </row>
    <row r="459" spans="2:8" s="144" customFormat="1" ht="21" customHeight="1">
      <c r="B459" s="173" t="s">
        <v>516</v>
      </c>
      <c r="C459" s="174" t="s">
        <v>517</v>
      </c>
      <c r="D459" s="175">
        <f>+D460+D461</f>
        <v>3096020</v>
      </c>
      <c r="E459" s="176">
        <v>1428560</v>
      </c>
      <c r="F459" s="157" t="s">
        <v>96</v>
      </c>
      <c r="G459" s="157" t="s">
        <v>96</v>
      </c>
      <c r="H459" s="157" t="s">
        <v>96</v>
      </c>
    </row>
    <row r="460" spans="2:8" s="144" customFormat="1" ht="21" customHeight="1">
      <c r="B460" s="173" t="s">
        <v>518</v>
      </c>
      <c r="C460" s="174" t="s">
        <v>517</v>
      </c>
      <c r="D460" s="177">
        <v>3096020</v>
      </c>
      <c r="E460" s="176">
        <v>1428560</v>
      </c>
      <c r="F460" s="179"/>
      <c r="G460" s="179"/>
      <c r="H460" s="179"/>
    </row>
    <row r="461" spans="2:8" s="144" customFormat="1" ht="21" customHeight="1">
      <c r="B461" s="173" t="s">
        <v>519</v>
      </c>
      <c r="C461" s="174" t="s">
        <v>517</v>
      </c>
      <c r="D461" s="179"/>
      <c r="E461" s="179"/>
      <c r="F461" s="179"/>
      <c r="G461" s="179"/>
      <c r="H461" s="179"/>
    </row>
    <row r="462" spans="2:8" ht="21" customHeight="1"/>
    <row r="463" spans="2:8" ht="21" customHeight="1"/>
    <row r="464" spans="2:8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spans="2:8" ht="21" customHeight="1"/>
    <row r="482" spans="2:8" ht="21" customHeight="1"/>
    <row r="483" spans="2:8" ht="21" customHeight="1"/>
    <row r="484" spans="2:8" ht="21" customHeight="1"/>
    <row r="485" spans="2:8" ht="21" customHeight="1"/>
    <row r="486" spans="2:8" ht="21" customHeight="1"/>
    <row r="487" spans="2:8" ht="21" customHeight="1"/>
    <row r="488" spans="2:8" ht="21" customHeight="1"/>
    <row r="489" spans="2:8" ht="21" customHeight="1">
      <c r="B489" s="164" t="s">
        <v>656</v>
      </c>
      <c r="C489" s="165"/>
      <c r="D489" s="166"/>
      <c r="E489" s="166"/>
      <c r="F489" s="166"/>
      <c r="G489" s="166"/>
      <c r="H489" s="166"/>
    </row>
    <row r="490" spans="2:8" ht="21" customHeight="1">
      <c r="B490" s="189" t="s">
        <v>1292</v>
      </c>
      <c r="C490" s="275"/>
      <c r="D490" s="189"/>
      <c r="E490" s="189"/>
      <c r="F490" s="189"/>
      <c r="G490" s="189"/>
      <c r="H490" s="189"/>
    </row>
    <row r="491" spans="2:8" ht="21" customHeight="1">
      <c r="B491" s="189" t="s">
        <v>1293</v>
      </c>
      <c r="C491" s="275"/>
      <c r="D491" s="189"/>
      <c r="E491" s="189"/>
      <c r="F491" s="189"/>
      <c r="G491" s="189"/>
      <c r="H491" s="189"/>
    </row>
    <row r="492" spans="2:8" ht="21" customHeight="1">
      <c r="B492" s="189" t="s">
        <v>1294</v>
      </c>
      <c r="C492" s="275"/>
      <c r="D492" s="189"/>
      <c r="E492" s="189"/>
      <c r="F492" s="189"/>
      <c r="G492" s="189"/>
      <c r="H492" s="189"/>
    </row>
    <row r="493" spans="2:8" ht="21" customHeight="1">
      <c r="B493" s="189" t="s">
        <v>1295</v>
      </c>
      <c r="C493" s="275"/>
      <c r="D493" s="189"/>
      <c r="E493" s="189"/>
      <c r="F493" s="189"/>
      <c r="G493" s="189"/>
      <c r="H493" s="189"/>
    </row>
    <row r="494" spans="2:8" ht="21" customHeight="1">
      <c r="B494" s="189" t="s">
        <v>1296</v>
      </c>
      <c r="C494" s="275"/>
      <c r="D494" s="189"/>
      <c r="E494" s="189"/>
      <c r="F494" s="189"/>
      <c r="G494" s="189"/>
      <c r="H494" s="189"/>
    </row>
    <row r="495" spans="2:8" ht="21" customHeight="1">
      <c r="B495" s="344" t="s">
        <v>521</v>
      </c>
      <c r="C495" s="346" t="s">
        <v>522</v>
      </c>
      <c r="D495" s="346"/>
      <c r="E495" s="346"/>
      <c r="F495" s="346"/>
      <c r="G495" s="346"/>
      <c r="H495" s="346"/>
    </row>
    <row r="496" spans="2:8" ht="21" customHeight="1">
      <c r="B496" s="345"/>
      <c r="C496" s="167" t="s">
        <v>476</v>
      </c>
      <c r="D496" s="153" t="s">
        <v>511</v>
      </c>
      <c r="E496" s="153" t="s">
        <v>512</v>
      </c>
      <c r="F496" s="154" t="s">
        <v>513</v>
      </c>
      <c r="G496" s="154" t="s">
        <v>514</v>
      </c>
      <c r="H496" s="154" t="s">
        <v>515</v>
      </c>
    </row>
    <row r="497" spans="1:8" ht="21" customHeight="1">
      <c r="B497" s="168" t="s">
        <v>657</v>
      </c>
      <c r="C497" s="169" t="s">
        <v>658</v>
      </c>
      <c r="D497" s="170">
        <v>51</v>
      </c>
      <c r="E497" s="170">
        <v>51</v>
      </c>
      <c r="F497" s="170">
        <v>51</v>
      </c>
      <c r="G497" s="170">
        <v>51</v>
      </c>
      <c r="H497" s="170">
        <v>51</v>
      </c>
    </row>
    <row r="498" spans="1:8" ht="21" customHeight="1">
      <c r="B498" s="168" t="s">
        <v>659</v>
      </c>
      <c r="C498" s="169" t="s">
        <v>660</v>
      </c>
      <c r="D498" s="170">
        <v>19</v>
      </c>
      <c r="E498" s="170">
        <v>19</v>
      </c>
      <c r="F498" s="170">
        <v>19</v>
      </c>
      <c r="G498" s="170">
        <v>19</v>
      </c>
      <c r="H498" s="170">
        <v>19</v>
      </c>
    </row>
    <row r="499" spans="1:8" ht="21" customHeight="1">
      <c r="B499" s="168" t="s">
        <v>661</v>
      </c>
      <c r="C499" s="169" t="s">
        <v>535</v>
      </c>
      <c r="D499" s="170">
        <v>72</v>
      </c>
      <c r="E499" s="170">
        <v>107</v>
      </c>
      <c r="F499" s="170">
        <v>156</v>
      </c>
      <c r="G499" s="170">
        <v>173</v>
      </c>
      <c r="H499" s="170">
        <v>180</v>
      </c>
    </row>
    <row r="500" spans="1:8" ht="21" customHeight="1">
      <c r="B500" s="168" t="s">
        <v>734</v>
      </c>
      <c r="C500" s="169" t="s">
        <v>488</v>
      </c>
      <c r="D500" s="226">
        <v>0</v>
      </c>
      <c r="E500" s="209">
        <v>0</v>
      </c>
      <c r="F500" s="209">
        <v>0</v>
      </c>
      <c r="G500" s="209">
        <v>0</v>
      </c>
      <c r="H500" s="209">
        <v>0</v>
      </c>
    </row>
    <row r="501" spans="1:8" ht="21" customHeight="1">
      <c r="B501" s="168" t="s">
        <v>662</v>
      </c>
      <c r="C501" s="169" t="s">
        <v>483</v>
      </c>
      <c r="D501" s="170">
        <v>7</v>
      </c>
      <c r="E501" s="170">
        <v>12</v>
      </c>
      <c r="F501" s="170">
        <v>12</v>
      </c>
      <c r="G501" s="170">
        <v>12</v>
      </c>
      <c r="H501" s="170">
        <v>12</v>
      </c>
    </row>
    <row r="502" spans="1:8" ht="21" customHeight="1">
      <c r="B502" s="168" t="s">
        <v>663</v>
      </c>
      <c r="C502" s="169" t="s">
        <v>483</v>
      </c>
      <c r="D502" s="170">
        <v>365</v>
      </c>
      <c r="E502" s="170">
        <v>365</v>
      </c>
      <c r="F502" s="170">
        <v>365</v>
      </c>
      <c r="G502" s="170">
        <v>365</v>
      </c>
      <c r="H502" s="170">
        <v>365</v>
      </c>
    </row>
    <row r="503" spans="1:8" ht="21" customHeight="1">
      <c r="B503" s="168" t="s">
        <v>664</v>
      </c>
      <c r="C503" s="169" t="s">
        <v>660</v>
      </c>
      <c r="D503" s="170">
        <v>2</v>
      </c>
      <c r="E503" s="170">
        <v>2</v>
      </c>
      <c r="F503" s="170">
        <v>2</v>
      </c>
      <c r="G503" s="170">
        <v>2</v>
      </c>
      <c r="H503" s="170">
        <v>1</v>
      </c>
    </row>
    <row r="504" spans="1:8" ht="21" customHeight="1">
      <c r="B504" s="168" t="s">
        <v>665</v>
      </c>
      <c r="C504" s="169" t="s">
        <v>535</v>
      </c>
      <c r="D504" s="172">
        <v>22300</v>
      </c>
      <c r="E504" s="172">
        <v>23760</v>
      </c>
      <c r="F504" s="172">
        <v>24950</v>
      </c>
      <c r="G504" s="172">
        <v>26200</v>
      </c>
      <c r="H504" s="172">
        <v>26500</v>
      </c>
    </row>
    <row r="505" spans="1:8" ht="21" customHeight="1">
      <c r="B505" s="168" t="s">
        <v>735</v>
      </c>
      <c r="C505" s="169" t="s">
        <v>535</v>
      </c>
      <c r="D505" s="227">
        <v>0</v>
      </c>
      <c r="E505" s="228">
        <v>0</v>
      </c>
      <c r="F505" s="228">
        <v>0</v>
      </c>
      <c r="G505" s="228">
        <v>0</v>
      </c>
      <c r="H505" s="228">
        <v>0</v>
      </c>
    </row>
    <row r="506" spans="1:8" ht="21" customHeight="1">
      <c r="B506" s="168" t="s">
        <v>666</v>
      </c>
      <c r="C506" s="169" t="s">
        <v>535</v>
      </c>
      <c r="D506" s="170">
        <v>28260</v>
      </c>
      <c r="E506" s="170">
        <v>29427</v>
      </c>
      <c r="F506" s="170">
        <v>30880</v>
      </c>
      <c r="G506" s="170">
        <v>32430</v>
      </c>
      <c r="H506" s="170">
        <v>35000</v>
      </c>
    </row>
    <row r="507" spans="1:8" ht="21" customHeight="1">
      <c r="B507" s="168" t="s">
        <v>667</v>
      </c>
      <c r="C507" s="169" t="s">
        <v>488</v>
      </c>
      <c r="D507" s="170">
        <v>1250</v>
      </c>
      <c r="E507" s="170">
        <v>1250</v>
      </c>
      <c r="F507" s="170">
        <v>1250</v>
      </c>
      <c r="G507" s="170">
        <v>1250</v>
      </c>
      <c r="H507" s="170">
        <v>1250</v>
      </c>
    </row>
    <row r="508" spans="1:8" ht="42" customHeight="1">
      <c r="B508" s="168" t="s">
        <v>668</v>
      </c>
      <c r="C508" s="169" t="s">
        <v>483</v>
      </c>
      <c r="D508" s="209">
        <v>5</v>
      </c>
      <c r="E508" s="170">
        <v>5</v>
      </c>
      <c r="F508" s="170">
        <v>5</v>
      </c>
      <c r="G508" s="170">
        <v>5</v>
      </c>
      <c r="H508" s="170">
        <v>5</v>
      </c>
    </row>
    <row r="509" spans="1:8" ht="42" customHeight="1">
      <c r="A509" s="203"/>
      <c r="B509" s="204" t="s">
        <v>669</v>
      </c>
      <c r="C509" s="205" t="s">
        <v>97</v>
      </c>
      <c r="D509" s="229">
        <v>13</v>
      </c>
      <c r="E509" s="229">
        <v>17</v>
      </c>
      <c r="F509" s="229">
        <v>22</v>
      </c>
      <c r="G509" s="229">
        <v>30</v>
      </c>
      <c r="H509" s="229">
        <v>30</v>
      </c>
    </row>
    <row r="510" spans="1:8" ht="42" customHeight="1">
      <c r="A510" s="203"/>
      <c r="B510" s="204" t="s">
        <v>670</v>
      </c>
      <c r="C510" s="205" t="s">
        <v>488</v>
      </c>
      <c r="D510" s="229">
        <v>4748</v>
      </c>
      <c r="E510" s="229">
        <v>4985</v>
      </c>
      <c r="F510" s="229">
        <v>5234</v>
      </c>
      <c r="G510" s="229">
        <v>5495</v>
      </c>
      <c r="H510" s="229">
        <v>5745</v>
      </c>
    </row>
    <row r="511" spans="1:8" ht="21" customHeight="1">
      <c r="A511" s="203"/>
      <c r="B511" s="204" t="s">
        <v>671</v>
      </c>
      <c r="C511" s="205" t="s">
        <v>483</v>
      </c>
      <c r="D511" s="229">
        <v>70</v>
      </c>
      <c r="E511" s="229">
        <v>75</v>
      </c>
      <c r="F511" s="229">
        <v>80</v>
      </c>
      <c r="G511" s="229">
        <v>100</v>
      </c>
      <c r="H511" s="229">
        <v>100</v>
      </c>
    </row>
    <row r="512" spans="1:8" ht="21" customHeight="1">
      <c r="A512" s="203"/>
      <c r="B512" s="204" t="s">
        <v>672</v>
      </c>
      <c r="C512" s="205" t="s">
        <v>673</v>
      </c>
      <c r="D512" s="229">
        <v>1</v>
      </c>
      <c r="E512" s="229">
        <v>1</v>
      </c>
      <c r="F512" s="229">
        <v>1</v>
      </c>
      <c r="G512" s="229">
        <v>1</v>
      </c>
      <c r="H512" s="229">
        <v>1</v>
      </c>
    </row>
    <row r="513" spans="2:8" s="144" customFormat="1" ht="21" customHeight="1">
      <c r="B513" s="173" t="s">
        <v>516</v>
      </c>
      <c r="C513" s="174" t="s">
        <v>517</v>
      </c>
      <c r="D513" s="175">
        <v>15603040</v>
      </c>
      <c r="E513" s="176">
        <v>13460700</v>
      </c>
      <c r="F513" s="175">
        <f t="shared" ref="F513:H513" si="6">+F514+F515</f>
        <v>0</v>
      </c>
      <c r="G513" s="175">
        <f t="shared" si="6"/>
        <v>0</v>
      </c>
      <c r="H513" s="175">
        <f t="shared" si="6"/>
        <v>0</v>
      </c>
    </row>
    <row r="514" spans="2:8" s="144" customFormat="1" ht="21" customHeight="1">
      <c r="B514" s="173" t="s">
        <v>518</v>
      </c>
      <c r="C514" s="174" t="s">
        <v>517</v>
      </c>
      <c r="D514" s="177">
        <v>15603040</v>
      </c>
      <c r="E514" s="230">
        <v>13460700</v>
      </c>
      <c r="F514" s="179"/>
      <c r="G514" s="179"/>
      <c r="H514" s="179"/>
    </row>
    <row r="515" spans="2:8" s="144" customFormat="1" ht="21" customHeight="1">
      <c r="B515" s="173" t="s">
        <v>519</v>
      </c>
      <c r="C515" s="174" t="s">
        <v>517</v>
      </c>
      <c r="D515" s="179"/>
      <c r="E515" s="179"/>
      <c r="F515" s="179"/>
      <c r="G515" s="179"/>
      <c r="H515" s="179"/>
    </row>
    <row r="516" spans="2:8" ht="21" customHeight="1"/>
    <row r="517" spans="2:8" ht="21" customHeight="1"/>
    <row r="518" spans="2:8" ht="21" customHeight="1"/>
    <row r="519" spans="2:8" ht="21" customHeight="1"/>
    <row r="520" spans="2:8" ht="21" customHeight="1"/>
    <row r="521" spans="2:8" ht="21" customHeight="1"/>
    <row r="522" spans="2:8" ht="21" customHeight="1"/>
    <row r="523" spans="2:8" ht="21" customHeight="1"/>
    <row r="524" spans="2:8" ht="21" customHeight="1"/>
    <row r="525" spans="2:8" ht="21" customHeight="1"/>
    <row r="526" spans="2:8" ht="21" customHeight="1"/>
    <row r="527" spans="2:8" ht="21" customHeight="1"/>
    <row r="528" spans="2:8" ht="21" customHeight="1"/>
    <row r="529" spans="2:9" ht="21" customHeight="1"/>
    <row r="530" spans="2:9" ht="21" customHeight="1"/>
    <row r="531" spans="2:9" ht="21" customHeight="1"/>
    <row r="532" spans="2:9" ht="21" customHeight="1"/>
    <row r="533" spans="2:9" ht="21" customHeight="1"/>
    <row r="534" spans="2:9" ht="21" customHeight="1"/>
    <row r="535" spans="2:9" ht="21" customHeight="1">
      <c r="B535" s="144" t="s">
        <v>718</v>
      </c>
    </row>
    <row r="536" spans="2:9" ht="21" customHeight="1">
      <c r="B536" s="164" t="s">
        <v>726</v>
      </c>
      <c r="C536" s="166"/>
      <c r="D536" s="166"/>
      <c r="E536" s="166"/>
      <c r="F536" s="166"/>
      <c r="G536" s="164" t="s">
        <v>727</v>
      </c>
      <c r="H536" s="166"/>
      <c r="I536" s="189"/>
    </row>
    <row r="537" spans="2:9" ht="21" customHeight="1">
      <c r="B537" s="189" t="s">
        <v>1297</v>
      </c>
      <c r="C537" s="189"/>
      <c r="D537" s="189"/>
      <c r="E537" s="189"/>
      <c r="F537" s="189"/>
      <c r="G537" s="274"/>
      <c r="H537" s="189"/>
      <c r="I537" s="189"/>
    </row>
    <row r="538" spans="2:9" ht="21" customHeight="1">
      <c r="B538" s="189" t="s">
        <v>1298</v>
      </c>
      <c r="C538" s="189"/>
      <c r="D538" s="189"/>
      <c r="E538" s="189"/>
      <c r="F538" s="189"/>
      <c r="G538" s="274"/>
      <c r="H538" s="189"/>
      <c r="I538" s="189"/>
    </row>
    <row r="539" spans="2:9" ht="21" customHeight="1">
      <c r="B539" s="189" t="s">
        <v>1299</v>
      </c>
      <c r="C539" s="189"/>
      <c r="D539" s="189"/>
      <c r="E539" s="189"/>
      <c r="F539" s="189"/>
      <c r="G539" s="274"/>
      <c r="H539" s="189"/>
      <c r="I539" s="189"/>
    </row>
    <row r="540" spans="2:9" ht="21" customHeight="1">
      <c r="B540" s="189" t="s">
        <v>1300</v>
      </c>
      <c r="C540" s="189"/>
      <c r="D540" s="189"/>
      <c r="E540" s="189"/>
      <c r="F540" s="189"/>
      <c r="G540" s="274"/>
      <c r="H540" s="189"/>
      <c r="I540" s="189"/>
    </row>
    <row r="541" spans="2:9" ht="21" customHeight="1">
      <c r="B541" s="189" t="s">
        <v>1301</v>
      </c>
      <c r="C541" s="189"/>
      <c r="D541" s="189"/>
      <c r="E541" s="189"/>
      <c r="F541" s="189"/>
      <c r="G541" s="274"/>
      <c r="H541" s="189"/>
      <c r="I541" s="189"/>
    </row>
    <row r="542" spans="2:9" ht="21" customHeight="1">
      <c r="B542" s="144" t="s">
        <v>720</v>
      </c>
    </row>
    <row r="543" spans="2:9" ht="21" customHeight="1">
      <c r="B543" s="144" t="s">
        <v>721</v>
      </c>
      <c r="C543" s="363">
        <v>439500</v>
      </c>
      <c r="D543" s="363"/>
      <c r="E543" s="144" t="s">
        <v>517</v>
      </c>
    </row>
    <row r="544" spans="2:9" ht="21" customHeight="1">
      <c r="B544" s="344" t="s">
        <v>521</v>
      </c>
      <c r="C544" s="351" t="s">
        <v>522</v>
      </c>
      <c r="D544" s="352"/>
      <c r="E544" s="352"/>
      <c r="F544" s="352"/>
      <c r="G544" s="352"/>
      <c r="H544" s="353"/>
      <c r="I544" s="231"/>
    </row>
    <row r="545" spans="2:9" ht="21" customHeight="1">
      <c r="B545" s="344"/>
      <c r="C545" s="169" t="s">
        <v>476</v>
      </c>
      <c r="D545" s="153" t="s">
        <v>511</v>
      </c>
      <c r="E545" s="153" t="s">
        <v>512</v>
      </c>
      <c r="F545" s="154" t="s">
        <v>513</v>
      </c>
      <c r="G545" s="154" t="s">
        <v>514</v>
      </c>
      <c r="H545" s="154" t="s">
        <v>515</v>
      </c>
      <c r="I545" s="232"/>
    </row>
    <row r="546" spans="2:9" ht="98.4">
      <c r="B546" s="193" t="s">
        <v>730</v>
      </c>
      <c r="C546" s="169" t="s">
        <v>481</v>
      </c>
      <c r="D546" s="226"/>
      <c r="E546" s="226">
        <v>55</v>
      </c>
      <c r="F546" s="226"/>
      <c r="G546" s="226"/>
      <c r="H546" s="226"/>
      <c r="I546" s="233"/>
    </row>
    <row r="547" spans="2:9" s="144" customFormat="1" ht="21" customHeight="1">
      <c r="B547" s="173" t="s">
        <v>516</v>
      </c>
      <c r="C547" s="174" t="s">
        <v>517</v>
      </c>
      <c r="D547" s="234"/>
      <c r="E547" s="197">
        <v>439500</v>
      </c>
      <c r="F547" s="234"/>
      <c r="G547" s="234"/>
      <c r="H547" s="234"/>
      <c r="I547" s="235"/>
    </row>
    <row r="548" spans="2:9" s="144" customFormat="1" ht="21" customHeight="1">
      <c r="B548" s="173" t="s">
        <v>518</v>
      </c>
      <c r="C548" s="174" t="s">
        <v>517</v>
      </c>
      <c r="D548" s="234"/>
      <c r="E548" s="197">
        <v>439500</v>
      </c>
      <c r="F548" s="234"/>
      <c r="G548" s="234"/>
      <c r="H548" s="234"/>
      <c r="I548" s="235"/>
    </row>
    <row r="549" spans="2:9" s="144" customFormat="1" ht="21" customHeight="1">
      <c r="B549" s="173" t="s">
        <v>519</v>
      </c>
      <c r="C549" s="174" t="s">
        <v>517</v>
      </c>
      <c r="D549" s="234"/>
      <c r="E549" s="236">
        <v>0</v>
      </c>
      <c r="F549" s="234"/>
      <c r="G549" s="234"/>
      <c r="H549" s="234"/>
      <c r="I549" s="235"/>
    </row>
    <row r="550" spans="2:9" s="144" customFormat="1" ht="21" customHeight="1">
      <c r="B550" s="199"/>
      <c r="C550" s="200"/>
      <c r="D550" s="237"/>
      <c r="E550" s="238"/>
      <c r="F550" s="237"/>
      <c r="G550" s="237"/>
      <c r="H550" s="237"/>
      <c r="I550" s="237"/>
    </row>
    <row r="551" spans="2:9" ht="21" customHeight="1"/>
    <row r="552" spans="2:9">
      <c r="B552" s="164" t="s">
        <v>674</v>
      </c>
      <c r="C552" s="165"/>
      <c r="D552" s="166"/>
      <c r="E552" s="166"/>
      <c r="F552" s="166"/>
      <c r="G552" s="166"/>
      <c r="H552" s="166"/>
    </row>
    <row r="553" spans="2:9" ht="21" customHeight="1">
      <c r="B553" s="189" t="s">
        <v>1302</v>
      </c>
      <c r="C553" s="275"/>
      <c r="D553" s="189"/>
      <c r="E553" s="189"/>
      <c r="F553" s="189"/>
      <c r="G553" s="189"/>
      <c r="H553" s="189"/>
    </row>
    <row r="554" spans="2:9" ht="21" customHeight="1">
      <c r="B554" s="189" t="s">
        <v>1303</v>
      </c>
      <c r="C554" s="275"/>
      <c r="D554" s="189"/>
      <c r="E554" s="189"/>
      <c r="F554" s="189"/>
      <c r="G554" s="189"/>
      <c r="H554" s="189"/>
    </row>
    <row r="555" spans="2:9" ht="21" customHeight="1">
      <c r="B555" s="189" t="s">
        <v>1304</v>
      </c>
      <c r="C555" s="275"/>
      <c r="D555" s="189"/>
      <c r="E555" s="189"/>
      <c r="F555" s="189"/>
      <c r="G555" s="189"/>
      <c r="H555" s="189"/>
    </row>
    <row r="556" spans="2:9" ht="21" customHeight="1">
      <c r="B556" s="189" t="s">
        <v>1305</v>
      </c>
      <c r="C556" s="275"/>
      <c r="D556" s="189"/>
      <c r="E556" s="189"/>
      <c r="F556" s="189"/>
      <c r="G556" s="189"/>
      <c r="H556" s="189"/>
    </row>
    <row r="557" spans="2:9" ht="21" customHeight="1">
      <c r="B557" s="349" t="s">
        <v>1092</v>
      </c>
      <c r="C557" s="348"/>
      <c r="D557" s="348"/>
      <c r="E557" s="348"/>
      <c r="F557" s="348"/>
      <c r="G557" s="348"/>
      <c r="H557" s="348"/>
    </row>
    <row r="558" spans="2:9" ht="21" customHeight="1">
      <c r="B558" s="344" t="s">
        <v>521</v>
      </c>
      <c r="C558" s="346" t="s">
        <v>522</v>
      </c>
      <c r="D558" s="346"/>
      <c r="E558" s="346"/>
      <c r="F558" s="346"/>
      <c r="G558" s="346"/>
      <c r="H558" s="346"/>
    </row>
    <row r="559" spans="2:9" ht="21" customHeight="1">
      <c r="B559" s="345"/>
      <c r="C559" s="167" t="s">
        <v>476</v>
      </c>
      <c r="D559" s="153" t="s">
        <v>511</v>
      </c>
      <c r="E559" s="153" t="s">
        <v>512</v>
      </c>
      <c r="F559" s="154" t="s">
        <v>513</v>
      </c>
      <c r="G559" s="154" t="s">
        <v>514</v>
      </c>
      <c r="H559" s="154" t="s">
        <v>515</v>
      </c>
    </row>
    <row r="560" spans="2:9" ht="21" customHeight="1">
      <c r="B560" s="168" t="s">
        <v>675</v>
      </c>
      <c r="C560" s="169" t="s">
        <v>478</v>
      </c>
      <c r="D560" s="172">
        <v>226</v>
      </c>
      <c r="E560" s="172">
        <v>226</v>
      </c>
      <c r="F560" s="172">
        <v>226</v>
      </c>
      <c r="G560" s="172">
        <v>226</v>
      </c>
      <c r="H560" s="172">
        <v>310</v>
      </c>
    </row>
    <row r="561" spans="2:8" s="183" customFormat="1" ht="21" customHeight="1">
      <c r="B561" s="168" t="s">
        <v>676</v>
      </c>
      <c r="C561" s="169" t="s">
        <v>622</v>
      </c>
      <c r="D561" s="228" t="s">
        <v>96</v>
      </c>
      <c r="E561" s="228" t="s">
        <v>96</v>
      </c>
      <c r="F561" s="228" t="s">
        <v>96</v>
      </c>
      <c r="G561" s="228" t="s">
        <v>96</v>
      </c>
      <c r="H561" s="228" t="s">
        <v>96</v>
      </c>
    </row>
    <row r="562" spans="2:8" s="183" customFormat="1" ht="88.2" customHeight="1">
      <c r="B562" s="168" t="s">
        <v>677</v>
      </c>
      <c r="C562" s="169" t="s">
        <v>550</v>
      </c>
      <c r="D562" s="239">
        <v>1298</v>
      </c>
      <c r="E562" s="239">
        <v>1298</v>
      </c>
      <c r="F562" s="239">
        <v>1298</v>
      </c>
      <c r="G562" s="239">
        <v>1298</v>
      </c>
      <c r="H562" s="239">
        <v>1200</v>
      </c>
    </row>
    <row r="563" spans="2:8" s="144" customFormat="1" ht="21" customHeight="1">
      <c r="B563" s="173" t="s">
        <v>516</v>
      </c>
      <c r="C563" s="174" t="s">
        <v>517</v>
      </c>
      <c r="D563" s="175">
        <v>1683640</v>
      </c>
      <c r="E563" s="176">
        <v>468450</v>
      </c>
      <c r="F563" s="175">
        <f t="shared" ref="F563:H563" si="7">+F564+F565</f>
        <v>0</v>
      </c>
      <c r="G563" s="175">
        <f t="shared" si="7"/>
        <v>0</v>
      </c>
      <c r="H563" s="175">
        <f t="shared" si="7"/>
        <v>0</v>
      </c>
    </row>
    <row r="564" spans="2:8" s="144" customFormat="1" ht="21" customHeight="1">
      <c r="B564" s="173" t="s">
        <v>518</v>
      </c>
      <c r="C564" s="174" t="s">
        <v>517</v>
      </c>
      <c r="D564" s="177">
        <v>1683640</v>
      </c>
      <c r="E564" s="176">
        <v>468450</v>
      </c>
      <c r="F564" s="179"/>
      <c r="G564" s="179"/>
      <c r="H564" s="179"/>
    </row>
    <row r="565" spans="2:8" s="144" customFormat="1" ht="21" customHeight="1">
      <c r="B565" s="173" t="s">
        <v>519</v>
      </c>
      <c r="C565" s="174" t="s">
        <v>517</v>
      </c>
      <c r="D565" s="179"/>
      <c r="E565" s="179"/>
      <c r="F565" s="179"/>
      <c r="G565" s="179"/>
      <c r="H565" s="179"/>
    </row>
    <row r="566" spans="2:8" s="144" customFormat="1" ht="21" customHeight="1">
      <c r="B566" s="199"/>
      <c r="C566" s="200"/>
      <c r="D566" s="212"/>
      <c r="E566" s="212"/>
      <c r="F566" s="212"/>
      <c r="G566" s="212"/>
      <c r="H566" s="212"/>
    </row>
    <row r="567" spans="2:8" s="144" customFormat="1" ht="21" customHeight="1">
      <c r="B567" s="199"/>
      <c r="C567" s="200"/>
      <c r="D567" s="212"/>
      <c r="E567" s="212"/>
      <c r="F567" s="212"/>
      <c r="G567" s="212"/>
      <c r="H567" s="212"/>
    </row>
    <row r="568" spans="2:8" s="144" customFormat="1" ht="21" customHeight="1">
      <c r="B568" s="199"/>
      <c r="C568" s="200"/>
      <c r="D568" s="212"/>
      <c r="E568" s="212"/>
      <c r="F568" s="212"/>
      <c r="G568" s="212"/>
      <c r="H568" s="212"/>
    </row>
    <row r="569" spans="2:8" s="144" customFormat="1" ht="21" customHeight="1">
      <c r="B569" s="199"/>
      <c r="C569" s="200"/>
      <c r="D569" s="212"/>
      <c r="E569" s="212"/>
      <c r="F569" s="212"/>
      <c r="G569" s="212"/>
      <c r="H569" s="212"/>
    </row>
    <row r="570" spans="2:8" s="144" customFormat="1" ht="21" customHeight="1">
      <c r="B570" s="199"/>
      <c r="C570" s="200"/>
      <c r="D570" s="212"/>
      <c r="E570" s="212"/>
      <c r="F570" s="212"/>
      <c r="G570" s="212"/>
      <c r="H570" s="212"/>
    </row>
    <row r="571" spans="2:8" ht="21" customHeight="1"/>
    <row r="572" spans="2:8" ht="21" customHeight="1"/>
    <row r="573" spans="2:8" ht="21" customHeight="1"/>
    <row r="574" spans="2:8" ht="21" customHeight="1"/>
    <row r="575" spans="2:8" ht="21" customHeight="1"/>
    <row r="576" spans="2:8" ht="21" customHeight="1"/>
    <row r="577" spans="2:8" ht="21" customHeight="1">
      <c r="B577" s="164" t="s">
        <v>678</v>
      </c>
      <c r="C577" s="165"/>
      <c r="D577" s="166"/>
      <c r="E577" s="166"/>
      <c r="F577" s="166"/>
      <c r="G577" s="166"/>
      <c r="H577" s="166"/>
    </row>
    <row r="578" spans="2:8" ht="21" customHeight="1">
      <c r="B578" s="189" t="s">
        <v>1306</v>
      </c>
      <c r="C578" s="275"/>
      <c r="D578" s="189"/>
      <c r="E578" s="189"/>
      <c r="F578" s="189"/>
      <c r="G578" s="189"/>
      <c r="H578" s="189"/>
    </row>
    <row r="579" spans="2:8" ht="21" customHeight="1">
      <c r="B579" s="189" t="s">
        <v>1307</v>
      </c>
      <c r="C579" s="275"/>
      <c r="D579" s="189"/>
      <c r="E579" s="189"/>
      <c r="F579" s="189"/>
      <c r="G579" s="189"/>
      <c r="H579" s="189"/>
    </row>
    <row r="580" spans="2:8" ht="21" customHeight="1">
      <c r="B580" s="189" t="s">
        <v>1308</v>
      </c>
      <c r="C580" s="275"/>
      <c r="D580" s="189"/>
      <c r="E580" s="189"/>
      <c r="F580" s="189"/>
      <c r="G580" s="189"/>
      <c r="H580" s="189"/>
    </row>
    <row r="581" spans="2:8" ht="21" customHeight="1">
      <c r="B581" s="189" t="s">
        <v>1309</v>
      </c>
      <c r="C581" s="275"/>
      <c r="D581" s="189"/>
      <c r="E581" s="189"/>
      <c r="F581" s="189"/>
      <c r="G581" s="189"/>
      <c r="H581" s="189"/>
    </row>
    <row r="582" spans="2:8" ht="21" customHeight="1">
      <c r="B582" s="189" t="s">
        <v>1310</v>
      </c>
      <c r="C582" s="275"/>
      <c r="D582" s="189"/>
      <c r="E582" s="189"/>
      <c r="F582" s="189"/>
      <c r="G582" s="189"/>
      <c r="H582" s="189"/>
    </row>
    <row r="583" spans="2:8" ht="21" customHeight="1">
      <c r="B583" s="189" t="s">
        <v>1311</v>
      </c>
      <c r="C583" s="275"/>
      <c r="D583" s="189"/>
      <c r="E583" s="189"/>
      <c r="F583" s="189"/>
      <c r="G583" s="189"/>
      <c r="H583" s="189"/>
    </row>
    <row r="584" spans="2:8" ht="21" customHeight="1">
      <c r="B584" s="189" t="s">
        <v>1312</v>
      </c>
      <c r="C584" s="275"/>
      <c r="D584" s="189"/>
      <c r="E584" s="189"/>
      <c r="F584" s="189"/>
      <c r="G584" s="189"/>
      <c r="H584" s="189"/>
    </row>
    <row r="585" spans="2:8" ht="21" customHeight="1">
      <c r="B585" s="189" t="s">
        <v>1313</v>
      </c>
      <c r="C585" s="275"/>
      <c r="D585" s="189"/>
      <c r="E585" s="189"/>
      <c r="F585" s="189"/>
      <c r="G585" s="189"/>
      <c r="H585" s="189"/>
    </row>
    <row r="586" spans="2:8" ht="21" customHeight="1">
      <c r="B586" s="344" t="s">
        <v>521</v>
      </c>
      <c r="C586" s="346" t="s">
        <v>522</v>
      </c>
      <c r="D586" s="346"/>
      <c r="E586" s="346"/>
      <c r="F586" s="346"/>
      <c r="G586" s="346"/>
      <c r="H586" s="346"/>
    </row>
    <row r="587" spans="2:8" ht="21" customHeight="1">
      <c r="B587" s="345"/>
      <c r="C587" s="167" t="s">
        <v>476</v>
      </c>
      <c r="D587" s="153" t="s">
        <v>511</v>
      </c>
      <c r="E587" s="153" t="s">
        <v>512</v>
      </c>
      <c r="F587" s="154" t="s">
        <v>513</v>
      </c>
      <c r="G587" s="154" t="s">
        <v>514</v>
      </c>
      <c r="H587" s="154" t="s">
        <v>515</v>
      </c>
    </row>
    <row r="588" spans="2:8" ht="70.8" customHeight="1">
      <c r="B588" s="193" t="s">
        <v>679</v>
      </c>
      <c r="C588" s="169" t="s">
        <v>483</v>
      </c>
      <c r="D588" s="240">
        <v>73</v>
      </c>
      <c r="E588" s="240">
        <v>73</v>
      </c>
      <c r="F588" s="240">
        <v>73</v>
      </c>
      <c r="G588" s="240">
        <v>73</v>
      </c>
      <c r="H588" s="240">
        <v>73</v>
      </c>
    </row>
    <row r="589" spans="2:8" ht="142.19999999999999" customHeight="1">
      <c r="B589" s="193" t="s">
        <v>680</v>
      </c>
      <c r="C589" s="169" t="s">
        <v>483</v>
      </c>
      <c r="D589" s="240">
        <v>73</v>
      </c>
      <c r="E589" s="240">
        <v>73</v>
      </c>
      <c r="F589" s="240">
        <v>73</v>
      </c>
      <c r="G589" s="240">
        <v>73</v>
      </c>
      <c r="H589" s="240">
        <v>73</v>
      </c>
    </row>
    <row r="590" spans="2:8" ht="63" customHeight="1">
      <c r="B590" s="193" t="s">
        <v>681</v>
      </c>
      <c r="C590" s="169" t="s">
        <v>483</v>
      </c>
      <c r="D590" s="240">
        <v>828</v>
      </c>
      <c r="E590" s="240">
        <v>828</v>
      </c>
      <c r="F590" s="240">
        <v>828</v>
      </c>
      <c r="G590" s="240">
        <v>828</v>
      </c>
      <c r="H590" s="240">
        <v>828</v>
      </c>
    </row>
    <row r="591" spans="2:8" ht="99" customHeight="1">
      <c r="B591" s="193" t="s">
        <v>682</v>
      </c>
      <c r="C591" s="169" t="s">
        <v>483</v>
      </c>
      <c r="D591" s="169" t="s">
        <v>96</v>
      </c>
      <c r="E591" s="169" t="s">
        <v>96</v>
      </c>
      <c r="F591" s="169" t="s">
        <v>96</v>
      </c>
      <c r="G591" s="169" t="s">
        <v>96</v>
      </c>
      <c r="H591" s="240">
        <v>40</v>
      </c>
    </row>
    <row r="592" spans="2:8" ht="67.2" customHeight="1">
      <c r="B592" s="193" t="s">
        <v>683</v>
      </c>
      <c r="C592" s="169" t="s">
        <v>483</v>
      </c>
      <c r="D592" s="169" t="s">
        <v>96</v>
      </c>
      <c r="E592" s="169" t="s">
        <v>96</v>
      </c>
      <c r="F592" s="169" t="s">
        <v>96</v>
      </c>
      <c r="G592" s="169" t="s">
        <v>96</v>
      </c>
      <c r="H592" s="240">
        <v>300</v>
      </c>
    </row>
    <row r="593" spans="2:9" ht="42" customHeight="1">
      <c r="B593" s="193" t="s">
        <v>1102</v>
      </c>
      <c r="C593" s="169" t="s">
        <v>483</v>
      </c>
      <c r="D593" s="240">
        <v>226</v>
      </c>
      <c r="E593" s="240">
        <v>226</v>
      </c>
      <c r="F593" s="240">
        <v>226</v>
      </c>
      <c r="G593" s="240">
        <v>226</v>
      </c>
      <c r="H593" s="240">
        <v>310</v>
      </c>
    </row>
    <row r="594" spans="2:9" ht="69.599999999999994" customHeight="1">
      <c r="B594" s="168" t="s">
        <v>1103</v>
      </c>
      <c r="C594" s="169" t="s">
        <v>488</v>
      </c>
      <c r="D594" s="170">
        <v>16</v>
      </c>
      <c r="E594" s="170">
        <v>16</v>
      </c>
      <c r="F594" s="170">
        <v>16</v>
      </c>
      <c r="G594" s="170">
        <v>16</v>
      </c>
      <c r="H594" s="170">
        <v>60</v>
      </c>
    </row>
    <row r="595" spans="2:9" ht="69.599999999999994" customHeight="1">
      <c r="B595" s="168" t="s">
        <v>1104</v>
      </c>
      <c r="C595" s="169" t="s">
        <v>488</v>
      </c>
      <c r="D595" s="170">
        <v>828</v>
      </c>
      <c r="E595" s="170">
        <v>828</v>
      </c>
      <c r="F595" s="170">
        <v>828</v>
      </c>
      <c r="G595" s="170">
        <v>828</v>
      </c>
      <c r="H595" s="170">
        <v>790</v>
      </c>
    </row>
    <row r="596" spans="2:9" ht="46.8" customHeight="1">
      <c r="B596" s="168" t="s">
        <v>684</v>
      </c>
      <c r="C596" s="169" t="s">
        <v>483</v>
      </c>
      <c r="D596" s="169" t="s">
        <v>96</v>
      </c>
      <c r="E596" s="169" t="s">
        <v>96</v>
      </c>
      <c r="F596" s="169" t="s">
        <v>96</v>
      </c>
      <c r="G596" s="169" t="s">
        <v>96</v>
      </c>
      <c r="H596" s="169" t="s">
        <v>96</v>
      </c>
    </row>
    <row r="597" spans="2:9" ht="21" customHeight="1">
      <c r="B597" s="173" t="s">
        <v>516</v>
      </c>
      <c r="C597" s="174" t="s">
        <v>517</v>
      </c>
      <c r="D597" s="175">
        <v>2831040</v>
      </c>
      <c r="E597" s="176">
        <v>1025500</v>
      </c>
      <c r="F597" s="169" t="s">
        <v>96</v>
      </c>
      <c r="G597" s="169" t="s">
        <v>96</v>
      </c>
      <c r="H597" s="169" t="s">
        <v>96</v>
      </c>
    </row>
    <row r="598" spans="2:9" ht="21" customHeight="1">
      <c r="B598" s="173" t="s">
        <v>518</v>
      </c>
      <c r="C598" s="174" t="s">
        <v>517</v>
      </c>
      <c r="D598" s="177">
        <v>2831040</v>
      </c>
      <c r="E598" s="176">
        <v>1025500</v>
      </c>
      <c r="F598" s="179"/>
      <c r="G598" s="179"/>
      <c r="H598" s="179"/>
    </row>
    <row r="599" spans="2:9" ht="21" customHeight="1">
      <c r="B599" s="173" t="s">
        <v>519</v>
      </c>
      <c r="C599" s="174" t="s">
        <v>517</v>
      </c>
      <c r="D599" s="179"/>
      <c r="E599" s="179"/>
      <c r="F599" s="179"/>
      <c r="G599" s="179"/>
      <c r="H599" s="179"/>
    </row>
    <row r="600" spans="2:9" ht="21" customHeight="1">
      <c r="B600" s="259"/>
      <c r="C600" s="200"/>
      <c r="D600" s="212"/>
      <c r="E600" s="212"/>
      <c r="F600" s="212"/>
      <c r="G600" s="212"/>
      <c r="H600" s="212"/>
    </row>
    <row r="601" spans="2:9" ht="21" customHeight="1">
      <c r="B601" s="259"/>
      <c r="C601" s="200"/>
      <c r="D601" s="212"/>
      <c r="E601" s="212"/>
      <c r="F601" s="212"/>
      <c r="G601" s="212"/>
      <c r="H601" s="212"/>
    </row>
    <row r="602" spans="2:9" ht="21" customHeight="1">
      <c r="B602" s="259"/>
      <c r="C602" s="200"/>
      <c r="D602" s="212"/>
      <c r="E602" s="212"/>
      <c r="F602" s="212"/>
      <c r="G602" s="212"/>
      <c r="H602" s="212"/>
    </row>
    <row r="603" spans="2:9" ht="21" customHeight="1">
      <c r="B603" s="144" t="s">
        <v>718</v>
      </c>
    </row>
    <row r="604" spans="2:9" ht="21" customHeight="1">
      <c r="B604" s="164" t="s">
        <v>724</v>
      </c>
      <c r="C604" s="166"/>
      <c r="D604" s="166"/>
      <c r="E604" s="166"/>
      <c r="F604" s="164" t="s">
        <v>725</v>
      </c>
      <c r="G604" s="166"/>
      <c r="H604" s="166"/>
      <c r="I604" s="189"/>
    </row>
    <row r="605" spans="2:9" ht="21" customHeight="1">
      <c r="B605" s="189" t="s">
        <v>1314</v>
      </c>
      <c r="C605" s="189"/>
      <c r="D605" s="189"/>
      <c r="E605" s="189"/>
      <c r="F605" s="274"/>
      <c r="G605" s="189"/>
      <c r="H605" s="189"/>
      <c r="I605" s="189"/>
    </row>
    <row r="606" spans="2:9" ht="21" customHeight="1">
      <c r="B606" s="189" t="s">
        <v>1315</v>
      </c>
      <c r="C606" s="189"/>
      <c r="D606" s="189"/>
      <c r="E606" s="189"/>
      <c r="F606" s="274"/>
      <c r="G606" s="189"/>
      <c r="H606" s="189"/>
      <c r="I606" s="189"/>
    </row>
    <row r="607" spans="2:9" ht="21" customHeight="1">
      <c r="B607" s="189" t="s">
        <v>1316</v>
      </c>
      <c r="C607" s="189"/>
      <c r="D607" s="189"/>
      <c r="E607" s="189"/>
      <c r="F607" s="274"/>
      <c r="G607" s="189"/>
      <c r="H607" s="189"/>
      <c r="I607" s="189"/>
    </row>
    <row r="608" spans="2:9" ht="21" customHeight="1">
      <c r="B608" s="189" t="s">
        <v>1317</v>
      </c>
      <c r="C608" s="189"/>
      <c r="D608" s="189"/>
      <c r="E608" s="189"/>
      <c r="F608" s="274"/>
      <c r="G608" s="189"/>
      <c r="H608" s="189"/>
      <c r="I608" s="189"/>
    </row>
    <row r="609" spans="2:9" ht="21" customHeight="1">
      <c r="B609" s="189" t="s">
        <v>1318</v>
      </c>
      <c r="C609" s="189"/>
      <c r="D609" s="189"/>
      <c r="E609" s="189"/>
      <c r="F609" s="274"/>
      <c r="G609" s="189"/>
      <c r="H609" s="189"/>
      <c r="I609" s="189"/>
    </row>
    <row r="610" spans="2:9" ht="21" customHeight="1">
      <c r="B610" s="189" t="s">
        <v>1319</v>
      </c>
      <c r="C610" s="189"/>
      <c r="D610" s="189"/>
      <c r="E610" s="189"/>
      <c r="F610" s="274"/>
      <c r="G610" s="189"/>
      <c r="H610" s="189"/>
      <c r="I610" s="189"/>
    </row>
    <row r="611" spans="2:9" ht="21" customHeight="1">
      <c r="B611" s="144" t="s">
        <v>720</v>
      </c>
    </row>
    <row r="612" spans="2:9" ht="21" customHeight="1">
      <c r="B612" s="144" t="s">
        <v>721</v>
      </c>
      <c r="C612" s="362">
        <v>85900</v>
      </c>
      <c r="D612" s="362"/>
      <c r="E612" s="144" t="s">
        <v>517</v>
      </c>
    </row>
    <row r="613" spans="2:9" ht="21" customHeight="1">
      <c r="B613" s="344" t="s">
        <v>521</v>
      </c>
      <c r="C613" s="351" t="s">
        <v>522</v>
      </c>
      <c r="D613" s="352"/>
      <c r="E613" s="352"/>
      <c r="F613" s="352"/>
      <c r="G613" s="352"/>
      <c r="H613" s="353"/>
      <c r="I613" s="191"/>
    </row>
    <row r="614" spans="2:9" ht="21" customHeight="1">
      <c r="B614" s="344"/>
      <c r="C614" s="169" t="s">
        <v>476</v>
      </c>
      <c r="D614" s="153" t="s">
        <v>511</v>
      </c>
      <c r="E614" s="153" t="s">
        <v>512</v>
      </c>
      <c r="F614" s="154" t="s">
        <v>513</v>
      </c>
      <c r="G614" s="154" t="s">
        <v>514</v>
      </c>
      <c r="H614" s="154" t="s">
        <v>515</v>
      </c>
      <c r="I614" s="192"/>
    </row>
    <row r="615" spans="2:9" ht="42" customHeight="1">
      <c r="B615" s="193" t="s">
        <v>731</v>
      </c>
      <c r="C615" s="169" t="s">
        <v>481</v>
      </c>
      <c r="D615" s="226"/>
      <c r="E615" s="226">
        <v>96</v>
      </c>
      <c r="F615" s="226"/>
      <c r="G615" s="226"/>
      <c r="H615" s="226"/>
      <c r="I615" s="233"/>
    </row>
    <row r="616" spans="2:9" ht="42" customHeight="1">
      <c r="B616" s="193" t="s">
        <v>732</v>
      </c>
      <c r="C616" s="169" t="s">
        <v>481</v>
      </c>
      <c r="D616" s="226"/>
      <c r="E616" s="226">
        <v>98</v>
      </c>
      <c r="F616" s="226"/>
      <c r="G616" s="226"/>
      <c r="H616" s="226"/>
      <c r="I616" s="233"/>
    </row>
    <row r="617" spans="2:9" s="144" customFormat="1" ht="21" customHeight="1">
      <c r="B617" s="173" t="s">
        <v>516</v>
      </c>
      <c r="C617" s="174" t="s">
        <v>517</v>
      </c>
      <c r="D617" s="234"/>
      <c r="E617" s="241">
        <v>85900</v>
      </c>
      <c r="F617" s="234"/>
      <c r="G617" s="234"/>
      <c r="H617" s="234"/>
      <c r="I617" s="235"/>
    </row>
    <row r="618" spans="2:9" s="144" customFormat="1" ht="21" customHeight="1">
      <c r="B618" s="173" t="s">
        <v>518</v>
      </c>
      <c r="C618" s="174" t="s">
        <v>517</v>
      </c>
      <c r="D618" s="234"/>
      <c r="E618" s="241">
        <v>85900</v>
      </c>
      <c r="F618" s="234"/>
      <c r="G618" s="234"/>
      <c r="H618" s="234"/>
      <c r="I618" s="235"/>
    </row>
    <row r="619" spans="2:9" s="144" customFormat="1" ht="21" customHeight="1">
      <c r="B619" s="173" t="s">
        <v>519</v>
      </c>
      <c r="C619" s="174" t="s">
        <v>517</v>
      </c>
      <c r="D619" s="234"/>
      <c r="E619" s="234">
        <v>0</v>
      </c>
      <c r="F619" s="234"/>
      <c r="G619" s="234"/>
      <c r="H619" s="234"/>
      <c r="I619" s="235"/>
    </row>
    <row r="620" spans="2:9" s="144" customFormat="1" ht="21" customHeight="1">
      <c r="B620" s="199"/>
      <c r="C620" s="200"/>
      <c r="D620" s="237"/>
      <c r="E620" s="237"/>
      <c r="F620" s="237"/>
      <c r="G620" s="237"/>
      <c r="H620" s="237"/>
      <c r="I620" s="237"/>
    </row>
    <row r="621" spans="2:9" s="144" customFormat="1" ht="21" customHeight="1">
      <c r="B621" s="199"/>
      <c r="C621" s="200"/>
      <c r="D621" s="237"/>
      <c r="E621" s="237"/>
      <c r="F621" s="237"/>
      <c r="G621" s="237"/>
      <c r="H621" s="237"/>
      <c r="I621" s="237"/>
    </row>
    <row r="622" spans="2:9" ht="21" customHeight="1">
      <c r="B622" s="164" t="s">
        <v>685</v>
      </c>
      <c r="C622" s="165"/>
      <c r="D622" s="166"/>
      <c r="E622" s="166"/>
      <c r="F622" s="166"/>
      <c r="G622" s="166"/>
      <c r="H622" s="166"/>
    </row>
    <row r="623" spans="2:9" ht="21" customHeight="1">
      <c r="B623" s="189" t="s">
        <v>1320</v>
      </c>
      <c r="C623" s="275"/>
      <c r="D623" s="189"/>
      <c r="E623" s="189"/>
      <c r="F623" s="189"/>
      <c r="G623" s="189"/>
      <c r="H623" s="189"/>
    </row>
    <row r="624" spans="2:9" ht="21" customHeight="1">
      <c r="B624" s="189" t="s">
        <v>1321</v>
      </c>
      <c r="C624" s="275"/>
      <c r="D624" s="189"/>
      <c r="E624" s="189"/>
      <c r="F624" s="189"/>
      <c r="G624" s="189"/>
      <c r="H624" s="189"/>
    </row>
    <row r="625" spans="2:8" ht="21" customHeight="1">
      <c r="B625" s="189" t="s">
        <v>1322</v>
      </c>
      <c r="C625" s="275"/>
      <c r="D625" s="189"/>
      <c r="E625" s="189"/>
      <c r="F625" s="189"/>
      <c r="G625" s="189"/>
      <c r="H625" s="189"/>
    </row>
    <row r="626" spans="2:8" ht="21" customHeight="1">
      <c r="B626" s="189" t="s">
        <v>1323</v>
      </c>
      <c r="C626" s="275"/>
      <c r="D626" s="189"/>
      <c r="E626" s="189"/>
      <c r="F626" s="189"/>
      <c r="G626" s="189"/>
      <c r="H626" s="189"/>
    </row>
    <row r="627" spans="2:8" ht="21" customHeight="1">
      <c r="B627" s="189" t="s">
        <v>1324</v>
      </c>
      <c r="C627" s="275"/>
      <c r="D627" s="189"/>
      <c r="E627" s="189"/>
      <c r="F627" s="189"/>
      <c r="G627" s="189"/>
      <c r="H627" s="189"/>
    </row>
    <row r="628" spans="2:8" ht="21" customHeight="1">
      <c r="B628" s="344" t="s">
        <v>521</v>
      </c>
      <c r="C628" s="346" t="s">
        <v>522</v>
      </c>
      <c r="D628" s="346"/>
      <c r="E628" s="346"/>
      <c r="F628" s="346"/>
      <c r="G628" s="346"/>
      <c r="H628" s="346"/>
    </row>
    <row r="629" spans="2:8" ht="21" customHeight="1">
      <c r="B629" s="345"/>
      <c r="C629" s="167" t="s">
        <v>476</v>
      </c>
      <c r="D629" s="153" t="s">
        <v>511</v>
      </c>
      <c r="E629" s="153" t="s">
        <v>512</v>
      </c>
      <c r="F629" s="154" t="s">
        <v>513</v>
      </c>
      <c r="G629" s="154" t="s">
        <v>514</v>
      </c>
      <c r="H629" s="154" t="s">
        <v>515</v>
      </c>
    </row>
    <row r="630" spans="2:8" ht="42" customHeight="1">
      <c r="B630" s="193" t="s">
        <v>686</v>
      </c>
      <c r="C630" s="169" t="s">
        <v>483</v>
      </c>
      <c r="D630" s="169" t="s">
        <v>96</v>
      </c>
      <c r="E630" s="169" t="s">
        <v>96</v>
      </c>
      <c r="F630" s="169" t="s">
        <v>96</v>
      </c>
      <c r="G630" s="169" t="s">
        <v>96</v>
      </c>
      <c r="H630" s="169" t="s">
        <v>96</v>
      </c>
    </row>
    <row r="631" spans="2:8" ht="42" customHeight="1">
      <c r="B631" s="168" t="s">
        <v>687</v>
      </c>
      <c r="C631" s="169" t="s">
        <v>483</v>
      </c>
      <c r="D631" s="170">
        <v>102</v>
      </c>
      <c r="E631" s="170">
        <v>102</v>
      </c>
      <c r="F631" s="170">
        <v>102</v>
      </c>
      <c r="G631" s="170">
        <v>102</v>
      </c>
      <c r="H631" s="170">
        <v>102</v>
      </c>
    </row>
    <row r="632" spans="2:8" ht="21" customHeight="1">
      <c r="B632" s="168" t="s">
        <v>688</v>
      </c>
      <c r="C632" s="169" t="s">
        <v>483</v>
      </c>
      <c r="D632" s="170">
        <v>389</v>
      </c>
      <c r="E632" s="170">
        <v>389</v>
      </c>
      <c r="F632" s="170">
        <v>389</v>
      </c>
      <c r="G632" s="170">
        <v>389</v>
      </c>
      <c r="H632" s="170">
        <v>389</v>
      </c>
    </row>
    <row r="633" spans="2:8" ht="21" customHeight="1">
      <c r="B633" s="168" t="s">
        <v>689</v>
      </c>
      <c r="C633" s="169" t="s">
        <v>483</v>
      </c>
      <c r="D633" s="170">
        <v>20</v>
      </c>
      <c r="E633" s="170">
        <v>20</v>
      </c>
      <c r="F633" s="170">
        <v>20</v>
      </c>
      <c r="G633" s="170">
        <v>20</v>
      </c>
      <c r="H633" s="170">
        <v>20</v>
      </c>
    </row>
    <row r="634" spans="2:8" ht="42" customHeight="1">
      <c r="B634" s="168" t="s">
        <v>690</v>
      </c>
      <c r="C634" s="169" t="s">
        <v>483</v>
      </c>
      <c r="D634" s="170">
        <v>3</v>
      </c>
      <c r="E634" s="170">
        <v>3</v>
      </c>
      <c r="F634" s="170">
        <v>3</v>
      </c>
      <c r="G634" s="170">
        <v>3</v>
      </c>
      <c r="H634" s="170">
        <v>3</v>
      </c>
    </row>
    <row r="635" spans="2:8" ht="63" customHeight="1">
      <c r="B635" s="168" t="s">
        <v>691</v>
      </c>
      <c r="C635" s="169" t="s">
        <v>483</v>
      </c>
      <c r="D635" s="170">
        <v>48</v>
      </c>
      <c r="E635" s="170">
        <v>48</v>
      </c>
      <c r="F635" s="170">
        <v>48</v>
      </c>
      <c r="G635" s="170">
        <v>48</v>
      </c>
      <c r="H635" s="170">
        <v>48</v>
      </c>
    </row>
    <row r="636" spans="2:8" ht="21" customHeight="1">
      <c r="B636" s="173" t="s">
        <v>516</v>
      </c>
      <c r="C636" s="174" t="s">
        <v>517</v>
      </c>
      <c r="D636" s="175">
        <v>2139640</v>
      </c>
      <c r="E636" s="176">
        <v>402200</v>
      </c>
      <c r="F636" s="169" t="s">
        <v>96</v>
      </c>
      <c r="G636" s="169" t="s">
        <v>96</v>
      </c>
      <c r="H636" s="169" t="s">
        <v>96</v>
      </c>
    </row>
    <row r="637" spans="2:8" ht="21" customHeight="1">
      <c r="B637" s="173" t="s">
        <v>518</v>
      </c>
      <c r="C637" s="174" t="s">
        <v>517</v>
      </c>
      <c r="D637" s="177">
        <v>2139640</v>
      </c>
      <c r="E637" s="176">
        <v>402200</v>
      </c>
      <c r="F637" s="179"/>
      <c r="G637" s="179"/>
      <c r="H637" s="179"/>
    </row>
    <row r="638" spans="2:8" ht="21" customHeight="1">
      <c r="B638" s="173" t="s">
        <v>519</v>
      </c>
      <c r="C638" s="174" t="s">
        <v>517</v>
      </c>
      <c r="D638" s="179"/>
      <c r="E638" s="179"/>
      <c r="F638" s="179"/>
      <c r="G638" s="179"/>
      <c r="H638" s="179"/>
    </row>
    <row r="639" spans="2:8" ht="21" customHeight="1">
      <c r="B639" s="259"/>
      <c r="C639" s="200"/>
      <c r="D639" s="212"/>
      <c r="E639" s="212"/>
      <c r="F639" s="212"/>
      <c r="G639" s="212"/>
      <c r="H639" s="212"/>
    </row>
    <row r="640" spans="2:8" ht="21" customHeight="1">
      <c r="B640" s="259"/>
      <c r="C640" s="200"/>
      <c r="D640" s="212"/>
      <c r="E640" s="212"/>
      <c r="F640" s="212"/>
      <c r="G640" s="212"/>
      <c r="H640" s="212"/>
    </row>
    <row r="641" spans="2:9" ht="21" customHeight="1">
      <c r="B641" s="259"/>
      <c r="C641" s="200"/>
      <c r="D641" s="212"/>
      <c r="E641" s="212"/>
      <c r="F641" s="212"/>
      <c r="G641" s="212"/>
      <c r="H641" s="212"/>
    </row>
    <row r="642" spans="2:9" ht="21" customHeight="1">
      <c r="B642" s="259"/>
      <c r="C642" s="200"/>
      <c r="D642" s="212"/>
      <c r="E642" s="212"/>
      <c r="F642" s="212"/>
      <c r="G642" s="212"/>
      <c r="H642" s="212"/>
    </row>
    <row r="643" spans="2:9" ht="21" customHeight="1">
      <c r="B643" s="259"/>
      <c r="C643" s="200"/>
      <c r="D643" s="212"/>
      <c r="E643" s="212"/>
      <c r="F643" s="212"/>
      <c r="G643" s="212"/>
      <c r="H643" s="212"/>
    </row>
    <row r="644" spans="2:9" ht="21" customHeight="1">
      <c r="B644" s="259"/>
      <c r="C644" s="200"/>
      <c r="D644" s="212"/>
      <c r="E644" s="212"/>
      <c r="F644" s="212"/>
      <c r="G644" s="212"/>
      <c r="H644" s="212"/>
    </row>
    <row r="645" spans="2:9" ht="21" customHeight="1">
      <c r="B645" s="144" t="s">
        <v>718</v>
      </c>
    </row>
    <row r="646" spans="2:9" ht="21" customHeight="1">
      <c r="B646" s="164" t="s">
        <v>723</v>
      </c>
      <c r="C646" s="166"/>
      <c r="D646" s="166"/>
      <c r="E646" s="166"/>
      <c r="F646" s="164" t="s">
        <v>728</v>
      </c>
      <c r="G646" s="166"/>
      <c r="H646" s="166"/>
      <c r="I646" s="189"/>
    </row>
    <row r="647" spans="2:9" ht="21" customHeight="1">
      <c r="B647" s="189" t="s">
        <v>1235</v>
      </c>
      <c r="C647" s="189"/>
      <c r="D647" s="189"/>
      <c r="E647" s="189"/>
      <c r="F647" s="274"/>
      <c r="G647" s="189"/>
      <c r="H647" s="189"/>
      <c r="I647" s="189"/>
    </row>
    <row r="648" spans="2:9" ht="21" customHeight="1">
      <c r="B648" s="189" t="s">
        <v>1325</v>
      </c>
      <c r="C648" s="189"/>
      <c r="D648" s="189"/>
      <c r="E648" s="189"/>
      <c r="F648" s="274"/>
      <c r="G648" s="189"/>
      <c r="H648" s="189"/>
      <c r="I648" s="189"/>
    </row>
    <row r="649" spans="2:9" ht="21" customHeight="1">
      <c r="B649" s="189" t="s">
        <v>1326</v>
      </c>
      <c r="C649" s="189"/>
      <c r="D649" s="189"/>
      <c r="E649" s="189"/>
      <c r="F649" s="274"/>
      <c r="G649" s="189"/>
      <c r="H649" s="189"/>
      <c r="I649" s="189"/>
    </row>
    <row r="650" spans="2:9" ht="21" customHeight="1">
      <c r="B650" s="348" t="s">
        <v>1093</v>
      </c>
      <c r="C650" s="348"/>
      <c r="D650" s="348"/>
      <c r="E650" s="348"/>
      <c r="F650" s="348"/>
      <c r="G650" s="348"/>
      <c r="H650" s="348"/>
      <c r="I650" s="348"/>
    </row>
    <row r="651" spans="2:9" ht="21" customHeight="1">
      <c r="B651" s="144" t="s">
        <v>720</v>
      </c>
    </row>
    <row r="652" spans="2:9" ht="21" customHeight="1">
      <c r="B652" s="144" t="s">
        <v>721</v>
      </c>
      <c r="C652" s="362">
        <v>100000</v>
      </c>
      <c r="D652" s="362"/>
      <c r="E652" s="144" t="s">
        <v>517</v>
      </c>
    </row>
    <row r="653" spans="2:9" ht="21" customHeight="1">
      <c r="B653" s="344" t="s">
        <v>521</v>
      </c>
      <c r="C653" s="351" t="s">
        <v>522</v>
      </c>
      <c r="D653" s="352"/>
      <c r="E653" s="352"/>
      <c r="F653" s="352"/>
      <c r="G653" s="352"/>
      <c r="H653" s="353"/>
      <c r="I653" s="191"/>
    </row>
    <row r="654" spans="2:9" ht="21" customHeight="1">
      <c r="B654" s="344"/>
      <c r="C654" s="169" t="s">
        <v>476</v>
      </c>
      <c r="D654" s="153" t="s">
        <v>511</v>
      </c>
      <c r="E654" s="153" t="s">
        <v>512</v>
      </c>
      <c r="F654" s="154" t="s">
        <v>513</v>
      </c>
      <c r="G654" s="154" t="s">
        <v>514</v>
      </c>
      <c r="H654" s="154" t="s">
        <v>515</v>
      </c>
      <c r="I654" s="192"/>
    </row>
    <row r="655" spans="2:9" ht="21" customHeight="1">
      <c r="B655" s="193" t="s">
        <v>733</v>
      </c>
      <c r="C655" s="169" t="s">
        <v>481</v>
      </c>
      <c r="D655" s="226"/>
      <c r="E655" s="226">
        <v>60</v>
      </c>
      <c r="F655" s="226"/>
      <c r="G655" s="226"/>
      <c r="H655" s="226"/>
      <c r="I655" s="233"/>
    </row>
    <row r="656" spans="2:9" s="144" customFormat="1" ht="21" customHeight="1">
      <c r="B656" s="173" t="s">
        <v>516</v>
      </c>
      <c r="C656" s="174" t="s">
        <v>517</v>
      </c>
      <c r="D656" s="234"/>
      <c r="E656" s="241">
        <f t="shared" ref="E656" si="8">SUM(E657:E658)</f>
        <v>100000</v>
      </c>
      <c r="F656" s="234"/>
      <c r="G656" s="234"/>
      <c r="H656" s="234"/>
      <c r="I656" s="235"/>
    </row>
    <row r="657" spans="2:9" s="144" customFormat="1" ht="21" customHeight="1">
      <c r="B657" s="173" t="s">
        <v>518</v>
      </c>
      <c r="C657" s="174" t="s">
        <v>517</v>
      </c>
      <c r="D657" s="234"/>
      <c r="E657" s="241">
        <v>100000</v>
      </c>
      <c r="F657" s="234"/>
      <c r="G657" s="234"/>
      <c r="H657" s="234"/>
      <c r="I657" s="235"/>
    </row>
    <row r="658" spans="2:9" s="144" customFormat="1" ht="21" customHeight="1">
      <c r="B658" s="173" t="s">
        <v>519</v>
      </c>
      <c r="C658" s="174" t="s">
        <v>517</v>
      </c>
      <c r="D658" s="234"/>
      <c r="E658" s="234">
        <v>0</v>
      </c>
      <c r="F658" s="234"/>
      <c r="G658" s="234"/>
      <c r="H658" s="234"/>
      <c r="I658" s="235"/>
    </row>
    <row r="659" spans="2:9" s="144" customFormat="1" ht="21" customHeight="1">
      <c r="B659" s="199"/>
      <c r="C659" s="200"/>
      <c r="D659" s="237"/>
      <c r="E659" s="237"/>
      <c r="F659" s="237"/>
      <c r="G659" s="237"/>
      <c r="H659" s="237"/>
      <c r="I659" s="237"/>
    </row>
    <row r="660" spans="2:9" s="144" customFormat="1" ht="21" customHeight="1">
      <c r="B660" s="199"/>
      <c r="C660" s="200"/>
      <c r="D660" s="237"/>
      <c r="E660" s="237"/>
      <c r="F660" s="237"/>
      <c r="G660" s="237"/>
      <c r="H660" s="237"/>
      <c r="I660" s="237"/>
    </row>
    <row r="661" spans="2:9" ht="21" customHeight="1">
      <c r="B661" s="164" t="s">
        <v>692</v>
      </c>
      <c r="C661" s="165"/>
      <c r="D661" s="166"/>
      <c r="E661" s="166"/>
      <c r="F661" s="166"/>
      <c r="G661" s="166"/>
      <c r="H661" s="166"/>
    </row>
    <row r="662" spans="2:9" ht="21" customHeight="1">
      <c r="B662" s="189" t="s">
        <v>1327</v>
      </c>
      <c r="C662" s="275"/>
      <c r="D662" s="189"/>
      <c r="E662" s="189"/>
      <c r="F662" s="189"/>
      <c r="G662" s="189"/>
      <c r="H662" s="189"/>
    </row>
    <row r="663" spans="2:9" ht="21" customHeight="1">
      <c r="B663" s="189" t="s">
        <v>1328</v>
      </c>
      <c r="C663" s="275"/>
      <c r="D663" s="189"/>
      <c r="E663" s="189"/>
      <c r="F663" s="189"/>
      <c r="G663" s="189"/>
      <c r="H663" s="189"/>
    </row>
    <row r="664" spans="2:9" ht="21" customHeight="1">
      <c r="B664" s="189" t="s">
        <v>1329</v>
      </c>
      <c r="C664" s="275"/>
      <c r="D664" s="189"/>
      <c r="E664" s="189"/>
      <c r="F664" s="189"/>
      <c r="G664" s="189"/>
      <c r="H664" s="189"/>
    </row>
    <row r="665" spans="2:9" ht="21" customHeight="1">
      <c r="B665" s="189" t="s">
        <v>1330</v>
      </c>
      <c r="C665" s="275"/>
      <c r="D665" s="189"/>
      <c r="E665" s="189"/>
      <c r="F665" s="189"/>
      <c r="G665" s="189"/>
      <c r="H665" s="189"/>
    </row>
    <row r="666" spans="2:9" ht="21" customHeight="1">
      <c r="B666" s="189" t="s">
        <v>1331</v>
      </c>
      <c r="C666" s="275"/>
      <c r="D666" s="189"/>
      <c r="E666" s="189"/>
      <c r="F666" s="189"/>
      <c r="G666" s="189"/>
      <c r="H666" s="189"/>
    </row>
    <row r="667" spans="2:9" ht="21" customHeight="1">
      <c r="B667" s="189" t="s">
        <v>1332</v>
      </c>
      <c r="C667" s="275"/>
      <c r="D667" s="189"/>
      <c r="E667" s="189"/>
      <c r="F667" s="189"/>
      <c r="G667" s="189"/>
      <c r="H667" s="189"/>
    </row>
    <row r="668" spans="2:9" ht="21" customHeight="1">
      <c r="B668" s="189" t="s">
        <v>693</v>
      </c>
      <c r="C668" s="275"/>
      <c r="D668" s="189"/>
      <c r="E668" s="189"/>
      <c r="F668" s="189"/>
      <c r="G668" s="189"/>
      <c r="H668" s="189"/>
    </row>
    <row r="669" spans="2:9" ht="21" customHeight="1">
      <c r="B669" s="344" t="s">
        <v>521</v>
      </c>
      <c r="C669" s="346" t="s">
        <v>522</v>
      </c>
      <c r="D669" s="346"/>
      <c r="E669" s="346"/>
      <c r="F669" s="346"/>
      <c r="G669" s="346"/>
      <c r="H669" s="346"/>
    </row>
    <row r="670" spans="2:9" ht="21" customHeight="1">
      <c r="B670" s="345"/>
      <c r="C670" s="167" t="s">
        <v>476</v>
      </c>
      <c r="D670" s="153" t="s">
        <v>511</v>
      </c>
      <c r="E670" s="153" t="s">
        <v>512</v>
      </c>
      <c r="F670" s="154" t="s">
        <v>513</v>
      </c>
      <c r="G670" s="154" t="s">
        <v>514</v>
      </c>
      <c r="H670" s="154" t="s">
        <v>515</v>
      </c>
    </row>
    <row r="671" spans="2:9" ht="21" customHeight="1">
      <c r="B671" s="168" t="s">
        <v>693</v>
      </c>
      <c r="C671" s="169" t="s">
        <v>478</v>
      </c>
      <c r="D671" s="169" t="s">
        <v>96</v>
      </c>
      <c r="E671" s="169" t="s">
        <v>96</v>
      </c>
      <c r="F671" s="169" t="s">
        <v>96</v>
      </c>
      <c r="G671" s="169" t="s">
        <v>96</v>
      </c>
      <c r="H671" s="169" t="s">
        <v>96</v>
      </c>
    </row>
    <row r="672" spans="2:9" ht="49.2">
      <c r="B672" s="168" t="s">
        <v>1105</v>
      </c>
      <c r="C672" s="169" t="s">
        <v>483</v>
      </c>
      <c r="D672" s="170">
        <v>12</v>
      </c>
      <c r="E672" s="170">
        <v>15</v>
      </c>
      <c r="F672" s="170">
        <v>15</v>
      </c>
      <c r="G672" s="170">
        <v>15</v>
      </c>
      <c r="H672" s="170">
        <v>15</v>
      </c>
    </row>
    <row r="673" spans="2:8" ht="21" customHeight="1">
      <c r="B673" s="168" t="s">
        <v>694</v>
      </c>
      <c r="C673" s="169" t="s">
        <v>695</v>
      </c>
      <c r="D673" s="170">
        <v>13</v>
      </c>
      <c r="E673" s="170">
        <v>13</v>
      </c>
      <c r="F673" s="170">
        <v>13</v>
      </c>
      <c r="G673" s="170">
        <v>13</v>
      </c>
      <c r="H673" s="170">
        <v>13</v>
      </c>
    </row>
    <row r="674" spans="2:8" ht="21" customHeight="1">
      <c r="B674" s="168" t="s">
        <v>696</v>
      </c>
      <c r="C674" s="169" t="s">
        <v>535</v>
      </c>
      <c r="D674" s="170">
        <v>6741</v>
      </c>
      <c r="E674" s="170">
        <v>6500</v>
      </c>
      <c r="F674" s="170">
        <v>6500</v>
      </c>
      <c r="G674" s="170">
        <v>6500</v>
      </c>
      <c r="H674" s="170">
        <v>6500</v>
      </c>
    </row>
    <row r="675" spans="2:8" ht="21" customHeight="1">
      <c r="B675" s="168" t="s">
        <v>697</v>
      </c>
      <c r="C675" s="169" t="s">
        <v>483</v>
      </c>
      <c r="D675" s="172">
        <v>40</v>
      </c>
      <c r="E675" s="172">
        <v>44</v>
      </c>
      <c r="F675" s="172">
        <v>44</v>
      </c>
      <c r="G675" s="172">
        <v>44</v>
      </c>
      <c r="H675" s="172">
        <v>44</v>
      </c>
    </row>
    <row r="676" spans="2:8" ht="21" customHeight="1">
      <c r="B676" s="173" t="s">
        <v>516</v>
      </c>
      <c r="C676" s="174" t="s">
        <v>517</v>
      </c>
      <c r="D676" s="175">
        <v>16141120</v>
      </c>
      <c r="E676" s="176">
        <v>642900</v>
      </c>
      <c r="F676" s="169" t="s">
        <v>96</v>
      </c>
      <c r="G676" s="169" t="s">
        <v>96</v>
      </c>
      <c r="H676" s="169" t="s">
        <v>96</v>
      </c>
    </row>
    <row r="677" spans="2:8" ht="21" customHeight="1">
      <c r="B677" s="173" t="s">
        <v>518</v>
      </c>
      <c r="C677" s="174" t="s">
        <v>517</v>
      </c>
      <c r="D677" s="177">
        <v>16141120</v>
      </c>
      <c r="E677" s="176">
        <v>642900</v>
      </c>
      <c r="F677" s="179"/>
      <c r="G677" s="179"/>
      <c r="H677" s="179"/>
    </row>
    <row r="678" spans="2:8" ht="21" customHeight="1">
      <c r="B678" s="173" t="s">
        <v>519</v>
      </c>
      <c r="C678" s="174" t="s">
        <v>517</v>
      </c>
      <c r="D678" s="179"/>
      <c r="E678" s="179"/>
      <c r="F678" s="179"/>
      <c r="G678" s="179"/>
      <c r="H678" s="179"/>
    </row>
    <row r="679" spans="2:8" ht="21" customHeight="1">
      <c r="B679" s="199"/>
      <c r="C679" s="200"/>
      <c r="D679" s="212"/>
      <c r="E679" s="212"/>
      <c r="F679" s="212"/>
      <c r="G679" s="212"/>
      <c r="H679" s="212"/>
    </row>
    <row r="680" spans="2:8" ht="21" customHeight="1">
      <c r="B680" s="199"/>
      <c r="C680" s="200"/>
      <c r="D680" s="212"/>
      <c r="E680" s="212"/>
      <c r="F680" s="212"/>
      <c r="G680" s="212"/>
      <c r="H680" s="212"/>
    </row>
    <row r="681" spans="2:8" ht="21" customHeight="1">
      <c r="B681" s="199"/>
      <c r="C681" s="200"/>
      <c r="D681" s="212"/>
      <c r="E681" s="212"/>
      <c r="F681" s="212"/>
      <c r="G681" s="212"/>
      <c r="H681" s="212"/>
    </row>
    <row r="682" spans="2:8" ht="21" customHeight="1">
      <c r="B682" s="199"/>
      <c r="C682" s="200"/>
      <c r="D682" s="212"/>
      <c r="E682" s="212"/>
      <c r="F682" s="212"/>
      <c r="G682" s="212"/>
      <c r="H682" s="212"/>
    </row>
    <row r="683" spans="2:8" ht="21" customHeight="1">
      <c r="B683" s="199"/>
      <c r="C683" s="200"/>
      <c r="D683" s="212"/>
      <c r="E683" s="212"/>
      <c r="F683" s="212"/>
      <c r="G683" s="212"/>
      <c r="H683" s="212"/>
    </row>
    <row r="684" spans="2:8" ht="21" customHeight="1">
      <c r="B684" s="199"/>
      <c r="C684" s="200"/>
      <c r="D684" s="212"/>
      <c r="E684" s="212"/>
      <c r="F684" s="212"/>
      <c r="G684" s="212"/>
      <c r="H684" s="212"/>
    </row>
    <row r="685" spans="2:8" ht="21" customHeight="1">
      <c r="B685" s="259"/>
      <c r="C685" s="200"/>
      <c r="D685" s="212"/>
      <c r="E685" s="212"/>
      <c r="F685" s="212"/>
      <c r="G685" s="212"/>
      <c r="H685" s="212"/>
    </row>
    <row r="686" spans="2:8" ht="21" customHeight="1">
      <c r="B686" s="259"/>
      <c r="C686" s="200"/>
      <c r="D686" s="212"/>
      <c r="E686" s="212"/>
      <c r="F686" s="212"/>
      <c r="G686" s="212"/>
      <c r="H686" s="212"/>
    </row>
    <row r="687" spans="2:8" ht="21" customHeight="1">
      <c r="B687" s="259"/>
      <c r="C687" s="200"/>
      <c r="D687" s="212"/>
      <c r="E687" s="212"/>
      <c r="F687" s="212"/>
      <c r="G687" s="212"/>
      <c r="H687" s="212"/>
    </row>
    <row r="688" spans="2:8" ht="21" customHeight="1">
      <c r="B688" s="199"/>
      <c r="C688" s="200"/>
      <c r="D688" s="212"/>
      <c r="E688" s="212"/>
      <c r="F688" s="212"/>
      <c r="G688" s="212"/>
      <c r="H688" s="212"/>
    </row>
    <row r="689" spans="2:8" ht="21" customHeight="1">
      <c r="B689" s="259"/>
      <c r="C689" s="200"/>
      <c r="D689" s="212"/>
      <c r="E689" s="212"/>
      <c r="F689" s="212"/>
      <c r="G689" s="212"/>
      <c r="H689" s="212"/>
    </row>
    <row r="690" spans="2:8" ht="21" customHeight="1">
      <c r="B690" s="259"/>
      <c r="C690" s="200"/>
      <c r="D690" s="212"/>
      <c r="E690" s="212"/>
      <c r="F690" s="212"/>
      <c r="G690" s="212"/>
      <c r="H690" s="212"/>
    </row>
    <row r="691" spans="2:8" ht="21" customHeight="1">
      <c r="B691" s="199"/>
      <c r="C691" s="200"/>
      <c r="D691" s="212"/>
      <c r="E691" s="212"/>
      <c r="F691" s="212"/>
      <c r="G691" s="212"/>
      <c r="H691" s="212"/>
    </row>
    <row r="692" spans="2:8" ht="21" customHeight="1">
      <c r="B692" s="242" t="s">
        <v>698</v>
      </c>
      <c r="C692" s="243"/>
      <c r="D692" s="244"/>
      <c r="E692" s="244"/>
      <c r="F692" s="244"/>
      <c r="G692" s="244"/>
      <c r="H692" s="244"/>
    </row>
    <row r="693" spans="2:8" ht="21" customHeight="1">
      <c r="B693" s="189" t="s">
        <v>1333</v>
      </c>
      <c r="C693" s="275"/>
      <c r="D693" s="189"/>
      <c r="E693" s="189"/>
      <c r="F693" s="189"/>
      <c r="G693" s="189"/>
      <c r="H693" s="189"/>
    </row>
    <row r="694" spans="2:8" ht="21" customHeight="1">
      <c r="B694" s="189" t="s">
        <v>1334</v>
      </c>
      <c r="C694" s="275"/>
      <c r="D694" s="189"/>
      <c r="E694" s="189"/>
      <c r="F694" s="189"/>
      <c r="G694" s="189"/>
      <c r="H694" s="189"/>
    </row>
    <row r="695" spans="2:8" ht="21" customHeight="1">
      <c r="B695" s="189" t="s">
        <v>1335</v>
      </c>
      <c r="C695" s="275"/>
      <c r="D695" s="189"/>
      <c r="E695" s="189"/>
      <c r="F695" s="189"/>
      <c r="G695" s="189"/>
      <c r="H695" s="189"/>
    </row>
    <row r="696" spans="2:8" ht="21" customHeight="1">
      <c r="B696" s="189" t="s">
        <v>1336</v>
      </c>
      <c r="C696" s="275"/>
      <c r="D696" s="189"/>
      <c r="E696" s="189"/>
      <c r="F696" s="189"/>
      <c r="G696" s="189"/>
      <c r="H696" s="189"/>
    </row>
    <row r="697" spans="2:8" ht="21" customHeight="1">
      <c r="B697" s="189" t="s">
        <v>1337</v>
      </c>
      <c r="C697" s="275"/>
      <c r="D697" s="189"/>
      <c r="E697" s="189"/>
      <c r="F697" s="189"/>
      <c r="G697" s="189"/>
      <c r="H697" s="189"/>
    </row>
    <row r="698" spans="2:8" ht="21" customHeight="1">
      <c r="B698" s="349" t="s">
        <v>1094</v>
      </c>
      <c r="C698" s="348"/>
      <c r="D698" s="348"/>
      <c r="E698" s="348"/>
      <c r="F698" s="348"/>
      <c r="G698" s="348"/>
      <c r="H698" s="348"/>
    </row>
    <row r="699" spans="2:8" ht="21" customHeight="1">
      <c r="B699" s="344" t="s">
        <v>521</v>
      </c>
      <c r="C699" s="346" t="s">
        <v>522</v>
      </c>
      <c r="D699" s="346"/>
      <c r="E699" s="346"/>
      <c r="F699" s="346"/>
      <c r="G699" s="346"/>
      <c r="H699" s="346"/>
    </row>
    <row r="700" spans="2:8" ht="21" customHeight="1">
      <c r="B700" s="345"/>
      <c r="C700" s="167" t="s">
        <v>476</v>
      </c>
      <c r="D700" s="153" t="s">
        <v>511</v>
      </c>
      <c r="E700" s="153" t="s">
        <v>512</v>
      </c>
      <c r="F700" s="154" t="s">
        <v>513</v>
      </c>
      <c r="G700" s="154" t="s">
        <v>514</v>
      </c>
      <c r="H700" s="154" t="s">
        <v>515</v>
      </c>
    </row>
    <row r="701" spans="2:8" ht="21" customHeight="1">
      <c r="B701" s="168" t="s">
        <v>699</v>
      </c>
      <c r="C701" s="169" t="s">
        <v>535</v>
      </c>
      <c r="D701" s="170">
        <v>5594</v>
      </c>
      <c r="E701" s="170">
        <v>5500</v>
      </c>
      <c r="F701" s="170">
        <v>5500</v>
      </c>
      <c r="G701" s="170">
        <v>5500</v>
      </c>
      <c r="H701" s="170">
        <v>5500</v>
      </c>
    </row>
    <row r="702" spans="2:8" ht="21" customHeight="1">
      <c r="B702" s="168" t="s">
        <v>700</v>
      </c>
      <c r="C702" s="169" t="s">
        <v>535</v>
      </c>
      <c r="D702" s="170">
        <v>1147</v>
      </c>
      <c r="E702" s="170">
        <v>1100</v>
      </c>
      <c r="F702" s="170">
        <v>1100</v>
      </c>
      <c r="G702" s="170">
        <v>1100</v>
      </c>
      <c r="H702" s="170">
        <v>1100</v>
      </c>
    </row>
    <row r="703" spans="2:8" ht="21" customHeight="1">
      <c r="B703" s="168" t="s">
        <v>701</v>
      </c>
      <c r="C703" s="169" t="s">
        <v>535</v>
      </c>
      <c r="D703" s="169" t="s">
        <v>96</v>
      </c>
      <c r="E703" s="169" t="s">
        <v>96</v>
      </c>
      <c r="F703" s="169" t="s">
        <v>96</v>
      </c>
      <c r="G703" s="169" t="s">
        <v>96</v>
      </c>
      <c r="H703" s="169"/>
    </row>
    <row r="704" spans="2:8" ht="21" customHeight="1">
      <c r="B704" s="168" t="s">
        <v>702</v>
      </c>
      <c r="C704" s="169" t="s">
        <v>535</v>
      </c>
      <c r="D704" s="170">
        <v>779</v>
      </c>
      <c r="E704" s="170">
        <v>800</v>
      </c>
      <c r="F704" s="170">
        <v>800</v>
      </c>
      <c r="G704" s="170">
        <v>800</v>
      </c>
      <c r="H704" s="170">
        <v>800</v>
      </c>
    </row>
    <row r="705" spans="1:8" ht="21" customHeight="1">
      <c r="B705" s="168" t="s">
        <v>703</v>
      </c>
      <c r="C705" s="169" t="s">
        <v>535</v>
      </c>
      <c r="D705" s="170">
        <v>320</v>
      </c>
      <c r="E705" s="170">
        <v>320</v>
      </c>
      <c r="F705" s="170">
        <v>320</v>
      </c>
      <c r="G705" s="170">
        <v>320</v>
      </c>
      <c r="H705" s="170">
        <v>320</v>
      </c>
    </row>
    <row r="706" spans="1:8" ht="42" customHeight="1">
      <c r="A706" s="203"/>
      <c r="B706" s="204" t="s">
        <v>704</v>
      </c>
      <c r="C706" s="205" t="s">
        <v>705</v>
      </c>
      <c r="D706" s="229">
        <v>200</v>
      </c>
      <c r="E706" s="229">
        <v>200</v>
      </c>
      <c r="F706" s="229">
        <v>200</v>
      </c>
      <c r="G706" s="229">
        <v>200</v>
      </c>
      <c r="H706" s="229">
        <v>200</v>
      </c>
    </row>
    <row r="707" spans="1:8" ht="21" customHeight="1">
      <c r="A707" s="203"/>
      <c r="B707" s="204" t="s">
        <v>706</v>
      </c>
      <c r="C707" s="205" t="s">
        <v>705</v>
      </c>
      <c r="D707" s="229">
        <v>200</v>
      </c>
      <c r="E707" s="229">
        <v>200</v>
      </c>
      <c r="F707" s="229">
        <v>200</v>
      </c>
      <c r="G707" s="229">
        <v>200</v>
      </c>
      <c r="H707" s="229">
        <v>200</v>
      </c>
    </row>
    <row r="708" spans="1:8" ht="21" customHeight="1">
      <c r="B708" s="168" t="s">
        <v>707</v>
      </c>
      <c r="C708" s="169" t="s">
        <v>708</v>
      </c>
      <c r="D708" s="169" t="s">
        <v>96</v>
      </c>
      <c r="E708" s="169" t="s">
        <v>96</v>
      </c>
      <c r="F708" s="169" t="s">
        <v>96</v>
      </c>
      <c r="G708" s="169" t="s">
        <v>96</v>
      </c>
      <c r="H708" s="169" t="s">
        <v>96</v>
      </c>
    </row>
    <row r="709" spans="1:8" ht="21" customHeight="1">
      <c r="B709" s="168" t="s">
        <v>709</v>
      </c>
      <c r="C709" s="169" t="s">
        <v>528</v>
      </c>
      <c r="D709" s="169" t="s">
        <v>96</v>
      </c>
      <c r="E709" s="169" t="s">
        <v>96</v>
      </c>
      <c r="F709" s="169" t="s">
        <v>96</v>
      </c>
      <c r="G709" s="169" t="s">
        <v>96</v>
      </c>
      <c r="H709" s="169" t="s">
        <v>96</v>
      </c>
    </row>
    <row r="710" spans="1:8" ht="21" customHeight="1">
      <c r="B710" s="173" t="s">
        <v>516</v>
      </c>
      <c r="C710" s="174" t="s">
        <v>517</v>
      </c>
      <c r="D710" s="175">
        <v>65852100</v>
      </c>
      <c r="E710" s="176">
        <v>73316070</v>
      </c>
      <c r="F710" s="169" t="s">
        <v>96</v>
      </c>
      <c r="G710" s="169" t="s">
        <v>96</v>
      </c>
      <c r="H710" s="169" t="s">
        <v>96</v>
      </c>
    </row>
    <row r="711" spans="1:8" ht="21" customHeight="1">
      <c r="B711" s="173" t="s">
        <v>518</v>
      </c>
      <c r="C711" s="174" t="s">
        <v>517</v>
      </c>
      <c r="D711" s="177">
        <v>65852100</v>
      </c>
      <c r="E711" s="176">
        <v>73316070</v>
      </c>
      <c r="F711" s="179"/>
      <c r="G711" s="179"/>
      <c r="H711" s="179"/>
    </row>
    <row r="712" spans="1:8" ht="21" customHeight="1">
      <c r="B712" s="173" t="s">
        <v>519</v>
      </c>
      <c r="C712" s="174" t="s">
        <v>517</v>
      </c>
      <c r="D712" s="179"/>
      <c r="E712" s="179"/>
      <c r="F712" s="179"/>
      <c r="G712" s="179"/>
      <c r="H712" s="179"/>
    </row>
  </sheetData>
  <mergeCells count="75">
    <mergeCell ref="B557:H557"/>
    <mergeCell ref="B558:B559"/>
    <mergeCell ref="C558:H558"/>
    <mergeCell ref="B544:B545"/>
    <mergeCell ref="C544:H544"/>
    <mergeCell ref="B699:B700"/>
    <mergeCell ref="C699:H699"/>
    <mergeCell ref="C613:H613"/>
    <mergeCell ref="C653:H653"/>
    <mergeCell ref="C652:D652"/>
    <mergeCell ref="B653:B654"/>
    <mergeCell ref="B698:H698"/>
    <mergeCell ref="B669:B670"/>
    <mergeCell ref="C669:H669"/>
    <mergeCell ref="B628:B629"/>
    <mergeCell ref="C628:H628"/>
    <mergeCell ref="B650:I650"/>
    <mergeCell ref="B613:B614"/>
    <mergeCell ref="B495:B496"/>
    <mergeCell ref="C495:H495"/>
    <mergeCell ref="B276:H276"/>
    <mergeCell ref="B277:B278"/>
    <mergeCell ref="C277:H277"/>
    <mergeCell ref="B293:H293"/>
    <mergeCell ref="B294:B295"/>
    <mergeCell ref="C294:H294"/>
    <mergeCell ref="B338:H338"/>
    <mergeCell ref="B339:B340"/>
    <mergeCell ref="C339:H339"/>
    <mergeCell ref="C448:H448"/>
    <mergeCell ref="B425:B426"/>
    <mergeCell ref="C425:H425"/>
    <mergeCell ref="B448:B449"/>
    <mergeCell ref="B365:H365"/>
    <mergeCell ref="B586:B587"/>
    <mergeCell ref="C586:H586"/>
    <mergeCell ref="C612:D612"/>
    <mergeCell ref="B232:B233"/>
    <mergeCell ref="C232:H232"/>
    <mergeCell ref="B249:B250"/>
    <mergeCell ref="C249:H249"/>
    <mergeCell ref="C543:D543"/>
    <mergeCell ref="B322:H322"/>
    <mergeCell ref="B323:B324"/>
    <mergeCell ref="C323:H323"/>
    <mergeCell ref="B407:B408"/>
    <mergeCell ref="C407:H407"/>
    <mergeCell ref="B380:H380"/>
    <mergeCell ref="B382:B383"/>
    <mergeCell ref="C382:H382"/>
    <mergeCell ref="B17:H17"/>
    <mergeCell ref="B18:B19"/>
    <mergeCell ref="C18:H18"/>
    <mergeCell ref="A1:H1"/>
    <mergeCell ref="A2:H2"/>
    <mergeCell ref="B7:B8"/>
    <mergeCell ref="C7:H7"/>
    <mergeCell ref="B5:H5"/>
    <mergeCell ref="B6:H6"/>
    <mergeCell ref="B56:H56"/>
    <mergeCell ref="B57:B58"/>
    <mergeCell ref="C57:H57"/>
    <mergeCell ref="C80:D80"/>
    <mergeCell ref="B81:B82"/>
    <mergeCell ref="C81:H81"/>
    <mergeCell ref="B366:B367"/>
    <mergeCell ref="C366:H366"/>
    <mergeCell ref="B100:H100"/>
    <mergeCell ref="B101:B102"/>
    <mergeCell ref="C101:H101"/>
    <mergeCell ref="B192:B193"/>
    <mergeCell ref="C192:H192"/>
    <mergeCell ref="B146:H146"/>
    <mergeCell ref="B147:B148"/>
    <mergeCell ref="C147:H147"/>
  </mergeCells>
  <printOptions horizontalCentered="1"/>
  <pageMargins left="1.1811023622047245" right="0.59055118110236227" top="0.98425196850393704" bottom="0.59055118110236227" header="0.59055118110236227" footer="0.31496062992125984"/>
  <pageSetup paperSize="9" scale="70" orientation="portrait" r:id="rId1"/>
  <headerFooter>
    <oddHeader xml:space="preserve">&amp;C&amp;"TH SarabunPSK,ธรรมดา"&amp;16&amp;P+2&amp;"-,ธรรมดา"&amp;11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ABA67-EDB2-4564-8083-EC188715D3F0}">
  <dimension ref="A1:K1231"/>
  <sheetViews>
    <sheetView showGridLines="0" tabSelected="1" view="pageBreakPreview" topLeftCell="A1180" zoomScale="90" zoomScaleNormal="90" zoomScaleSheetLayoutView="90" zoomScalePageLayoutView="70" workbookViewId="0">
      <selection activeCell="G1189" sqref="G1189"/>
    </sheetView>
  </sheetViews>
  <sheetFormatPr defaultColWidth="8.6640625" defaultRowHeight="24.6" customHeight="1" outlineLevelRow="1"/>
  <cols>
    <col min="1" max="1" width="2.44140625" style="83" customWidth="1"/>
    <col min="2" max="2" width="7.6640625" style="83" customWidth="1"/>
    <col min="3" max="3" width="10.109375" style="97" customWidth="1"/>
    <col min="4" max="4" width="4" style="97" customWidth="1"/>
    <col min="5" max="5" width="33.44140625" style="97" customWidth="1"/>
    <col min="6" max="6" width="5.6640625" style="83" customWidth="1"/>
    <col min="7" max="7" width="11.109375" style="97" customWidth="1"/>
    <col min="8" max="8" width="16.44140625" style="97" bestFit="1" customWidth="1"/>
    <col min="9" max="9" width="8.109375" style="97" customWidth="1"/>
    <col min="10" max="10" width="8.6640625" style="83"/>
    <col min="11" max="11" width="13.109375" style="83" bestFit="1" customWidth="1"/>
    <col min="12" max="16384" width="8.6640625" style="83"/>
  </cols>
  <sheetData>
    <row r="1" spans="1:11" s="89" customFormat="1" ht="24.6" customHeight="1">
      <c r="A1" s="98" t="s">
        <v>804</v>
      </c>
      <c r="B1" s="328" t="s">
        <v>460</v>
      </c>
      <c r="C1" s="328"/>
      <c r="D1" s="328"/>
      <c r="E1" s="328"/>
      <c r="F1" s="328"/>
      <c r="G1" s="328"/>
      <c r="H1" s="328"/>
      <c r="I1" s="328"/>
    </row>
    <row r="2" spans="1:11" s="273" customFormat="1" ht="24.6" customHeight="1">
      <c r="A2" s="270"/>
      <c r="B2" s="271" t="s">
        <v>745</v>
      </c>
      <c r="C2" s="272"/>
      <c r="D2" s="272"/>
      <c r="E2" s="272"/>
      <c r="F2" s="272"/>
      <c r="G2" s="272"/>
      <c r="H2" s="252">
        <v>350186200</v>
      </c>
      <c r="I2" s="272" t="s">
        <v>517</v>
      </c>
    </row>
    <row r="3" spans="1:11" s="89" customFormat="1" ht="24.6" customHeight="1">
      <c r="A3" s="98"/>
      <c r="B3" s="373" t="s">
        <v>805</v>
      </c>
      <c r="C3" s="373"/>
      <c r="D3" s="373"/>
      <c r="E3" s="373"/>
      <c r="F3" s="373"/>
      <c r="G3" s="373"/>
      <c r="H3" s="373"/>
      <c r="I3" s="373"/>
    </row>
    <row r="4" spans="1:11" s="89" customFormat="1" ht="24.6" customHeight="1">
      <c r="A4" s="98"/>
      <c r="B4" s="96" t="s">
        <v>739</v>
      </c>
      <c r="C4" s="114"/>
      <c r="D4" s="114"/>
      <c r="E4" s="114"/>
      <c r="G4" s="114"/>
      <c r="H4" s="114"/>
      <c r="I4" s="114"/>
    </row>
    <row r="5" spans="1:11" ht="24.6" customHeight="1">
      <c r="A5" s="98"/>
      <c r="B5" s="96" t="s">
        <v>756</v>
      </c>
      <c r="C5" s="114"/>
      <c r="D5" s="114"/>
      <c r="E5" s="114"/>
      <c r="F5" s="89"/>
      <c r="G5" s="370">
        <f>F6</f>
        <v>192895390</v>
      </c>
      <c r="H5" s="370"/>
      <c r="I5" s="100" t="s">
        <v>517</v>
      </c>
    </row>
    <row r="6" spans="1:11" s="89" customFormat="1" ht="24.6" customHeight="1">
      <c r="A6" s="98"/>
      <c r="B6" s="89" t="s">
        <v>798</v>
      </c>
      <c r="C6" s="114"/>
      <c r="D6" s="114"/>
      <c r="E6" s="114"/>
      <c r="F6" s="365">
        <f>F7+F15+F21+F26</f>
        <v>192895390</v>
      </c>
      <c r="G6" s="365"/>
      <c r="H6" s="17" t="s">
        <v>517</v>
      </c>
      <c r="I6" s="114"/>
      <c r="K6" s="87"/>
    </row>
    <row r="7" spans="1:11" s="103" customFormat="1" ht="24.6" customHeight="1">
      <c r="A7" s="99"/>
      <c r="B7" s="102" t="s">
        <v>1339</v>
      </c>
      <c r="C7" s="115"/>
      <c r="D7" s="115"/>
      <c r="E7" s="115"/>
      <c r="F7" s="364">
        <f>SUM(H8:H13)</f>
        <v>56834690</v>
      </c>
      <c r="G7" s="364"/>
      <c r="H7" s="121" t="s">
        <v>517</v>
      </c>
      <c r="I7" s="115"/>
    </row>
    <row r="8" spans="1:11" s="103" customFormat="1" ht="24.6" customHeight="1" outlineLevel="1">
      <c r="A8" s="99"/>
      <c r="C8" s="104" t="s">
        <v>806</v>
      </c>
      <c r="D8" s="374" t="s">
        <v>807</v>
      </c>
      <c r="E8" s="374"/>
      <c r="F8" s="104"/>
      <c r="G8" s="104"/>
      <c r="H8" s="105">
        <v>52640190</v>
      </c>
      <c r="I8" s="106" t="s">
        <v>517</v>
      </c>
    </row>
    <row r="9" spans="1:11" s="103" customFormat="1" ht="24.6" customHeight="1" outlineLevel="1">
      <c r="A9" s="99"/>
      <c r="C9" s="104" t="s">
        <v>808</v>
      </c>
      <c r="D9" s="374" t="s">
        <v>809</v>
      </c>
      <c r="E9" s="374"/>
      <c r="F9" s="104"/>
      <c r="G9" s="104"/>
      <c r="H9" s="105">
        <v>3046800</v>
      </c>
      <c r="I9" s="106" t="s">
        <v>517</v>
      </c>
    </row>
    <row r="10" spans="1:11" s="103" customFormat="1" ht="24.6" customHeight="1" outlineLevel="1">
      <c r="A10" s="99"/>
      <c r="C10" s="104" t="s">
        <v>810</v>
      </c>
      <c r="D10" s="374" t="s">
        <v>811</v>
      </c>
      <c r="E10" s="374"/>
      <c r="F10" s="104"/>
      <c r="G10" s="104"/>
      <c r="H10" s="105">
        <v>254400</v>
      </c>
      <c r="I10" s="106" t="s">
        <v>517</v>
      </c>
    </row>
    <row r="11" spans="1:11" s="103" customFormat="1" ht="24.6" customHeight="1" outlineLevel="1">
      <c r="A11" s="99"/>
      <c r="C11" s="104" t="s">
        <v>812</v>
      </c>
      <c r="D11" s="374" t="s">
        <v>813</v>
      </c>
      <c r="E11" s="374"/>
      <c r="F11" s="104"/>
      <c r="G11" s="104"/>
      <c r="H11" s="105">
        <v>728400</v>
      </c>
      <c r="I11" s="106" t="s">
        <v>517</v>
      </c>
    </row>
    <row r="12" spans="1:11" s="103" customFormat="1" ht="24.6" customHeight="1" outlineLevel="1">
      <c r="A12" s="99"/>
      <c r="C12" s="104" t="s">
        <v>814</v>
      </c>
      <c r="D12" s="374" t="s">
        <v>815</v>
      </c>
      <c r="E12" s="374"/>
      <c r="F12" s="104"/>
      <c r="G12" s="104"/>
      <c r="H12" s="105">
        <v>121900</v>
      </c>
      <c r="I12" s="106" t="s">
        <v>517</v>
      </c>
    </row>
    <row r="13" spans="1:11" s="107" customFormat="1" ht="24.6" customHeight="1" outlineLevel="1">
      <c r="A13" s="98"/>
      <c r="B13" s="103"/>
      <c r="C13" s="104" t="s">
        <v>816</v>
      </c>
      <c r="D13" s="374" t="s">
        <v>817</v>
      </c>
      <c r="E13" s="374"/>
      <c r="F13" s="104"/>
      <c r="G13" s="104"/>
      <c r="H13" s="105">
        <v>43000</v>
      </c>
      <c r="I13" s="106" t="s">
        <v>517</v>
      </c>
    </row>
    <row r="14" spans="1:11" s="107" customFormat="1" ht="24.6" customHeight="1" outlineLevel="1">
      <c r="A14" s="98"/>
      <c r="C14" s="103"/>
      <c r="D14" s="108"/>
      <c r="E14" s="108"/>
      <c r="G14" s="103"/>
      <c r="H14" s="113"/>
      <c r="I14" s="106"/>
    </row>
    <row r="15" spans="1:11" s="97" customFormat="1" ht="24.6" customHeight="1">
      <c r="A15" s="99"/>
      <c r="B15" s="109" t="s">
        <v>1340</v>
      </c>
      <c r="C15" s="114"/>
      <c r="D15" s="114"/>
      <c r="E15" s="114"/>
      <c r="F15" s="364">
        <f>SUM(H16:H19)</f>
        <v>100891300</v>
      </c>
      <c r="G15" s="364"/>
      <c r="H15" s="17" t="s">
        <v>517</v>
      </c>
      <c r="I15" s="114"/>
    </row>
    <row r="16" spans="1:11" s="97" customFormat="1" ht="24.6" customHeight="1" outlineLevel="1">
      <c r="A16" s="99"/>
      <c r="C16" s="110" t="s">
        <v>818</v>
      </c>
      <c r="D16" s="340" t="s">
        <v>819</v>
      </c>
      <c r="E16" s="340"/>
      <c r="F16" s="110"/>
      <c r="G16" s="110"/>
      <c r="H16" s="105">
        <v>94960600</v>
      </c>
      <c r="I16" s="3" t="s">
        <v>517</v>
      </c>
    </row>
    <row r="17" spans="1:9" s="97" customFormat="1" ht="24.6" customHeight="1" outlineLevel="1">
      <c r="A17" s="99"/>
      <c r="C17" s="110" t="s">
        <v>820</v>
      </c>
      <c r="D17" s="340" t="s">
        <v>821</v>
      </c>
      <c r="E17" s="340"/>
      <c r="F17" s="110"/>
      <c r="G17" s="110"/>
      <c r="H17" s="105">
        <v>3771000</v>
      </c>
      <c r="I17" s="3" t="s">
        <v>517</v>
      </c>
    </row>
    <row r="18" spans="1:9" s="97" customFormat="1" ht="24.6" customHeight="1" outlineLevel="1">
      <c r="A18" s="99"/>
      <c r="C18" s="110" t="s">
        <v>822</v>
      </c>
      <c r="D18" s="340" t="s">
        <v>823</v>
      </c>
      <c r="E18" s="340"/>
      <c r="F18" s="110"/>
      <c r="G18" s="110"/>
      <c r="H18" s="105">
        <v>1323300</v>
      </c>
      <c r="I18" s="3" t="s">
        <v>517</v>
      </c>
    </row>
    <row r="19" spans="1:9" s="93" customFormat="1" ht="24.6" customHeight="1" outlineLevel="1">
      <c r="A19" s="98"/>
      <c r="B19" s="97"/>
      <c r="C19" s="110" t="s">
        <v>824</v>
      </c>
      <c r="D19" s="340" t="s">
        <v>825</v>
      </c>
      <c r="E19" s="340"/>
      <c r="F19" s="110"/>
      <c r="G19" s="110"/>
      <c r="H19" s="105">
        <v>836400</v>
      </c>
      <c r="I19" s="3" t="s">
        <v>517</v>
      </c>
    </row>
    <row r="20" spans="1:9" s="93" customFormat="1" ht="24.6" customHeight="1" outlineLevel="1">
      <c r="A20" s="98"/>
      <c r="C20" s="97"/>
      <c r="D20" s="112"/>
      <c r="E20" s="112"/>
      <c r="G20" s="97"/>
      <c r="H20" s="113"/>
      <c r="I20" s="3"/>
    </row>
    <row r="21" spans="1:9" s="97" customFormat="1" ht="24.6" customHeight="1">
      <c r="A21" s="99"/>
      <c r="B21" s="109" t="s">
        <v>1341</v>
      </c>
      <c r="C21" s="114"/>
      <c r="D21" s="114"/>
      <c r="E21" s="114"/>
      <c r="F21" s="364">
        <f>SUM(H22:H24)</f>
        <v>31868700</v>
      </c>
      <c r="G21" s="364"/>
      <c r="H21" s="17" t="s">
        <v>517</v>
      </c>
      <c r="I21" s="114"/>
    </row>
    <row r="22" spans="1:9" s="97" customFormat="1" ht="24.6" customHeight="1" outlineLevel="1">
      <c r="A22" s="99"/>
      <c r="C22" s="110" t="s">
        <v>826</v>
      </c>
      <c r="D22" s="340" t="s">
        <v>792</v>
      </c>
      <c r="E22" s="340"/>
      <c r="F22" s="110"/>
      <c r="G22" s="110"/>
      <c r="H22" s="105">
        <v>22333200</v>
      </c>
      <c r="I22" s="3" t="s">
        <v>517</v>
      </c>
    </row>
    <row r="23" spans="1:9" s="97" customFormat="1" ht="24.6" customHeight="1" outlineLevel="1">
      <c r="A23" s="99"/>
      <c r="C23" s="110" t="s">
        <v>827</v>
      </c>
      <c r="D23" s="340" t="s">
        <v>828</v>
      </c>
      <c r="E23" s="340"/>
      <c r="F23" s="110"/>
      <c r="G23" s="110"/>
      <c r="H23" s="105">
        <v>3247500</v>
      </c>
      <c r="I23" s="3" t="s">
        <v>517</v>
      </c>
    </row>
    <row r="24" spans="1:9" s="93" customFormat="1" ht="24.6" customHeight="1" outlineLevel="1">
      <c r="A24" s="98"/>
      <c r="B24" s="97"/>
      <c r="C24" s="110" t="s">
        <v>829</v>
      </c>
      <c r="D24" s="340" t="s">
        <v>830</v>
      </c>
      <c r="E24" s="340"/>
      <c r="F24" s="110"/>
      <c r="G24" s="110"/>
      <c r="H24" s="105">
        <v>6288000</v>
      </c>
      <c r="I24" s="3" t="s">
        <v>517</v>
      </c>
    </row>
    <row r="25" spans="1:9" s="93" customFormat="1" ht="24.6" customHeight="1" outlineLevel="1">
      <c r="A25" s="98"/>
      <c r="C25" s="97"/>
      <c r="D25" s="112"/>
      <c r="E25" s="112"/>
      <c r="G25" s="97"/>
      <c r="H25" s="113"/>
      <c r="I25" s="3"/>
    </row>
    <row r="26" spans="1:9" s="93" customFormat="1" ht="24.6" customHeight="1">
      <c r="A26" s="98"/>
      <c r="B26" s="109" t="s">
        <v>1342</v>
      </c>
      <c r="C26" s="114"/>
      <c r="D26" s="114"/>
      <c r="E26" s="114"/>
      <c r="F26" s="364">
        <f>SUM(H27:H30)</f>
        <v>3300700</v>
      </c>
      <c r="G26" s="364"/>
      <c r="H26" s="17" t="s">
        <v>517</v>
      </c>
      <c r="I26" s="114"/>
    </row>
    <row r="27" spans="1:9" s="93" customFormat="1" ht="24.6" customHeight="1" outlineLevel="1">
      <c r="A27" s="98"/>
      <c r="C27" s="97" t="s">
        <v>831</v>
      </c>
      <c r="D27" s="367" t="s">
        <v>832</v>
      </c>
      <c r="E27" s="367"/>
      <c r="G27" s="97"/>
      <c r="H27" s="113">
        <v>96000</v>
      </c>
      <c r="I27" s="3" t="s">
        <v>517</v>
      </c>
    </row>
    <row r="28" spans="1:9" s="93" customFormat="1" ht="24.6" customHeight="1" outlineLevel="1">
      <c r="A28" s="98"/>
      <c r="C28" s="97" t="s">
        <v>833</v>
      </c>
      <c r="D28" s="367" t="s">
        <v>834</v>
      </c>
      <c r="E28" s="367"/>
      <c r="G28" s="97"/>
      <c r="H28" s="113">
        <v>1541300</v>
      </c>
      <c r="I28" s="3" t="s">
        <v>517</v>
      </c>
    </row>
    <row r="29" spans="1:9" s="93" customFormat="1" ht="24.6" customHeight="1" outlineLevel="1">
      <c r="A29" s="98"/>
      <c r="C29" s="97" t="s">
        <v>835</v>
      </c>
      <c r="D29" s="367" t="s">
        <v>836</v>
      </c>
      <c r="E29" s="367"/>
      <c r="G29" s="97"/>
      <c r="H29" s="113">
        <v>1593400</v>
      </c>
      <c r="I29" s="3" t="s">
        <v>517</v>
      </c>
    </row>
    <row r="30" spans="1:9" s="93" customFormat="1" ht="24.6" customHeight="1" outlineLevel="1">
      <c r="A30" s="98"/>
      <c r="C30" s="97" t="s">
        <v>837</v>
      </c>
      <c r="D30" s="367" t="s">
        <v>838</v>
      </c>
      <c r="E30" s="367"/>
      <c r="F30" s="367"/>
      <c r="G30" s="97"/>
      <c r="H30" s="113">
        <v>70000</v>
      </c>
      <c r="I30" s="3" t="s">
        <v>517</v>
      </c>
    </row>
    <row r="31" spans="1:9" s="93" customFormat="1" ht="24.6" customHeight="1" outlineLevel="1">
      <c r="A31" s="98"/>
      <c r="B31" s="89"/>
      <c r="C31" s="114"/>
      <c r="D31" s="114"/>
      <c r="E31" s="114"/>
      <c r="F31" s="89"/>
      <c r="G31" s="114"/>
      <c r="H31" s="114"/>
      <c r="I31" s="114"/>
    </row>
    <row r="32" spans="1:9" s="93" customFormat="1" ht="24.6" customHeight="1" outlineLevel="1">
      <c r="A32" s="98"/>
      <c r="B32" s="89"/>
      <c r="C32" s="114"/>
      <c r="D32" s="114"/>
      <c r="E32" s="114"/>
      <c r="F32" s="89"/>
      <c r="G32" s="114"/>
      <c r="H32" s="114"/>
      <c r="I32" s="114"/>
    </row>
    <row r="33" spans="1:9" s="93" customFormat="1" ht="24.6" customHeight="1" outlineLevel="1">
      <c r="A33" s="98"/>
      <c r="B33" s="89"/>
      <c r="C33" s="114"/>
      <c r="D33" s="114"/>
      <c r="E33" s="114"/>
      <c r="F33" s="89"/>
      <c r="G33" s="114"/>
      <c r="H33" s="114"/>
      <c r="I33" s="114"/>
    </row>
    <row r="34" spans="1:9" s="93" customFormat="1" ht="24.6" customHeight="1" outlineLevel="1">
      <c r="A34" s="98"/>
      <c r="B34" s="89"/>
      <c r="C34" s="114"/>
      <c r="D34" s="114"/>
      <c r="E34" s="114"/>
      <c r="F34" s="89"/>
      <c r="G34" s="114"/>
      <c r="H34" s="114"/>
      <c r="I34" s="114"/>
    </row>
    <row r="35" spans="1:9" s="93" customFormat="1" ht="24.6" customHeight="1" outlineLevel="1">
      <c r="A35" s="98"/>
      <c r="B35" s="89"/>
      <c r="C35" s="114"/>
      <c r="D35" s="114"/>
      <c r="E35" s="114"/>
      <c r="F35" s="89"/>
      <c r="G35" s="114"/>
      <c r="H35" s="114"/>
      <c r="I35" s="114"/>
    </row>
    <row r="36" spans="1:9" s="93" customFormat="1" ht="24.6" customHeight="1" outlineLevel="1">
      <c r="A36" s="98"/>
      <c r="B36" s="89"/>
      <c r="C36" s="114"/>
      <c r="D36" s="114"/>
      <c r="E36" s="114"/>
      <c r="F36" s="89"/>
      <c r="G36" s="114"/>
      <c r="H36" s="114"/>
      <c r="I36" s="114"/>
    </row>
    <row r="37" spans="1:9" s="93" customFormat="1" ht="24.6" customHeight="1" outlineLevel="1">
      <c r="A37" s="89"/>
      <c r="B37" s="96" t="s">
        <v>757</v>
      </c>
      <c r="C37" s="114"/>
      <c r="D37" s="114"/>
      <c r="E37" s="114"/>
      <c r="F37" s="89"/>
      <c r="G37" s="370">
        <f>SUM(F38,F81)</f>
        <v>6174000</v>
      </c>
      <c r="H37" s="370"/>
      <c r="I37" s="100" t="s">
        <v>517</v>
      </c>
    </row>
    <row r="38" spans="1:9" s="93" customFormat="1" ht="24.6" customHeight="1" outlineLevel="1">
      <c r="B38" s="89" t="s">
        <v>839</v>
      </c>
      <c r="C38" s="114"/>
      <c r="D38" s="114"/>
      <c r="E38" s="114"/>
      <c r="F38" s="365">
        <f>F39+F72</f>
        <v>5904000</v>
      </c>
      <c r="G38" s="365"/>
      <c r="H38" s="17" t="s">
        <v>517</v>
      </c>
      <c r="I38" s="114"/>
    </row>
    <row r="39" spans="1:9" s="93" customFormat="1" ht="24.6" customHeight="1" outlineLevel="1">
      <c r="B39" s="109" t="s">
        <v>1106</v>
      </c>
      <c r="C39" s="114"/>
      <c r="D39" s="114"/>
      <c r="E39" s="114"/>
      <c r="F39" s="364">
        <f>SUM(F40,F46,F59)</f>
        <v>3465200</v>
      </c>
      <c r="G39" s="364"/>
      <c r="H39" s="17" t="s">
        <v>517</v>
      </c>
      <c r="I39" s="114"/>
    </row>
    <row r="40" spans="1:9" s="93" customFormat="1" ht="24.6" customHeight="1" outlineLevel="1">
      <c r="B40" s="109" t="s">
        <v>840</v>
      </c>
      <c r="C40" s="114"/>
      <c r="D40" s="114"/>
      <c r="E40" s="114"/>
      <c r="F40" s="364">
        <f>SUM(H43:H44)</f>
        <v>464400</v>
      </c>
      <c r="G40" s="364"/>
      <c r="H40" s="17" t="s">
        <v>517</v>
      </c>
      <c r="I40" s="114"/>
    </row>
    <row r="41" spans="1:9" s="93" customFormat="1" ht="24.6" customHeight="1" outlineLevel="1">
      <c r="B41" s="109"/>
      <c r="C41" s="97" t="s">
        <v>842</v>
      </c>
      <c r="D41" s="114"/>
      <c r="E41" s="114"/>
      <c r="F41" s="120"/>
      <c r="G41" s="120"/>
      <c r="H41" s="17"/>
      <c r="I41" s="114"/>
    </row>
    <row r="42" spans="1:9" s="93" customFormat="1" ht="24.6" customHeight="1" outlineLevel="1">
      <c r="B42" s="109"/>
      <c r="C42" s="97" t="s">
        <v>844</v>
      </c>
      <c r="D42" s="114"/>
      <c r="E42" s="114"/>
      <c r="F42" s="120"/>
      <c r="G42" s="120"/>
      <c r="H42" s="17"/>
      <c r="I42" s="114"/>
    </row>
    <row r="43" spans="1:9" s="93" customFormat="1" ht="24.6" hidden="1" customHeight="1" outlineLevel="1">
      <c r="B43" s="109"/>
      <c r="C43" s="97" t="s">
        <v>841</v>
      </c>
      <c r="D43" s="97" t="s">
        <v>842</v>
      </c>
      <c r="E43" s="97"/>
      <c r="F43" s="120"/>
      <c r="G43" s="121"/>
      <c r="H43" s="113">
        <v>387400</v>
      </c>
      <c r="I43" s="3" t="s">
        <v>517</v>
      </c>
    </row>
    <row r="44" spans="1:9" s="93" customFormat="1" ht="24.6" hidden="1" customHeight="1">
      <c r="B44" s="109"/>
      <c r="C44" s="97" t="s">
        <v>843</v>
      </c>
      <c r="D44" s="97" t="s">
        <v>844</v>
      </c>
      <c r="E44" s="97"/>
      <c r="F44" s="120"/>
      <c r="G44" s="121"/>
      <c r="H44" s="113">
        <v>77000</v>
      </c>
      <c r="I44" s="3" t="s">
        <v>517</v>
      </c>
    </row>
    <row r="45" spans="1:9" s="93" customFormat="1" ht="24.6" hidden="1" customHeight="1">
      <c r="C45" s="97"/>
      <c r="D45" s="112"/>
      <c r="E45" s="112"/>
      <c r="G45" s="97"/>
      <c r="H45" s="113"/>
      <c r="I45" s="3"/>
    </row>
    <row r="46" spans="1:9" s="93" customFormat="1" ht="24.6" customHeight="1" outlineLevel="1">
      <c r="B46" s="109" t="s">
        <v>845</v>
      </c>
      <c r="C46" s="114"/>
      <c r="D46" s="114"/>
      <c r="E46" s="114"/>
      <c r="F46" s="364">
        <f>SUM(H50:H57)</f>
        <v>2391400</v>
      </c>
      <c r="G46" s="364"/>
      <c r="H46" s="17" t="s">
        <v>517</v>
      </c>
      <c r="I46" s="114"/>
    </row>
    <row r="47" spans="1:9" s="93" customFormat="1" ht="24.6" customHeight="1" outlineLevel="1">
      <c r="B47" s="109"/>
      <c r="C47" s="97" t="s">
        <v>1107</v>
      </c>
      <c r="D47" s="114"/>
      <c r="E47" s="114"/>
      <c r="F47" s="120"/>
      <c r="G47" s="120"/>
      <c r="H47" s="17"/>
      <c r="I47" s="114"/>
    </row>
    <row r="48" spans="1:9" s="93" customFormat="1" ht="24.6" customHeight="1" outlineLevel="1">
      <c r="B48" s="109"/>
      <c r="C48" s="97" t="s">
        <v>859</v>
      </c>
      <c r="D48" s="114"/>
      <c r="E48" s="114"/>
      <c r="F48" s="120"/>
      <c r="G48" s="120"/>
      <c r="H48" s="17"/>
      <c r="I48" s="114"/>
    </row>
    <row r="49" spans="1:9" s="93" customFormat="1" ht="24.6" customHeight="1" outlineLevel="1">
      <c r="B49" s="109"/>
      <c r="C49" s="97" t="s">
        <v>1108</v>
      </c>
      <c r="D49" s="114"/>
      <c r="E49" s="114"/>
      <c r="F49" s="120"/>
      <c r="G49" s="120"/>
      <c r="H49" s="17"/>
      <c r="I49" s="114"/>
    </row>
    <row r="50" spans="1:9" s="93" customFormat="1" ht="24.6" hidden="1" customHeight="1" outlineLevel="1">
      <c r="C50" s="97" t="s">
        <v>846</v>
      </c>
      <c r="D50" s="112" t="s">
        <v>847</v>
      </c>
      <c r="E50" s="112"/>
      <c r="G50" s="97"/>
      <c r="H50" s="113">
        <v>210600</v>
      </c>
      <c r="I50" s="3" t="s">
        <v>517</v>
      </c>
    </row>
    <row r="51" spans="1:9" s="93" customFormat="1" ht="24.6" hidden="1" customHeight="1" outlineLevel="1">
      <c r="C51" s="97" t="s">
        <v>848</v>
      </c>
      <c r="D51" s="112" t="s">
        <v>849</v>
      </c>
      <c r="E51" s="112"/>
      <c r="G51" s="97"/>
      <c r="H51" s="113">
        <v>53200</v>
      </c>
      <c r="I51" s="3" t="s">
        <v>517</v>
      </c>
    </row>
    <row r="52" spans="1:9" s="93" customFormat="1" ht="24.6" hidden="1" customHeight="1" outlineLevel="1">
      <c r="C52" s="97" t="s">
        <v>850</v>
      </c>
      <c r="D52" s="112" t="s">
        <v>851</v>
      </c>
      <c r="E52" s="112"/>
      <c r="G52" s="97"/>
      <c r="H52" s="113">
        <v>4800</v>
      </c>
      <c r="I52" s="3" t="s">
        <v>517</v>
      </c>
    </row>
    <row r="53" spans="1:9" s="93" customFormat="1" ht="24.6" hidden="1" customHeight="1" outlineLevel="1">
      <c r="C53" s="97" t="s">
        <v>852</v>
      </c>
      <c r="D53" s="112" t="s">
        <v>853</v>
      </c>
      <c r="E53" s="112"/>
      <c r="G53" s="97"/>
      <c r="H53" s="113">
        <v>48000</v>
      </c>
      <c r="I53" s="3" t="s">
        <v>517</v>
      </c>
    </row>
    <row r="54" spans="1:9" ht="24.6" hidden="1" customHeight="1">
      <c r="A54" s="93"/>
      <c r="B54" s="93"/>
      <c r="C54" s="97" t="s">
        <v>854</v>
      </c>
      <c r="D54" s="112" t="s">
        <v>855</v>
      </c>
      <c r="E54" s="112"/>
      <c r="F54" s="93"/>
      <c r="H54" s="113">
        <v>34800</v>
      </c>
      <c r="I54" s="3" t="s">
        <v>517</v>
      </c>
    </row>
    <row r="55" spans="1:9" ht="24.6" hidden="1" customHeight="1">
      <c r="A55" s="93"/>
      <c r="B55" s="93"/>
      <c r="C55" s="97" t="s">
        <v>856</v>
      </c>
      <c r="D55" s="112" t="s">
        <v>857</v>
      </c>
      <c r="E55" s="112"/>
      <c r="F55" s="93"/>
      <c r="H55" s="113">
        <v>1776000</v>
      </c>
      <c r="I55" s="3" t="s">
        <v>517</v>
      </c>
    </row>
    <row r="56" spans="1:9" s="89" customFormat="1" ht="24.6" hidden="1" customHeight="1">
      <c r="A56" s="93"/>
      <c r="B56" s="93"/>
      <c r="C56" s="97" t="s">
        <v>858</v>
      </c>
      <c r="D56" s="112" t="s">
        <v>859</v>
      </c>
      <c r="E56" s="112"/>
      <c r="F56" s="93"/>
      <c r="G56" s="97"/>
      <c r="H56" s="113">
        <v>216000</v>
      </c>
      <c r="I56" s="3" t="s">
        <v>517</v>
      </c>
    </row>
    <row r="57" spans="1:9" s="93" customFormat="1" ht="24.6" hidden="1" customHeight="1">
      <c r="C57" s="97" t="s">
        <v>860</v>
      </c>
      <c r="D57" s="112" t="s">
        <v>861</v>
      </c>
      <c r="E57" s="112"/>
      <c r="G57" s="97"/>
      <c r="H57" s="113">
        <v>48000</v>
      </c>
      <c r="I57" s="3" t="s">
        <v>517</v>
      </c>
    </row>
    <row r="58" spans="1:9" s="93" customFormat="1" ht="24.6" hidden="1" customHeight="1" outlineLevel="1">
      <c r="C58" s="97"/>
      <c r="D58" s="112"/>
      <c r="E58" s="112"/>
      <c r="G58" s="97"/>
      <c r="H58" s="113"/>
      <c r="I58" s="3"/>
    </row>
    <row r="59" spans="1:9" s="93" customFormat="1" ht="24.6" customHeight="1" outlineLevel="1">
      <c r="B59" s="109" t="s">
        <v>1119</v>
      </c>
      <c r="C59" s="114"/>
      <c r="D59" s="114"/>
      <c r="E59" s="114"/>
      <c r="F59" s="364">
        <f>SUM(H63:H70)</f>
        <v>609400</v>
      </c>
      <c r="G59" s="364"/>
      <c r="H59" s="17" t="s">
        <v>517</v>
      </c>
      <c r="I59" s="114"/>
    </row>
    <row r="60" spans="1:9" s="93" customFormat="1" ht="24.6" customHeight="1" outlineLevel="1">
      <c r="B60" s="109"/>
      <c r="C60" s="97" t="s">
        <v>1109</v>
      </c>
      <c r="D60" s="114"/>
      <c r="E60" s="114"/>
      <c r="F60" s="120"/>
      <c r="G60" s="120"/>
      <c r="H60" s="17"/>
      <c r="I60" s="114"/>
    </row>
    <row r="61" spans="1:9" s="93" customFormat="1" ht="24.6" customHeight="1" outlineLevel="1">
      <c r="B61" s="109"/>
      <c r="C61" s="97" t="s">
        <v>873</v>
      </c>
      <c r="D61" s="114"/>
      <c r="E61" s="114"/>
      <c r="F61" s="120"/>
      <c r="G61" s="120"/>
      <c r="H61" s="17"/>
      <c r="I61" s="114"/>
    </row>
    <row r="62" spans="1:9" s="93" customFormat="1" ht="24.6" customHeight="1" outlineLevel="1">
      <c r="B62" s="109"/>
      <c r="C62" s="97" t="s">
        <v>1110</v>
      </c>
      <c r="D62" s="114"/>
      <c r="E62" s="114"/>
      <c r="F62" s="120"/>
      <c r="G62" s="120"/>
      <c r="H62" s="17"/>
      <c r="I62" s="114"/>
    </row>
    <row r="63" spans="1:9" s="93" customFormat="1" ht="24.6" hidden="1" customHeight="1" outlineLevel="1">
      <c r="C63" s="97" t="s">
        <v>862</v>
      </c>
      <c r="D63" s="112" t="s">
        <v>863</v>
      </c>
      <c r="E63" s="112"/>
      <c r="G63" s="97"/>
      <c r="H63" s="113">
        <v>129800</v>
      </c>
      <c r="I63" s="3" t="s">
        <v>517</v>
      </c>
    </row>
    <row r="64" spans="1:9" s="93" customFormat="1" ht="24.6" hidden="1" customHeight="1" outlineLevel="1">
      <c r="C64" s="97" t="s">
        <v>864</v>
      </c>
      <c r="D64" s="112" t="s">
        <v>865</v>
      </c>
      <c r="E64" s="112"/>
      <c r="G64" s="97"/>
      <c r="H64" s="113">
        <v>214300</v>
      </c>
      <c r="I64" s="3" t="s">
        <v>517</v>
      </c>
    </row>
    <row r="65" spans="1:9" s="93" customFormat="1" ht="24.6" hidden="1" customHeight="1" outlineLevel="1">
      <c r="C65" s="97" t="s">
        <v>866</v>
      </c>
      <c r="D65" s="112" t="s">
        <v>867</v>
      </c>
      <c r="E65" s="112"/>
      <c r="G65" s="97"/>
      <c r="H65" s="113">
        <v>38400</v>
      </c>
      <c r="I65" s="3" t="s">
        <v>517</v>
      </c>
    </row>
    <row r="66" spans="1:9" s="93" customFormat="1" ht="24.6" hidden="1" customHeight="1" outlineLevel="1">
      <c r="C66" s="97" t="s">
        <v>868</v>
      </c>
      <c r="D66" s="112" t="s">
        <v>869</v>
      </c>
      <c r="E66" s="112"/>
      <c r="G66" s="97"/>
      <c r="H66" s="113">
        <v>35500</v>
      </c>
      <c r="I66" s="3" t="s">
        <v>517</v>
      </c>
    </row>
    <row r="67" spans="1:9" s="93" customFormat="1" ht="24.6" hidden="1" customHeight="1" outlineLevel="1">
      <c r="C67" s="97" t="s">
        <v>870</v>
      </c>
      <c r="D67" s="112" t="s">
        <v>871</v>
      </c>
      <c r="E67" s="112"/>
      <c r="G67" s="97"/>
      <c r="H67" s="113">
        <v>11700</v>
      </c>
      <c r="I67" s="3" t="s">
        <v>517</v>
      </c>
    </row>
    <row r="68" spans="1:9" s="93" customFormat="1" ht="24.6" hidden="1" customHeight="1" outlineLevel="1">
      <c r="C68" s="97" t="s">
        <v>872</v>
      </c>
      <c r="D68" s="112" t="s">
        <v>873</v>
      </c>
      <c r="E68" s="112"/>
      <c r="F68" s="112"/>
      <c r="G68" s="112"/>
      <c r="H68" s="113">
        <v>145700</v>
      </c>
      <c r="I68" s="3" t="s">
        <v>517</v>
      </c>
    </row>
    <row r="69" spans="1:9" s="93" customFormat="1" ht="24.6" hidden="1" customHeight="1">
      <c r="C69" s="97" t="s">
        <v>874</v>
      </c>
      <c r="D69" s="112" t="s">
        <v>875</v>
      </c>
      <c r="E69" s="112"/>
      <c r="G69" s="97"/>
      <c r="H69" s="113">
        <v>24000</v>
      </c>
      <c r="I69" s="3" t="s">
        <v>517</v>
      </c>
    </row>
    <row r="70" spans="1:9" s="93" customFormat="1" ht="24.6" hidden="1" customHeight="1" outlineLevel="1">
      <c r="C70" s="97" t="s">
        <v>876</v>
      </c>
      <c r="D70" s="112" t="s">
        <v>877</v>
      </c>
      <c r="E70" s="112"/>
      <c r="G70" s="97"/>
      <c r="H70" s="113">
        <v>10000</v>
      </c>
      <c r="I70" s="3" t="s">
        <v>517</v>
      </c>
    </row>
    <row r="71" spans="1:9" s="93" customFormat="1" ht="24.6" hidden="1" customHeight="1" outlineLevel="1">
      <c r="C71" s="97"/>
      <c r="D71" s="112"/>
      <c r="E71" s="112"/>
      <c r="G71" s="97"/>
      <c r="H71" s="113"/>
      <c r="I71" s="3"/>
    </row>
    <row r="72" spans="1:9" s="93" customFormat="1" ht="24.6" customHeight="1" outlineLevel="1">
      <c r="B72" s="109" t="s">
        <v>878</v>
      </c>
      <c r="C72" s="114"/>
      <c r="D72" s="114"/>
      <c r="E72" s="114"/>
      <c r="F72" s="364">
        <f>SUM(H74:H76)</f>
        <v>2438800</v>
      </c>
      <c r="G72" s="364"/>
      <c r="H72" s="17" t="s">
        <v>517</v>
      </c>
      <c r="I72" s="114"/>
    </row>
    <row r="73" spans="1:9" s="93" customFormat="1" ht="24.6" customHeight="1" outlineLevel="1">
      <c r="B73" s="109"/>
      <c r="C73" s="97" t="s">
        <v>1111</v>
      </c>
      <c r="D73" s="114"/>
      <c r="E73" s="114"/>
      <c r="F73" s="120"/>
      <c r="G73" s="120"/>
      <c r="H73" s="17"/>
      <c r="I73" s="114"/>
    </row>
    <row r="74" spans="1:9" s="93" customFormat="1" ht="24.6" hidden="1" customHeight="1" outlineLevel="1">
      <c r="C74" s="97" t="s">
        <v>879</v>
      </c>
      <c r="D74" s="112" t="s">
        <v>880</v>
      </c>
      <c r="E74" s="112"/>
      <c r="G74" s="97"/>
      <c r="H74" s="113">
        <v>2300000</v>
      </c>
      <c r="I74" s="3" t="s">
        <v>517</v>
      </c>
    </row>
    <row r="75" spans="1:9" s="93" customFormat="1" ht="24.6" hidden="1" customHeight="1" outlineLevel="1">
      <c r="C75" s="97" t="s">
        <v>881</v>
      </c>
      <c r="D75" s="112" t="s">
        <v>882</v>
      </c>
      <c r="E75" s="112"/>
      <c r="G75" s="97"/>
      <c r="H75" s="113">
        <v>90800</v>
      </c>
      <c r="I75" s="3" t="s">
        <v>517</v>
      </c>
    </row>
    <row r="76" spans="1:9" s="93" customFormat="1" ht="24.6" hidden="1" customHeight="1">
      <c r="C76" s="97" t="s">
        <v>883</v>
      </c>
      <c r="D76" s="112" t="s">
        <v>884</v>
      </c>
      <c r="E76" s="112"/>
      <c r="G76" s="97"/>
      <c r="H76" s="113">
        <v>48000</v>
      </c>
      <c r="I76" s="3" t="s">
        <v>517</v>
      </c>
    </row>
    <row r="77" spans="1:9" s="93" customFormat="1" ht="24.6" hidden="1" customHeight="1">
      <c r="C77" s="97"/>
      <c r="D77" s="112"/>
      <c r="E77" s="112"/>
      <c r="G77" s="97"/>
      <c r="H77" s="113"/>
      <c r="I77" s="3"/>
    </row>
    <row r="78" spans="1:9" s="93" customFormat="1" ht="24.6" hidden="1" customHeight="1">
      <c r="C78" s="97"/>
      <c r="D78" s="112"/>
      <c r="E78" s="112"/>
      <c r="G78" s="97"/>
      <c r="H78" s="113"/>
      <c r="I78" s="3"/>
    </row>
    <row r="79" spans="1:9" s="93" customFormat="1" ht="24.6" hidden="1" customHeight="1">
      <c r="C79" s="97"/>
      <c r="D79" s="112"/>
      <c r="E79" s="112"/>
      <c r="G79" s="97"/>
      <c r="H79" s="113"/>
      <c r="I79" s="3"/>
    </row>
    <row r="80" spans="1:9" s="93" customFormat="1" ht="24.6" customHeight="1" outlineLevel="1">
      <c r="A80" s="89"/>
      <c r="C80" s="97"/>
      <c r="D80" s="112"/>
      <c r="E80" s="112"/>
      <c r="G80" s="97"/>
      <c r="H80" s="113"/>
      <c r="I80" s="3"/>
    </row>
    <row r="81" spans="2:9" s="93" customFormat="1" ht="24.6" customHeight="1" outlineLevel="1">
      <c r="B81" s="89" t="s">
        <v>885</v>
      </c>
      <c r="C81" s="114"/>
      <c r="D81" s="114"/>
      <c r="E81" s="114"/>
      <c r="F81" s="365">
        <f>F82</f>
        <v>270000</v>
      </c>
      <c r="G81" s="365"/>
      <c r="H81" s="17" t="s">
        <v>517</v>
      </c>
      <c r="I81" s="114"/>
    </row>
    <row r="82" spans="2:9" s="93" customFormat="1" ht="24.6" customHeight="1" outlineLevel="1">
      <c r="B82" s="109" t="s">
        <v>1112</v>
      </c>
      <c r="C82" s="114"/>
      <c r="D82" s="114"/>
      <c r="E82" s="114"/>
      <c r="F82" s="364">
        <f>SUM(F83)</f>
        <v>270000</v>
      </c>
      <c r="G82" s="364"/>
      <c r="H82" s="17" t="s">
        <v>517</v>
      </c>
      <c r="I82" s="114"/>
    </row>
    <row r="83" spans="2:9" s="97" customFormat="1" ht="24.6" customHeight="1" outlineLevel="1">
      <c r="B83" s="109" t="s">
        <v>1113</v>
      </c>
      <c r="C83" s="114"/>
      <c r="D83" s="114"/>
      <c r="E83" s="114"/>
      <c r="F83" s="364">
        <f>SUM(H84:H85)</f>
        <v>270000</v>
      </c>
      <c r="G83" s="364"/>
      <c r="H83" s="17" t="s">
        <v>517</v>
      </c>
      <c r="I83" s="114"/>
    </row>
    <row r="84" spans="2:9" s="97" customFormat="1" ht="24.6" customHeight="1" outlineLevel="1">
      <c r="C84" s="97" t="s">
        <v>888</v>
      </c>
      <c r="D84" s="367" t="s">
        <v>1114</v>
      </c>
      <c r="E84" s="367"/>
      <c r="F84" s="367"/>
      <c r="H84" s="113">
        <v>160000</v>
      </c>
      <c r="I84" s="3" t="s">
        <v>517</v>
      </c>
    </row>
    <row r="85" spans="2:9" s="97" customFormat="1" ht="24.6" customHeight="1" outlineLevel="1">
      <c r="C85" s="97" t="s">
        <v>889</v>
      </c>
      <c r="D85" s="367" t="s">
        <v>1115</v>
      </c>
      <c r="E85" s="367"/>
      <c r="F85" s="367"/>
      <c r="H85" s="113">
        <v>110000</v>
      </c>
      <c r="I85" s="3" t="s">
        <v>517</v>
      </c>
    </row>
    <row r="86" spans="2:9" s="97" customFormat="1" ht="24.6" customHeight="1" outlineLevel="1">
      <c r="D86" s="19"/>
      <c r="E86" s="254"/>
      <c r="F86" s="19"/>
      <c r="H86" s="113"/>
      <c r="I86" s="3"/>
    </row>
    <row r="87" spans="2:9" s="97" customFormat="1" ht="24.6" customHeight="1" outlineLevel="1">
      <c r="D87" s="19"/>
      <c r="E87" s="254"/>
      <c r="F87" s="19"/>
      <c r="H87" s="113"/>
      <c r="I87" s="3"/>
    </row>
    <row r="88" spans="2:9" s="97" customFormat="1" ht="24.6" customHeight="1" outlineLevel="1">
      <c r="D88" s="19"/>
      <c r="E88" s="254"/>
      <c r="F88" s="19"/>
      <c r="H88" s="113"/>
      <c r="I88" s="3"/>
    </row>
    <row r="89" spans="2:9" s="97" customFormat="1" ht="24.6" customHeight="1" outlineLevel="1">
      <c r="D89" s="19"/>
      <c r="E89" s="254"/>
      <c r="F89" s="19"/>
      <c r="H89" s="113"/>
      <c r="I89" s="3"/>
    </row>
    <row r="90" spans="2:9" s="97" customFormat="1" ht="24.6" customHeight="1" outlineLevel="1">
      <c r="D90" s="19"/>
      <c r="E90" s="254"/>
      <c r="F90" s="19"/>
      <c r="H90" s="113"/>
      <c r="I90" s="3"/>
    </row>
    <row r="91" spans="2:9" s="97" customFormat="1" ht="24.6" customHeight="1" outlineLevel="1">
      <c r="D91" s="19"/>
      <c r="E91" s="254"/>
      <c r="F91" s="19"/>
      <c r="H91" s="113"/>
      <c r="I91" s="3"/>
    </row>
    <row r="92" spans="2:9" s="97" customFormat="1" ht="24.6" customHeight="1" outlineLevel="1">
      <c r="D92" s="19"/>
      <c r="E92" s="254"/>
      <c r="F92" s="19"/>
      <c r="H92" s="113"/>
      <c r="I92" s="3"/>
    </row>
    <row r="93" spans="2:9" s="97" customFormat="1" ht="24.6" customHeight="1" outlineLevel="1">
      <c r="D93" s="19"/>
      <c r="E93" s="254"/>
      <c r="F93" s="19"/>
      <c r="H93" s="113"/>
      <c r="I93" s="3"/>
    </row>
    <row r="94" spans="2:9" s="97" customFormat="1" ht="24.6" customHeight="1" outlineLevel="1">
      <c r="D94" s="19"/>
      <c r="E94" s="254"/>
      <c r="F94" s="19"/>
      <c r="H94" s="113"/>
      <c r="I94" s="3"/>
    </row>
    <row r="95" spans="2:9" s="97" customFormat="1" ht="24.6" customHeight="1" outlineLevel="1">
      <c r="D95" s="19"/>
      <c r="E95" s="254"/>
      <c r="F95" s="19"/>
      <c r="H95" s="113"/>
      <c r="I95" s="3"/>
    </row>
    <row r="96" spans="2:9" s="97" customFormat="1" ht="24.6" customHeight="1" outlineLevel="1">
      <c r="D96" s="19"/>
      <c r="E96" s="254"/>
      <c r="F96" s="19"/>
      <c r="H96" s="113"/>
      <c r="I96" s="3"/>
    </row>
    <row r="97" spans="1:9" s="97" customFormat="1" ht="24.6" customHeight="1" outlineLevel="1">
      <c r="D97" s="19"/>
      <c r="E97" s="254"/>
      <c r="F97" s="19"/>
      <c r="H97" s="113"/>
      <c r="I97" s="3"/>
    </row>
    <row r="98" spans="1:9" s="97" customFormat="1" ht="24.6" customHeight="1" outlineLevel="1">
      <c r="D98" s="19"/>
      <c r="E98" s="254"/>
      <c r="F98" s="19"/>
      <c r="H98" s="113"/>
      <c r="I98" s="3"/>
    </row>
    <row r="99" spans="1:9" s="97" customFormat="1" ht="24.6" customHeight="1" outlineLevel="1">
      <c r="D99" s="19"/>
      <c r="E99" s="254"/>
      <c r="F99" s="19"/>
      <c r="H99" s="113"/>
      <c r="I99" s="3"/>
    </row>
    <row r="100" spans="1:9" s="93" customFormat="1" ht="24.6" customHeight="1" outlineLevel="1">
      <c r="A100" s="89"/>
      <c r="B100" s="96" t="s">
        <v>758</v>
      </c>
      <c r="C100" s="114"/>
      <c r="D100" s="114"/>
      <c r="E100" s="114"/>
      <c r="F100" s="89"/>
      <c r="G100" s="370">
        <f>F101</f>
        <v>352000</v>
      </c>
      <c r="H100" s="370"/>
      <c r="I100" s="100" t="s">
        <v>517</v>
      </c>
    </row>
    <row r="101" spans="1:9" s="97" customFormat="1" ht="24.6" customHeight="1" outlineLevel="1">
      <c r="B101" s="89" t="s">
        <v>802</v>
      </c>
      <c r="C101" s="114"/>
      <c r="D101" s="114"/>
      <c r="E101" s="114"/>
      <c r="F101" s="365">
        <f>SUM(H102:H102)</f>
        <v>352000</v>
      </c>
      <c r="G101" s="365"/>
      <c r="H101" s="17" t="s">
        <v>517</v>
      </c>
      <c r="I101" s="114"/>
    </row>
    <row r="102" spans="1:9" s="93" customFormat="1" ht="49.2" customHeight="1">
      <c r="B102" s="97"/>
      <c r="C102" s="97" t="s">
        <v>891</v>
      </c>
      <c r="D102" s="367" t="s">
        <v>892</v>
      </c>
      <c r="E102" s="367"/>
      <c r="F102" s="97"/>
      <c r="G102" s="97"/>
      <c r="H102" s="255">
        <v>352000</v>
      </c>
      <c r="I102" s="256" t="s">
        <v>517</v>
      </c>
    </row>
    <row r="103" spans="1:9" s="89" customFormat="1" ht="24.6" customHeight="1">
      <c r="A103" s="98"/>
      <c r="B103" s="93"/>
      <c r="C103" s="97"/>
      <c r="D103" s="112"/>
      <c r="E103" s="112"/>
      <c r="F103" s="93"/>
      <c r="G103" s="97"/>
      <c r="H103" s="113"/>
      <c r="I103" s="3"/>
    </row>
    <row r="104" spans="1:9" s="89" customFormat="1" ht="24.6" customHeight="1">
      <c r="A104" s="98"/>
      <c r="B104" s="93"/>
      <c r="C104" s="97"/>
      <c r="D104" s="112"/>
      <c r="E104" s="112"/>
      <c r="F104" s="93"/>
      <c r="G104" s="97"/>
      <c r="H104" s="113"/>
      <c r="I104" s="3"/>
    </row>
    <row r="105" spans="1:9" s="89" customFormat="1" ht="24.6" customHeight="1">
      <c r="A105" s="98"/>
      <c r="B105" s="93"/>
      <c r="C105" s="97"/>
      <c r="D105" s="112"/>
      <c r="E105" s="112"/>
      <c r="F105" s="93"/>
      <c r="G105" s="97"/>
      <c r="H105" s="113"/>
      <c r="I105" s="3"/>
    </row>
    <row r="106" spans="1:9" s="89" customFormat="1" ht="24.6" customHeight="1">
      <c r="A106" s="98"/>
      <c r="B106" s="93"/>
      <c r="C106" s="97"/>
      <c r="D106" s="112"/>
      <c r="E106" s="112"/>
      <c r="F106" s="93"/>
      <c r="G106" s="97"/>
      <c r="H106" s="113"/>
      <c r="I106" s="3"/>
    </row>
    <row r="107" spans="1:9" s="89" customFormat="1" ht="24.6" customHeight="1">
      <c r="A107" s="98"/>
      <c r="B107" s="93"/>
      <c r="C107" s="97"/>
      <c r="D107" s="112"/>
      <c r="E107" s="112"/>
      <c r="F107" s="93"/>
      <c r="G107" s="97"/>
      <c r="H107" s="113"/>
      <c r="I107" s="3"/>
    </row>
    <row r="108" spans="1:9" s="89" customFormat="1" ht="24.6" customHeight="1">
      <c r="A108" s="98"/>
      <c r="B108" s="93"/>
      <c r="C108" s="97"/>
      <c r="D108" s="112"/>
      <c r="E108" s="112"/>
      <c r="F108" s="93"/>
      <c r="G108" s="97"/>
      <c r="H108" s="113"/>
      <c r="I108" s="3"/>
    </row>
    <row r="109" spans="1:9" s="89" customFormat="1" ht="24.6" customHeight="1">
      <c r="A109" s="98"/>
      <c r="B109" s="93"/>
      <c r="C109" s="97"/>
      <c r="D109" s="112"/>
      <c r="E109" s="112"/>
      <c r="F109" s="93"/>
      <c r="G109" s="97"/>
      <c r="H109" s="113"/>
      <c r="I109" s="3"/>
    </row>
    <row r="110" spans="1:9" s="89" customFormat="1" ht="24.6" customHeight="1">
      <c r="A110" s="98"/>
      <c r="B110" s="93"/>
      <c r="C110" s="97"/>
      <c r="D110" s="112"/>
      <c r="E110" s="112"/>
      <c r="F110" s="93"/>
      <c r="G110" s="97"/>
      <c r="H110" s="113"/>
      <c r="I110" s="3"/>
    </row>
    <row r="111" spans="1:9" s="89" customFormat="1" ht="24.6" customHeight="1">
      <c r="A111" s="98"/>
      <c r="B111" s="93"/>
      <c r="C111" s="97"/>
      <c r="D111" s="112"/>
      <c r="E111" s="112"/>
      <c r="F111" s="93"/>
      <c r="G111" s="97"/>
      <c r="H111" s="113"/>
      <c r="I111" s="3"/>
    </row>
    <row r="112" spans="1:9" s="89" customFormat="1" ht="24.6" customHeight="1">
      <c r="A112" s="98"/>
      <c r="B112" s="93"/>
      <c r="C112" s="97"/>
      <c r="D112" s="112"/>
      <c r="E112" s="112"/>
      <c r="F112" s="93"/>
      <c r="G112" s="97"/>
      <c r="H112" s="113"/>
      <c r="I112" s="3"/>
    </row>
    <row r="113" spans="1:9" s="89" customFormat="1" ht="24.6" customHeight="1">
      <c r="A113" s="98"/>
      <c r="B113" s="93"/>
      <c r="C113" s="97"/>
      <c r="D113" s="112"/>
      <c r="E113" s="112"/>
      <c r="F113" s="93"/>
      <c r="G113" s="97"/>
      <c r="H113" s="113"/>
      <c r="I113" s="3"/>
    </row>
    <row r="114" spans="1:9" s="89" customFormat="1" ht="24.6" customHeight="1">
      <c r="A114" s="98"/>
      <c r="B114" s="93"/>
      <c r="C114" s="97"/>
      <c r="D114" s="112"/>
      <c r="E114" s="112"/>
      <c r="F114" s="93"/>
      <c r="G114" s="97"/>
      <c r="H114" s="113"/>
      <c r="I114" s="3"/>
    </row>
    <row r="115" spans="1:9" s="89" customFormat="1" ht="24.6" customHeight="1">
      <c r="A115" s="98"/>
      <c r="B115" s="93"/>
      <c r="C115" s="97"/>
      <c r="D115" s="112"/>
      <c r="E115" s="112"/>
      <c r="F115" s="93"/>
      <c r="G115" s="97"/>
      <c r="H115" s="113"/>
      <c r="I115" s="3"/>
    </row>
    <row r="116" spans="1:9" s="89" customFormat="1" ht="24.6" customHeight="1">
      <c r="A116" s="98"/>
      <c r="B116" s="93"/>
      <c r="C116" s="97"/>
      <c r="D116" s="112"/>
      <c r="E116" s="112"/>
      <c r="F116" s="93"/>
      <c r="G116" s="97"/>
      <c r="H116" s="113"/>
      <c r="I116" s="3"/>
    </row>
    <row r="117" spans="1:9" s="89" customFormat="1" ht="24.6" customHeight="1">
      <c r="A117" s="98"/>
      <c r="B117" s="93"/>
      <c r="C117" s="97"/>
      <c r="D117" s="112"/>
      <c r="E117" s="112"/>
      <c r="F117" s="93"/>
      <c r="G117" s="97"/>
      <c r="H117" s="113"/>
      <c r="I117" s="3"/>
    </row>
    <row r="118" spans="1:9" s="89" customFormat="1" ht="24.6" customHeight="1">
      <c r="A118" s="98"/>
      <c r="B118" s="93"/>
      <c r="C118" s="97"/>
      <c r="D118" s="112"/>
      <c r="E118" s="112"/>
      <c r="F118" s="93"/>
      <c r="G118" s="97"/>
      <c r="H118" s="113"/>
      <c r="I118" s="3"/>
    </row>
    <row r="119" spans="1:9" s="89" customFormat="1" ht="24.6" customHeight="1">
      <c r="A119" s="98"/>
      <c r="B119" s="93"/>
      <c r="C119" s="97"/>
      <c r="D119" s="112"/>
      <c r="E119" s="112"/>
      <c r="F119" s="93"/>
      <c r="G119" s="97"/>
      <c r="H119" s="113"/>
      <c r="I119" s="3"/>
    </row>
    <row r="120" spans="1:9" s="89" customFormat="1" ht="24.6" customHeight="1">
      <c r="A120" s="98"/>
      <c r="B120" s="93"/>
      <c r="C120" s="97"/>
      <c r="D120" s="112"/>
      <c r="E120" s="112"/>
      <c r="F120" s="93"/>
      <c r="G120" s="97"/>
      <c r="H120" s="113"/>
      <c r="I120" s="3"/>
    </row>
    <row r="121" spans="1:9" s="89" customFormat="1" ht="24.6" customHeight="1">
      <c r="A121" s="98"/>
      <c r="B121" s="93"/>
      <c r="C121" s="97"/>
      <c r="D121" s="112"/>
      <c r="E121" s="112"/>
      <c r="F121" s="93"/>
      <c r="G121" s="97"/>
      <c r="H121" s="113"/>
      <c r="I121" s="3"/>
    </row>
    <row r="122" spans="1:9" s="89" customFormat="1" ht="24.6" customHeight="1">
      <c r="A122" s="98"/>
      <c r="B122" s="93"/>
      <c r="C122" s="97"/>
      <c r="D122" s="112"/>
      <c r="E122" s="112"/>
      <c r="F122" s="93"/>
      <c r="G122" s="97"/>
      <c r="H122" s="113"/>
      <c r="I122" s="3"/>
    </row>
    <row r="123" spans="1:9" s="89" customFormat="1" ht="24.6" customHeight="1">
      <c r="A123" s="98"/>
      <c r="B123" s="93"/>
      <c r="C123" s="97"/>
      <c r="D123" s="112"/>
      <c r="E123" s="112"/>
      <c r="F123" s="93"/>
      <c r="G123" s="97"/>
      <c r="H123" s="113"/>
      <c r="I123" s="3"/>
    </row>
    <row r="124" spans="1:9" s="89" customFormat="1" ht="24.6" customHeight="1">
      <c r="A124" s="98"/>
      <c r="B124" s="93"/>
      <c r="C124" s="97"/>
      <c r="D124" s="112"/>
      <c r="E124" s="112"/>
      <c r="F124" s="93"/>
      <c r="G124" s="97"/>
      <c r="H124" s="113"/>
      <c r="I124" s="3"/>
    </row>
    <row r="125" spans="1:9" s="89" customFormat="1" ht="24.6" customHeight="1">
      <c r="A125" s="98"/>
      <c r="B125" s="93"/>
      <c r="C125" s="97"/>
      <c r="D125" s="112"/>
      <c r="E125" s="112"/>
      <c r="F125" s="93"/>
      <c r="G125" s="97"/>
      <c r="H125" s="113"/>
      <c r="I125" s="3"/>
    </row>
    <row r="126" spans="1:9" s="89" customFormat="1" ht="24.6" customHeight="1">
      <c r="A126" s="98"/>
      <c r="B126" s="93"/>
      <c r="C126" s="97"/>
      <c r="D126" s="112"/>
      <c r="E126" s="112"/>
      <c r="F126" s="93"/>
      <c r="G126" s="97"/>
      <c r="H126" s="113"/>
      <c r="I126" s="3"/>
    </row>
    <row r="127" spans="1:9" s="89" customFormat="1" ht="24.6" customHeight="1">
      <c r="A127" s="98"/>
      <c r="B127" s="93"/>
      <c r="C127" s="97"/>
      <c r="D127" s="112"/>
      <c r="E127" s="112"/>
      <c r="F127" s="93"/>
      <c r="G127" s="97"/>
      <c r="H127" s="113"/>
      <c r="I127" s="3"/>
    </row>
    <row r="128" spans="1:9" s="89" customFormat="1" ht="24.6" customHeight="1">
      <c r="A128" s="98"/>
      <c r="B128" s="93"/>
      <c r="C128" s="97"/>
      <c r="D128" s="112"/>
      <c r="E128" s="112"/>
      <c r="F128" s="93"/>
      <c r="G128" s="97"/>
      <c r="H128" s="113"/>
      <c r="I128" s="3"/>
    </row>
    <row r="129" spans="1:9" s="89" customFormat="1" ht="24.6" customHeight="1">
      <c r="A129" s="98"/>
      <c r="B129" s="93"/>
      <c r="C129" s="97"/>
      <c r="D129" s="112"/>
      <c r="E129" s="112"/>
      <c r="F129" s="93"/>
      <c r="G129" s="97"/>
      <c r="H129" s="113"/>
      <c r="I129" s="3"/>
    </row>
    <row r="130" spans="1:9" s="89" customFormat="1" ht="24.6" customHeight="1">
      <c r="A130" s="98"/>
      <c r="B130" s="93"/>
      <c r="C130" s="97"/>
      <c r="D130" s="112"/>
      <c r="E130" s="112"/>
      <c r="F130" s="93"/>
      <c r="G130" s="97"/>
      <c r="H130" s="113"/>
      <c r="I130" s="3"/>
    </row>
    <row r="131" spans="1:9" s="89" customFormat="1" ht="24.6" customHeight="1">
      <c r="A131" s="98"/>
      <c r="B131" s="93"/>
      <c r="C131" s="97"/>
      <c r="D131" s="112"/>
      <c r="E131" s="112"/>
      <c r="F131" s="93"/>
      <c r="G131" s="97"/>
      <c r="H131" s="113"/>
      <c r="I131" s="3"/>
    </row>
    <row r="132" spans="1:9" s="89" customFormat="1" ht="24.6" customHeight="1">
      <c r="A132" s="98"/>
      <c r="B132" s="93"/>
      <c r="C132" s="97"/>
      <c r="D132" s="112"/>
      <c r="E132" s="112"/>
      <c r="F132" s="93"/>
      <c r="G132" s="97"/>
      <c r="H132" s="113"/>
      <c r="I132" s="3"/>
    </row>
    <row r="133" spans="1:9" s="89" customFormat="1" ht="24.6" customHeight="1">
      <c r="A133" s="98"/>
      <c r="B133" s="93"/>
      <c r="C133" s="97"/>
      <c r="D133" s="112"/>
      <c r="E133" s="112"/>
      <c r="F133" s="93"/>
      <c r="G133" s="97"/>
      <c r="H133" s="113"/>
      <c r="I133" s="3"/>
    </row>
    <row r="134" spans="1:9" s="89" customFormat="1" ht="24.6" customHeight="1">
      <c r="A134" s="98"/>
      <c r="B134" s="93"/>
      <c r="C134" s="97"/>
      <c r="D134" s="112"/>
      <c r="E134" s="112"/>
      <c r="F134" s="93"/>
      <c r="G134" s="97"/>
      <c r="H134" s="113"/>
      <c r="I134" s="3"/>
    </row>
    <row r="135" spans="1:9" s="89" customFormat="1" ht="24.6" customHeight="1">
      <c r="A135" s="98"/>
      <c r="B135" s="109" t="s">
        <v>1343</v>
      </c>
      <c r="C135" s="97"/>
      <c r="D135" s="112"/>
      <c r="E135" s="112"/>
      <c r="F135" s="93"/>
      <c r="G135" s="97"/>
      <c r="H135" s="113"/>
      <c r="I135" s="3"/>
    </row>
    <row r="136" spans="1:9" s="93" customFormat="1" ht="49.2" customHeight="1" outlineLevel="1">
      <c r="A136" s="89"/>
      <c r="B136" s="371" t="s">
        <v>1116</v>
      </c>
      <c r="C136" s="371"/>
      <c r="D136" s="371"/>
      <c r="E136" s="371"/>
      <c r="F136" s="265"/>
      <c r="G136" s="366">
        <f>F137</f>
        <v>118400</v>
      </c>
      <c r="H136" s="366"/>
      <c r="I136" s="118" t="s">
        <v>517</v>
      </c>
    </row>
    <row r="137" spans="1:9" s="89" customFormat="1" ht="24.6" customHeight="1">
      <c r="A137" s="93"/>
      <c r="B137" s="114" t="s">
        <v>802</v>
      </c>
      <c r="C137" s="114"/>
      <c r="D137" s="114"/>
      <c r="E137" s="114"/>
      <c r="F137" s="375">
        <f>SUM(H138:H138)</f>
        <v>118400</v>
      </c>
      <c r="G137" s="375"/>
      <c r="H137" s="17" t="s">
        <v>517</v>
      </c>
      <c r="I137" s="114"/>
    </row>
    <row r="138" spans="1:9" s="89" customFormat="1" ht="49.2" customHeight="1">
      <c r="A138" s="93"/>
      <c r="B138" s="93"/>
      <c r="C138" s="97" t="s">
        <v>893</v>
      </c>
      <c r="D138" s="367" t="s">
        <v>759</v>
      </c>
      <c r="E138" s="367"/>
      <c r="F138" s="367"/>
      <c r="G138" s="112"/>
      <c r="H138" s="255">
        <v>118400</v>
      </c>
      <c r="I138" s="256" t="s">
        <v>517</v>
      </c>
    </row>
    <row r="139" spans="1:9" s="89" customFormat="1" ht="24.6" customHeight="1">
      <c r="A139" s="93"/>
      <c r="B139" s="93"/>
      <c r="C139" s="97"/>
      <c r="D139" s="112"/>
      <c r="E139" s="112"/>
      <c r="F139" s="112"/>
      <c r="G139" s="112"/>
      <c r="H139" s="255"/>
      <c r="I139" s="256"/>
    </row>
    <row r="140" spans="1:9" s="89" customFormat="1" ht="24.6" customHeight="1">
      <c r="A140" s="93"/>
      <c r="B140" s="93"/>
      <c r="C140" s="97"/>
      <c r="D140" s="112"/>
      <c r="E140" s="112"/>
      <c r="F140" s="112"/>
      <c r="G140" s="112"/>
      <c r="H140" s="255"/>
      <c r="I140" s="256"/>
    </row>
    <row r="141" spans="1:9" s="89" customFormat="1" ht="24.6" customHeight="1">
      <c r="A141" s="93"/>
      <c r="B141" s="93"/>
      <c r="C141" s="97"/>
      <c r="D141" s="112"/>
      <c r="E141" s="112"/>
      <c r="F141" s="112"/>
      <c r="G141" s="112"/>
      <c r="H141" s="255"/>
      <c r="I141" s="256"/>
    </row>
    <row r="142" spans="1:9" s="89" customFormat="1" ht="24.6" customHeight="1">
      <c r="A142" s="93"/>
      <c r="B142" s="93"/>
      <c r="C142" s="97"/>
      <c r="D142" s="112"/>
      <c r="E142" s="112"/>
      <c r="F142" s="112"/>
      <c r="G142" s="112"/>
      <c r="H142" s="255"/>
      <c r="I142" s="256"/>
    </row>
    <row r="143" spans="1:9" s="89" customFormat="1" ht="24.6" customHeight="1">
      <c r="A143" s="93"/>
      <c r="B143" s="93"/>
      <c r="C143" s="97"/>
      <c r="D143" s="112"/>
      <c r="E143" s="112"/>
      <c r="F143" s="112"/>
      <c r="G143" s="112"/>
      <c r="H143" s="255"/>
      <c r="I143" s="256"/>
    </row>
    <row r="144" spans="1:9" s="89" customFormat="1" ht="24.6" customHeight="1">
      <c r="A144" s="93"/>
      <c r="B144" s="93"/>
      <c r="C144" s="97"/>
      <c r="D144" s="112"/>
      <c r="E144" s="112"/>
      <c r="F144" s="112"/>
      <c r="G144" s="112"/>
      <c r="H144" s="255"/>
      <c r="I144" s="256"/>
    </row>
    <row r="145" spans="1:9" s="89" customFormat="1" ht="24.6" customHeight="1">
      <c r="A145" s="93"/>
      <c r="B145" s="93"/>
      <c r="C145" s="97"/>
      <c r="D145" s="112"/>
      <c r="E145" s="112"/>
      <c r="F145" s="112"/>
      <c r="G145" s="112"/>
      <c r="H145" s="255"/>
      <c r="I145" s="256"/>
    </row>
    <row r="146" spans="1:9" s="89" customFormat="1" ht="24.6" customHeight="1">
      <c r="A146" s="93"/>
      <c r="B146" s="93"/>
      <c r="C146" s="97"/>
      <c r="D146" s="112"/>
      <c r="E146" s="112"/>
      <c r="F146" s="112"/>
      <c r="G146" s="112"/>
      <c r="H146" s="255"/>
      <c r="I146" s="256"/>
    </row>
    <row r="147" spans="1:9" s="89" customFormat="1" ht="24.6" customHeight="1">
      <c r="A147" s="93"/>
      <c r="B147" s="93"/>
      <c r="C147" s="97"/>
      <c r="D147" s="112"/>
      <c r="E147" s="112"/>
      <c r="F147" s="112"/>
      <c r="G147" s="112"/>
      <c r="H147" s="255"/>
      <c r="I147" s="256"/>
    </row>
    <row r="148" spans="1:9" s="89" customFormat="1" ht="24.6" customHeight="1">
      <c r="A148" s="93"/>
      <c r="B148" s="93"/>
      <c r="C148" s="97"/>
      <c r="D148" s="112"/>
      <c r="E148" s="112"/>
      <c r="F148" s="112"/>
      <c r="G148" s="112"/>
      <c r="H148" s="255"/>
      <c r="I148" s="256"/>
    </row>
    <row r="149" spans="1:9" s="89" customFormat="1" ht="24.6" customHeight="1">
      <c r="A149" s="93"/>
      <c r="B149" s="93"/>
      <c r="C149" s="97"/>
      <c r="D149" s="112"/>
      <c r="E149" s="112"/>
      <c r="F149" s="112"/>
      <c r="G149" s="112"/>
      <c r="H149" s="255"/>
      <c r="I149" s="256"/>
    </row>
    <row r="150" spans="1:9" s="89" customFormat="1" ht="24.6" customHeight="1">
      <c r="A150" s="93"/>
      <c r="B150" s="93"/>
      <c r="C150" s="97"/>
      <c r="D150" s="112"/>
      <c r="E150" s="112"/>
      <c r="F150" s="112"/>
      <c r="G150" s="112"/>
      <c r="H150" s="255"/>
      <c r="I150" s="256"/>
    </row>
    <row r="151" spans="1:9" s="89" customFormat="1" ht="24.6" customHeight="1">
      <c r="A151" s="93"/>
      <c r="B151" s="93"/>
      <c r="C151" s="97"/>
      <c r="D151" s="112"/>
      <c r="E151" s="112"/>
      <c r="F151" s="112"/>
      <c r="G151" s="112"/>
      <c r="H151" s="255"/>
      <c r="I151" s="256"/>
    </row>
    <row r="152" spans="1:9" s="89" customFormat="1" ht="24.6" customHeight="1">
      <c r="A152" s="93"/>
      <c r="B152" s="93"/>
      <c r="C152" s="97"/>
      <c r="D152" s="112"/>
      <c r="E152" s="112"/>
      <c r="F152" s="112"/>
      <c r="G152" s="112"/>
      <c r="H152" s="255"/>
      <c r="I152" s="256"/>
    </row>
    <row r="153" spans="1:9" s="89" customFormat="1" ht="24.6" customHeight="1">
      <c r="A153" s="93"/>
      <c r="B153" s="93"/>
      <c r="C153" s="97"/>
      <c r="D153" s="112"/>
      <c r="E153" s="112"/>
      <c r="F153" s="112"/>
      <c r="G153" s="112"/>
      <c r="H153" s="255"/>
      <c r="I153" s="256"/>
    </row>
    <row r="154" spans="1:9" s="89" customFormat="1" ht="24.6" customHeight="1">
      <c r="A154" s="93"/>
      <c r="B154" s="93"/>
      <c r="C154" s="97"/>
      <c r="D154" s="112"/>
      <c r="E154" s="112"/>
      <c r="F154" s="112"/>
      <c r="G154" s="112"/>
      <c r="H154" s="255"/>
      <c r="I154" s="256"/>
    </row>
    <row r="155" spans="1:9" s="89" customFormat="1" ht="24.6" customHeight="1">
      <c r="A155" s="93"/>
      <c r="B155" s="93"/>
      <c r="C155" s="97"/>
      <c r="D155" s="112"/>
      <c r="E155" s="112"/>
      <c r="F155" s="112"/>
      <c r="G155" s="112"/>
      <c r="H155" s="255"/>
      <c r="I155" s="256"/>
    </row>
    <row r="156" spans="1:9" s="89" customFormat="1" ht="24.6" customHeight="1">
      <c r="A156" s="93"/>
      <c r="B156" s="93"/>
      <c r="C156" s="97"/>
      <c r="D156" s="112"/>
      <c r="E156" s="112"/>
      <c r="F156" s="112"/>
      <c r="G156" s="112"/>
      <c r="H156" s="255"/>
      <c r="I156" s="256"/>
    </row>
    <row r="157" spans="1:9" s="89" customFormat="1" ht="24.6" customHeight="1">
      <c r="A157" s="93"/>
      <c r="B157" s="93"/>
      <c r="C157" s="97"/>
      <c r="D157" s="112"/>
      <c r="E157" s="112"/>
      <c r="F157" s="112"/>
      <c r="G157" s="112"/>
      <c r="H157" s="255"/>
      <c r="I157" s="256"/>
    </row>
    <row r="158" spans="1:9" s="89" customFormat="1" ht="24.6" customHeight="1">
      <c r="A158" s="93"/>
      <c r="B158" s="93"/>
      <c r="C158" s="97"/>
      <c r="D158" s="112"/>
      <c r="E158" s="112"/>
      <c r="F158" s="112"/>
      <c r="G158" s="112"/>
      <c r="H158" s="255"/>
      <c r="I158" s="256"/>
    </row>
    <row r="159" spans="1:9" s="89" customFormat="1" ht="24.6" customHeight="1">
      <c r="A159" s="93"/>
      <c r="B159" s="93"/>
      <c r="C159" s="97"/>
      <c r="D159" s="112"/>
      <c r="E159" s="112"/>
      <c r="F159" s="112"/>
      <c r="G159" s="112"/>
      <c r="H159" s="255"/>
      <c r="I159" s="256"/>
    </row>
    <row r="160" spans="1:9" s="89" customFormat="1" ht="24.6" customHeight="1">
      <c r="A160" s="93"/>
      <c r="B160" s="93"/>
      <c r="C160" s="97"/>
      <c r="D160" s="112"/>
      <c r="E160" s="112"/>
      <c r="F160" s="112"/>
      <c r="G160" s="112"/>
      <c r="H160" s="255"/>
      <c r="I160" s="256"/>
    </row>
    <row r="161" spans="1:9" s="89" customFormat="1" ht="24.6" customHeight="1">
      <c r="A161" s="93"/>
      <c r="B161" s="93"/>
      <c r="C161" s="97"/>
      <c r="D161" s="112"/>
      <c r="E161" s="112"/>
      <c r="F161" s="112"/>
      <c r="G161" s="112"/>
      <c r="H161" s="255"/>
      <c r="I161" s="256"/>
    </row>
    <row r="162" spans="1:9" s="89" customFormat="1" ht="24.6" customHeight="1">
      <c r="A162" s="93"/>
      <c r="B162" s="93"/>
      <c r="C162" s="97"/>
      <c r="D162" s="112"/>
      <c r="E162" s="112"/>
      <c r="F162" s="112"/>
      <c r="G162" s="112"/>
      <c r="H162" s="255"/>
      <c r="I162" s="256"/>
    </row>
    <row r="163" spans="1:9" s="89" customFormat="1" ht="24.6" customHeight="1">
      <c r="A163" s="93"/>
      <c r="B163" s="93"/>
      <c r="C163" s="97"/>
      <c r="D163" s="112"/>
      <c r="E163" s="112"/>
      <c r="F163" s="112"/>
      <c r="G163" s="112"/>
      <c r="H163" s="255"/>
      <c r="I163" s="256"/>
    </row>
    <row r="164" spans="1:9" s="89" customFormat="1" ht="24.6" customHeight="1">
      <c r="A164" s="93"/>
      <c r="B164" s="93"/>
      <c r="C164" s="97"/>
      <c r="D164" s="112"/>
      <c r="E164" s="112"/>
      <c r="F164" s="112"/>
      <c r="G164" s="112"/>
      <c r="H164" s="255"/>
      <c r="I164" s="256"/>
    </row>
    <row r="165" spans="1:9" s="89" customFormat="1" ht="24.6" customHeight="1">
      <c r="A165" s="93"/>
      <c r="B165" s="93"/>
      <c r="C165" s="97"/>
      <c r="D165" s="112"/>
      <c r="E165" s="112"/>
      <c r="F165" s="112"/>
      <c r="G165" s="112"/>
      <c r="H165" s="255"/>
      <c r="I165" s="256"/>
    </row>
    <row r="166" spans="1:9" s="89" customFormat="1" ht="24.6" customHeight="1">
      <c r="A166" s="93"/>
      <c r="B166" s="93"/>
      <c r="C166" s="97"/>
      <c r="D166" s="112"/>
      <c r="E166" s="112"/>
      <c r="F166" s="112"/>
      <c r="G166" s="112"/>
      <c r="H166" s="255"/>
      <c r="I166" s="256"/>
    </row>
    <row r="167" spans="1:9" s="89" customFormat="1" ht="24.6" customHeight="1">
      <c r="A167" s="93"/>
      <c r="B167" s="93"/>
      <c r="C167" s="97"/>
      <c r="D167" s="112"/>
      <c r="E167" s="112"/>
      <c r="F167" s="112"/>
      <c r="G167" s="112"/>
      <c r="H167" s="255"/>
      <c r="I167" s="256"/>
    </row>
    <row r="168" spans="1:9" s="89" customFormat="1" ht="24.6" customHeight="1">
      <c r="A168" s="93"/>
      <c r="B168" s="93"/>
      <c r="C168" s="97"/>
      <c r="D168" s="112"/>
      <c r="E168" s="112"/>
      <c r="F168" s="112"/>
      <c r="G168" s="112"/>
      <c r="H168" s="255"/>
      <c r="I168" s="256"/>
    </row>
    <row r="169" spans="1:9" s="93" customFormat="1" ht="24.6" customHeight="1" outlineLevel="1">
      <c r="A169" s="89"/>
      <c r="B169" s="96" t="s">
        <v>760</v>
      </c>
      <c r="C169" s="114"/>
      <c r="D169" s="114"/>
      <c r="E169" s="114"/>
      <c r="F169" s="89"/>
      <c r="G169" s="370">
        <f>F170</f>
        <v>2094200</v>
      </c>
      <c r="H169" s="370"/>
      <c r="I169" s="100" t="s">
        <v>517</v>
      </c>
    </row>
    <row r="170" spans="1:9" s="93" customFormat="1" ht="24.6" customHeight="1" outlineLevel="1">
      <c r="B170" s="89" t="s">
        <v>799</v>
      </c>
      <c r="C170" s="114"/>
      <c r="D170" s="114"/>
      <c r="E170" s="114"/>
      <c r="F170" s="365">
        <f>F171</f>
        <v>2094200</v>
      </c>
      <c r="G170" s="365"/>
      <c r="H170" s="17" t="s">
        <v>517</v>
      </c>
      <c r="I170" s="114"/>
    </row>
    <row r="171" spans="1:9" s="93" customFormat="1" ht="24.6" customHeight="1" outlineLevel="1">
      <c r="B171" s="109" t="s">
        <v>1106</v>
      </c>
      <c r="C171" s="114"/>
      <c r="D171" s="114"/>
      <c r="E171" s="114"/>
      <c r="F171" s="364">
        <f>SUM(F172,F176,F186,F196)</f>
        <v>2094200</v>
      </c>
      <c r="G171" s="364"/>
      <c r="H171" s="17" t="s">
        <v>517</v>
      </c>
      <c r="I171" s="114"/>
    </row>
    <row r="172" spans="1:9" s="89" customFormat="1" ht="24.6" customHeight="1">
      <c r="A172" s="93"/>
      <c r="B172" s="109" t="s">
        <v>840</v>
      </c>
      <c r="C172" s="114"/>
      <c r="D172" s="114"/>
      <c r="E172" s="114"/>
      <c r="F172" s="364">
        <f>SUM(H174:H174)</f>
        <v>680500</v>
      </c>
      <c r="G172" s="364"/>
      <c r="H172" s="17" t="s">
        <v>517</v>
      </c>
      <c r="I172" s="114"/>
    </row>
    <row r="173" spans="1:9" s="89" customFormat="1" ht="24.6" customHeight="1">
      <c r="A173" s="93"/>
      <c r="B173" s="109"/>
      <c r="C173" s="97" t="s">
        <v>842</v>
      </c>
      <c r="D173" s="114"/>
      <c r="E173" s="114"/>
      <c r="F173" s="120"/>
      <c r="G173" s="120"/>
      <c r="H173" s="17"/>
      <c r="I173" s="114"/>
    </row>
    <row r="174" spans="1:9" s="93" customFormat="1" ht="24.6" hidden="1" customHeight="1">
      <c r="C174" s="97" t="s">
        <v>841</v>
      </c>
      <c r="D174" s="112" t="s">
        <v>842</v>
      </c>
      <c r="E174" s="112"/>
      <c r="G174" s="97"/>
      <c r="H174" s="113">
        <v>680500</v>
      </c>
      <c r="I174" s="3" t="s">
        <v>517</v>
      </c>
    </row>
    <row r="175" spans="1:9" s="93" customFormat="1" ht="24.6" hidden="1" customHeight="1">
      <c r="C175" s="97"/>
      <c r="D175" s="112"/>
      <c r="E175" s="112"/>
      <c r="G175" s="97"/>
      <c r="H175" s="113"/>
      <c r="I175" s="3"/>
    </row>
    <row r="176" spans="1:9" s="93" customFormat="1" ht="24.6" customHeight="1" outlineLevel="1">
      <c r="B176" s="109" t="s">
        <v>845</v>
      </c>
      <c r="C176" s="114"/>
      <c r="D176" s="114"/>
      <c r="E176" s="114"/>
      <c r="F176" s="364">
        <f>SUM(H179:H182)</f>
        <v>1041700</v>
      </c>
      <c r="G176" s="364"/>
      <c r="H176" s="17" t="s">
        <v>517</v>
      </c>
      <c r="I176" s="114"/>
    </row>
    <row r="177" spans="2:9" s="93" customFormat="1" ht="24.6" customHeight="1" outlineLevel="1">
      <c r="B177" s="109"/>
      <c r="C177" s="97" t="s">
        <v>1117</v>
      </c>
      <c r="D177" s="114"/>
      <c r="E177" s="114"/>
      <c r="F177" s="120"/>
      <c r="G177" s="120"/>
      <c r="H177" s="17"/>
      <c r="I177" s="114"/>
    </row>
    <row r="178" spans="2:9" s="93" customFormat="1" ht="24.6" customHeight="1" outlineLevel="1">
      <c r="B178" s="109"/>
      <c r="C178" s="97" t="s">
        <v>1118</v>
      </c>
      <c r="D178" s="114"/>
      <c r="E178" s="114"/>
      <c r="F178" s="120"/>
      <c r="G178" s="120"/>
      <c r="H178" s="17"/>
      <c r="I178" s="114"/>
    </row>
    <row r="179" spans="2:9" s="93" customFormat="1" ht="24.6" hidden="1" customHeight="1" outlineLevel="1">
      <c r="C179" s="97" t="s">
        <v>848</v>
      </c>
      <c r="D179" s="112" t="s">
        <v>849</v>
      </c>
      <c r="E179" s="112"/>
      <c r="G179" s="97"/>
      <c r="H179" s="113">
        <v>18100</v>
      </c>
      <c r="I179" s="3" t="s">
        <v>517</v>
      </c>
    </row>
    <row r="180" spans="2:9" s="93" customFormat="1" ht="24.6" hidden="1" customHeight="1" outlineLevel="1">
      <c r="C180" s="97" t="s">
        <v>854</v>
      </c>
      <c r="D180" s="112" t="s">
        <v>855</v>
      </c>
      <c r="E180" s="112"/>
      <c r="G180" s="97"/>
      <c r="H180" s="113">
        <v>22800</v>
      </c>
      <c r="I180" s="3" t="s">
        <v>517</v>
      </c>
    </row>
    <row r="181" spans="2:9" s="93" customFormat="1" ht="24.6" hidden="1" customHeight="1" outlineLevel="1">
      <c r="C181" s="97" t="s">
        <v>858</v>
      </c>
      <c r="D181" s="112" t="s">
        <v>894</v>
      </c>
      <c r="E181" s="112"/>
      <c r="G181" s="97"/>
      <c r="H181" s="113">
        <v>370800</v>
      </c>
      <c r="I181" s="3" t="s">
        <v>517</v>
      </c>
    </row>
    <row r="182" spans="2:9" s="93" customFormat="1" ht="24.6" hidden="1" customHeight="1">
      <c r="C182" s="97" t="s">
        <v>895</v>
      </c>
      <c r="D182" s="112" t="s">
        <v>896</v>
      </c>
      <c r="E182" s="112"/>
      <c r="G182" s="97"/>
      <c r="H182" s="113">
        <v>630000</v>
      </c>
      <c r="I182" s="3" t="s">
        <v>517</v>
      </c>
    </row>
    <row r="183" spans="2:9" s="93" customFormat="1" ht="24.6" hidden="1" customHeight="1">
      <c r="C183" s="97"/>
      <c r="D183" s="112"/>
      <c r="E183" s="112"/>
      <c r="G183" s="97"/>
      <c r="H183" s="113"/>
      <c r="I183" s="3"/>
    </row>
    <row r="184" spans="2:9" s="93" customFormat="1" ht="24.6" hidden="1" customHeight="1">
      <c r="C184" s="97"/>
      <c r="D184" s="112"/>
      <c r="E184" s="112"/>
      <c r="G184" s="97"/>
      <c r="H184" s="113"/>
      <c r="I184" s="3"/>
    </row>
    <row r="185" spans="2:9" s="93" customFormat="1" ht="24.6" hidden="1" customHeight="1" outlineLevel="1">
      <c r="C185" s="97"/>
      <c r="D185" s="112"/>
      <c r="E185" s="112"/>
      <c r="G185" s="97"/>
      <c r="H185" s="113"/>
      <c r="I185" s="3"/>
    </row>
    <row r="186" spans="2:9" s="93" customFormat="1" ht="24.6" customHeight="1" outlineLevel="1">
      <c r="B186" s="109" t="s">
        <v>1119</v>
      </c>
      <c r="C186" s="114"/>
      <c r="D186" s="114"/>
      <c r="E186" s="114"/>
      <c r="F186" s="364">
        <f>SUM(H190:H194)</f>
        <v>231000</v>
      </c>
      <c r="G186" s="364"/>
      <c r="H186" s="17" t="s">
        <v>517</v>
      </c>
      <c r="I186" s="114"/>
    </row>
    <row r="187" spans="2:9" s="93" customFormat="1" ht="24.6" customHeight="1" outlineLevel="1">
      <c r="B187" s="109"/>
      <c r="C187" s="97" t="s">
        <v>1109</v>
      </c>
      <c r="D187" s="114"/>
      <c r="E187" s="114"/>
      <c r="F187" s="120"/>
      <c r="G187" s="120"/>
      <c r="H187" s="17"/>
      <c r="I187" s="114"/>
    </row>
    <row r="188" spans="2:9" s="93" customFormat="1" ht="24.6" customHeight="1" outlineLevel="1">
      <c r="B188" s="109"/>
      <c r="C188" s="97" t="s">
        <v>867</v>
      </c>
      <c r="D188" s="114"/>
      <c r="E188" s="114"/>
      <c r="F188" s="120"/>
      <c r="G188" s="120"/>
      <c r="H188" s="17"/>
      <c r="I188" s="114"/>
    </row>
    <row r="189" spans="2:9" s="93" customFormat="1" ht="24.6" customHeight="1" outlineLevel="1">
      <c r="B189" s="109"/>
      <c r="C189" s="97" t="s">
        <v>1110</v>
      </c>
      <c r="D189" s="114"/>
      <c r="E189" s="114"/>
      <c r="F189" s="120"/>
      <c r="G189" s="120"/>
      <c r="H189" s="17"/>
      <c r="I189" s="114"/>
    </row>
    <row r="190" spans="2:9" s="93" customFormat="1" ht="24.6" hidden="1" customHeight="1" outlineLevel="1">
      <c r="C190" s="97" t="s">
        <v>862</v>
      </c>
      <c r="D190" s="112" t="s">
        <v>863</v>
      </c>
      <c r="E190" s="112"/>
      <c r="G190" s="97"/>
      <c r="H190" s="113">
        <v>12000</v>
      </c>
      <c r="I190" s="3" t="s">
        <v>517</v>
      </c>
    </row>
    <row r="191" spans="2:9" s="93" customFormat="1" ht="24.6" hidden="1" customHeight="1" outlineLevel="1">
      <c r="C191" s="97" t="s">
        <v>864</v>
      </c>
      <c r="D191" s="112" t="s">
        <v>865</v>
      </c>
      <c r="E191" s="112"/>
      <c r="G191" s="97"/>
      <c r="H191" s="113">
        <v>179200</v>
      </c>
      <c r="I191" s="3" t="s">
        <v>517</v>
      </c>
    </row>
    <row r="192" spans="2:9" s="93" customFormat="1" ht="24.6" hidden="1" customHeight="1" outlineLevel="1">
      <c r="C192" s="97" t="s">
        <v>866</v>
      </c>
      <c r="D192" s="112" t="s">
        <v>867</v>
      </c>
      <c r="E192" s="112"/>
      <c r="G192" s="97"/>
      <c r="H192" s="113">
        <v>26500</v>
      </c>
      <c r="I192" s="3" t="s">
        <v>517</v>
      </c>
    </row>
    <row r="193" spans="2:9" s="93" customFormat="1" ht="24.6" hidden="1" customHeight="1" outlineLevel="1">
      <c r="C193" s="97" t="s">
        <v>868</v>
      </c>
      <c r="D193" s="112" t="s">
        <v>869</v>
      </c>
      <c r="E193" s="112"/>
      <c r="G193" s="97"/>
      <c r="H193" s="113">
        <v>12000</v>
      </c>
      <c r="I193" s="3" t="s">
        <v>517</v>
      </c>
    </row>
    <row r="194" spans="2:9" s="93" customFormat="1" ht="24.6" hidden="1" customHeight="1" outlineLevel="1">
      <c r="C194" s="97" t="s">
        <v>870</v>
      </c>
      <c r="D194" s="112" t="s">
        <v>871</v>
      </c>
      <c r="E194" s="112"/>
      <c r="G194" s="97"/>
      <c r="H194" s="113">
        <v>1300</v>
      </c>
      <c r="I194" s="3" t="s">
        <v>517</v>
      </c>
    </row>
    <row r="195" spans="2:9" s="93" customFormat="1" ht="24.6" hidden="1" customHeight="1" outlineLevel="1">
      <c r="C195" s="97"/>
      <c r="D195" s="112"/>
      <c r="E195" s="112"/>
      <c r="G195" s="97"/>
      <c r="H195" s="113"/>
      <c r="I195" s="3"/>
    </row>
    <row r="196" spans="2:9" s="93" customFormat="1" ht="24.6" customHeight="1" outlineLevel="1">
      <c r="B196" s="109" t="s">
        <v>878</v>
      </c>
      <c r="C196" s="114"/>
      <c r="D196" s="114"/>
      <c r="E196" s="114"/>
      <c r="F196" s="364">
        <f>SUM(H198:H200)</f>
        <v>141000</v>
      </c>
      <c r="G196" s="364"/>
      <c r="H196" s="17" t="s">
        <v>517</v>
      </c>
      <c r="I196" s="114"/>
    </row>
    <row r="197" spans="2:9" s="93" customFormat="1" ht="24.6" customHeight="1" outlineLevel="1">
      <c r="B197" s="109"/>
      <c r="C197" s="97" t="s">
        <v>1120</v>
      </c>
      <c r="D197" s="114"/>
      <c r="E197" s="114"/>
      <c r="F197" s="120"/>
      <c r="G197" s="120"/>
      <c r="H197" s="17"/>
      <c r="I197" s="114"/>
    </row>
    <row r="198" spans="2:9" s="93" customFormat="1" ht="24.6" hidden="1" customHeight="1" outlineLevel="1">
      <c r="C198" s="97" t="s">
        <v>879</v>
      </c>
      <c r="D198" s="112" t="s">
        <v>880</v>
      </c>
      <c r="E198" s="112"/>
      <c r="G198" s="97"/>
      <c r="H198" s="113">
        <v>40000</v>
      </c>
      <c r="I198" s="3" t="s">
        <v>517</v>
      </c>
    </row>
    <row r="199" spans="2:9" s="93" customFormat="1" ht="24.6" hidden="1" customHeight="1" outlineLevel="1">
      <c r="C199" s="97" t="s">
        <v>897</v>
      </c>
      <c r="D199" s="112" t="s">
        <v>898</v>
      </c>
      <c r="E199" s="112"/>
      <c r="G199" s="97"/>
      <c r="H199" s="113">
        <v>5000</v>
      </c>
      <c r="I199" s="3" t="s">
        <v>517</v>
      </c>
    </row>
    <row r="200" spans="2:9" s="97" customFormat="1" ht="24.6" hidden="1" customHeight="1" outlineLevel="1">
      <c r="B200" s="93"/>
      <c r="C200" s="97" t="s">
        <v>899</v>
      </c>
      <c r="D200" s="112" t="s">
        <v>900</v>
      </c>
      <c r="E200" s="112"/>
      <c r="F200" s="93"/>
      <c r="H200" s="113">
        <v>96000</v>
      </c>
      <c r="I200" s="3" t="s">
        <v>517</v>
      </c>
    </row>
    <row r="201" spans="2:9" s="97" customFormat="1" ht="24.6" customHeight="1" outlineLevel="1">
      <c r="B201" s="93"/>
      <c r="D201" s="112"/>
      <c r="E201" s="112"/>
      <c r="F201" s="93"/>
      <c r="H201" s="113"/>
      <c r="I201" s="3"/>
    </row>
    <row r="202" spans="2:9" s="97" customFormat="1" ht="24.6" customHeight="1" outlineLevel="1">
      <c r="B202" s="93"/>
      <c r="D202" s="112"/>
      <c r="E202" s="112"/>
      <c r="F202" s="93"/>
      <c r="H202" s="113"/>
      <c r="I202" s="3"/>
    </row>
    <row r="203" spans="2:9" s="97" customFormat="1" ht="24.6" customHeight="1" outlineLevel="1">
      <c r="B203" s="93"/>
      <c r="D203" s="112"/>
      <c r="E203" s="112"/>
      <c r="F203" s="93"/>
      <c r="H203" s="113"/>
      <c r="I203" s="3"/>
    </row>
    <row r="204" spans="2:9" s="97" customFormat="1" ht="24.6" customHeight="1" outlineLevel="1">
      <c r="B204" s="93"/>
      <c r="D204" s="112"/>
      <c r="E204" s="112"/>
      <c r="F204" s="93"/>
      <c r="H204" s="113"/>
      <c r="I204" s="3"/>
    </row>
    <row r="205" spans="2:9" s="97" customFormat="1" ht="24.6" customHeight="1" outlineLevel="1">
      <c r="B205" s="93"/>
      <c r="D205" s="112"/>
      <c r="E205" s="112"/>
      <c r="F205" s="93"/>
      <c r="H205" s="113"/>
      <c r="I205" s="3"/>
    </row>
    <row r="206" spans="2:9" s="97" customFormat="1" ht="24.6" customHeight="1" outlineLevel="1">
      <c r="B206" s="93"/>
      <c r="D206" s="112"/>
      <c r="E206" s="112"/>
      <c r="F206" s="93"/>
      <c r="H206" s="113"/>
      <c r="I206" s="3"/>
    </row>
    <row r="207" spans="2:9" s="97" customFormat="1" ht="24.6" customHeight="1" outlineLevel="1">
      <c r="B207" s="93"/>
      <c r="D207" s="112"/>
      <c r="E207" s="112"/>
      <c r="F207" s="93"/>
      <c r="H207" s="113"/>
      <c r="I207" s="3"/>
    </row>
    <row r="208" spans="2:9" s="97" customFormat="1" ht="24.6" customHeight="1" outlineLevel="1">
      <c r="B208" s="93"/>
      <c r="D208" s="112"/>
      <c r="E208" s="112"/>
      <c r="F208" s="93"/>
      <c r="H208" s="113"/>
      <c r="I208" s="3"/>
    </row>
    <row r="209" spans="1:9" s="97" customFormat="1" ht="24.6" customHeight="1" outlineLevel="1">
      <c r="B209" s="93"/>
      <c r="D209" s="112"/>
      <c r="E209" s="112"/>
      <c r="F209" s="93"/>
      <c r="H209" s="113"/>
      <c r="I209" s="3"/>
    </row>
    <row r="210" spans="1:9" s="97" customFormat="1" ht="24.6" customHeight="1" outlineLevel="1">
      <c r="B210" s="93"/>
      <c r="D210" s="112"/>
      <c r="E210" s="112"/>
      <c r="F210" s="93"/>
      <c r="H210" s="113"/>
      <c r="I210" s="3"/>
    </row>
    <row r="211" spans="1:9" s="97" customFormat="1" ht="24.6" customHeight="1" outlineLevel="1">
      <c r="B211" s="93"/>
      <c r="D211" s="112"/>
      <c r="E211" s="112"/>
      <c r="F211" s="93"/>
      <c r="H211" s="113"/>
      <c r="I211" s="3"/>
    </row>
    <row r="212" spans="1:9" s="97" customFormat="1" ht="24.6" customHeight="1" outlineLevel="1">
      <c r="B212" s="93"/>
      <c r="D212" s="112"/>
      <c r="E212" s="112"/>
      <c r="F212" s="93"/>
      <c r="H212" s="113"/>
      <c r="I212" s="3"/>
    </row>
    <row r="213" spans="1:9" s="97" customFormat="1" ht="24.6" customHeight="1" outlineLevel="1">
      <c r="B213" s="93"/>
      <c r="D213" s="112"/>
      <c r="E213" s="112"/>
      <c r="F213" s="93"/>
      <c r="H213" s="113"/>
      <c r="I213" s="3"/>
    </row>
    <row r="214" spans="1:9" s="97" customFormat="1" ht="24.6" customHeight="1" outlineLevel="1">
      <c r="B214" s="93"/>
      <c r="D214" s="112"/>
      <c r="E214" s="112"/>
      <c r="F214" s="93"/>
      <c r="H214" s="113"/>
      <c r="I214" s="3"/>
    </row>
    <row r="215" spans="1:9" s="97" customFormat="1" ht="24.6" customHeight="1" outlineLevel="1">
      <c r="B215" s="93"/>
      <c r="D215" s="112"/>
      <c r="E215" s="112"/>
      <c r="F215" s="93"/>
      <c r="H215" s="113"/>
      <c r="I215" s="3"/>
    </row>
    <row r="216" spans="1:9" s="97" customFormat="1" ht="24.6" customHeight="1" outlineLevel="1">
      <c r="B216" s="93"/>
      <c r="D216" s="112"/>
      <c r="E216" s="112"/>
      <c r="F216" s="93"/>
      <c r="H216" s="113"/>
      <c r="I216" s="3"/>
    </row>
    <row r="217" spans="1:9" s="97" customFormat="1" ht="24.6" customHeight="1" outlineLevel="1">
      <c r="B217" s="93"/>
      <c r="D217" s="112"/>
      <c r="E217" s="112"/>
      <c r="F217" s="93"/>
      <c r="H217" s="113"/>
      <c r="I217" s="3"/>
    </row>
    <row r="218" spans="1:9" s="97" customFormat="1" ht="24.6" customHeight="1" outlineLevel="1">
      <c r="B218" s="93"/>
      <c r="D218" s="112"/>
      <c r="E218" s="112"/>
      <c r="F218" s="93"/>
      <c r="H218" s="113"/>
      <c r="I218" s="3"/>
    </row>
    <row r="219" spans="1:9" s="97" customFormat="1" ht="24.6" customHeight="1" outlineLevel="1">
      <c r="B219" s="93"/>
      <c r="D219" s="112"/>
      <c r="E219" s="112"/>
      <c r="F219" s="93"/>
      <c r="H219" s="113"/>
      <c r="I219" s="3"/>
    </row>
    <row r="220" spans="1:9" s="97" customFormat="1" ht="24.6" customHeight="1" outlineLevel="1">
      <c r="B220" s="93"/>
      <c r="D220" s="112"/>
      <c r="E220" s="112"/>
      <c r="F220" s="93"/>
      <c r="H220" s="113"/>
      <c r="I220" s="3"/>
    </row>
    <row r="221" spans="1:9" s="97" customFormat="1" ht="24.6" customHeight="1" outlineLevel="1">
      <c r="B221" s="93"/>
      <c r="D221" s="112"/>
      <c r="E221" s="112"/>
      <c r="F221" s="93"/>
      <c r="H221" s="113"/>
      <c r="I221" s="3"/>
    </row>
    <row r="222" spans="1:9" s="97" customFormat="1" ht="24.6" customHeight="1" outlineLevel="1">
      <c r="B222" s="93"/>
      <c r="D222" s="112"/>
      <c r="E222" s="112"/>
      <c r="F222" s="93"/>
      <c r="H222" s="113"/>
      <c r="I222" s="3"/>
    </row>
    <row r="223" spans="1:9" s="93" customFormat="1" ht="24.6" customHeight="1" outlineLevel="1">
      <c r="A223" s="89"/>
      <c r="B223" s="96" t="s">
        <v>761</v>
      </c>
      <c r="C223" s="114"/>
      <c r="D223" s="114"/>
      <c r="E223" s="114"/>
      <c r="F223" s="89"/>
      <c r="G223" s="370">
        <f>SUM(F224,F252)</f>
        <v>1046460</v>
      </c>
      <c r="H223" s="370"/>
      <c r="I223" s="100" t="s">
        <v>517</v>
      </c>
    </row>
    <row r="224" spans="1:9" s="93" customFormat="1" ht="24.6" customHeight="1" outlineLevel="1">
      <c r="B224" s="89" t="s">
        <v>839</v>
      </c>
      <c r="C224" s="114"/>
      <c r="D224" s="114"/>
      <c r="E224" s="114"/>
      <c r="F224" s="365">
        <f>F225+F247</f>
        <v>893400</v>
      </c>
      <c r="G224" s="365"/>
      <c r="H224" s="17" t="s">
        <v>517</v>
      </c>
      <c r="I224" s="114"/>
    </row>
    <row r="225" spans="1:9" s="93" customFormat="1" ht="24.6" customHeight="1" outlineLevel="1">
      <c r="B225" s="109" t="s">
        <v>1106</v>
      </c>
      <c r="C225" s="114"/>
      <c r="D225" s="114"/>
      <c r="E225" s="114"/>
      <c r="F225" s="364">
        <f>SUM(F226,F230,F237)</f>
        <v>741100</v>
      </c>
      <c r="G225" s="364"/>
      <c r="H225" s="17" t="s">
        <v>517</v>
      </c>
      <c r="I225" s="114"/>
    </row>
    <row r="226" spans="1:9" s="89" customFormat="1" ht="24.6" customHeight="1">
      <c r="A226" s="93"/>
      <c r="B226" s="109" t="s">
        <v>840</v>
      </c>
      <c r="C226" s="114"/>
      <c r="D226" s="114"/>
      <c r="E226" s="114"/>
      <c r="F226" s="364">
        <f>SUM(H228:H228)</f>
        <v>279500</v>
      </c>
      <c r="G226" s="364"/>
      <c r="H226" s="17" t="s">
        <v>517</v>
      </c>
      <c r="I226" s="114"/>
    </row>
    <row r="227" spans="1:9" s="89" customFormat="1" ht="24.6" customHeight="1">
      <c r="A227" s="93"/>
      <c r="B227" s="109"/>
      <c r="C227" s="97" t="s">
        <v>842</v>
      </c>
      <c r="D227" s="114"/>
      <c r="E227" s="114"/>
      <c r="F227" s="120"/>
      <c r="G227" s="120"/>
      <c r="H227" s="17"/>
      <c r="I227" s="114"/>
    </row>
    <row r="228" spans="1:9" s="93" customFormat="1" ht="24.6" hidden="1" customHeight="1">
      <c r="C228" s="97" t="s">
        <v>841</v>
      </c>
      <c r="D228" s="112" t="s">
        <v>842</v>
      </c>
      <c r="E228" s="112"/>
      <c r="G228" s="97"/>
      <c r="H228" s="113">
        <v>279500</v>
      </c>
      <c r="I228" s="3" t="s">
        <v>517</v>
      </c>
    </row>
    <row r="229" spans="1:9" s="93" customFormat="1" ht="24.6" hidden="1" customHeight="1">
      <c r="C229" s="97"/>
      <c r="D229" s="112"/>
      <c r="E229" s="112"/>
      <c r="G229" s="97"/>
      <c r="H229" s="113"/>
      <c r="I229" s="3"/>
    </row>
    <row r="230" spans="1:9" s="93" customFormat="1" ht="24.6" customHeight="1" outlineLevel="1">
      <c r="B230" s="109" t="s">
        <v>845</v>
      </c>
      <c r="C230" s="114"/>
      <c r="D230" s="114"/>
      <c r="E230" s="114"/>
      <c r="F230" s="364">
        <f>SUM(H233:H235)</f>
        <v>215700</v>
      </c>
      <c r="G230" s="364"/>
      <c r="H230" s="17" t="s">
        <v>517</v>
      </c>
      <c r="I230" s="114"/>
    </row>
    <row r="231" spans="1:9" s="93" customFormat="1" ht="24.6" customHeight="1" outlineLevel="1">
      <c r="B231" s="109"/>
      <c r="C231" s="97" t="s">
        <v>1117</v>
      </c>
      <c r="D231" s="114"/>
      <c r="E231" s="114"/>
      <c r="F231" s="120"/>
      <c r="G231" s="120"/>
      <c r="H231" s="17"/>
      <c r="I231" s="114"/>
    </row>
    <row r="232" spans="1:9" s="93" customFormat="1" ht="24.6" customHeight="1" outlineLevel="1">
      <c r="B232" s="109"/>
      <c r="C232" s="97" t="s">
        <v>1118</v>
      </c>
      <c r="D232" s="114"/>
      <c r="E232" s="114"/>
      <c r="F232" s="120"/>
      <c r="G232" s="120"/>
      <c r="H232" s="17"/>
      <c r="I232" s="114"/>
    </row>
    <row r="233" spans="1:9" s="93" customFormat="1" ht="24.6" hidden="1" customHeight="1" outlineLevel="1">
      <c r="C233" s="97" t="s">
        <v>848</v>
      </c>
      <c r="D233" s="112" t="s">
        <v>849</v>
      </c>
      <c r="E233" s="112"/>
      <c r="G233" s="97"/>
      <c r="H233" s="113">
        <v>18100</v>
      </c>
      <c r="I233" s="3" t="s">
        <v>517</v>
      </c>
    </row>
    <row r="234" spans="1:9" s="93" customFormat="1" ht="24.6" hidden="1" customHeight="1" outlineLevel="1">
      <c r="C234" s="97" t="s">
        <v>854</v>
      </c>
      <c r="D234" s="112" t="s">
        <v>855</v>
      </c>
      <c r="E234" s="112"/>
      <c r="G234" s="97"/>
      <c r="H234" s="113">
        <v>24800</v>
      </c>
      <c r="I234" s="3" t="s">
        <v>517</v>
      </c>
    </row>
    <row r="235" spans="1:9" s="93" customFormat="1" ht="24.6" hidden="1" customHeight="1">
      <c r="C235" s="97" t="s">
        <v>858</v>
      </c>
      <c r="D235" s="112" t="s">
        <v>901</v>
      </c>
      <c r="E235" s="112"/>
      <c r="G235" s="97"/>
      <c r="H235" s="113">
        <v>172800</v>
      </c>
      <c r="I235" s="3" t="s">
        <v>517</v>
      </c>
    </row>
    <row r="236" spans="1:9" s="93" customFormat="1" ht="24.6" hidden="1" customHeight="1" outlineLevel="1">
      <c r="C236" s="97"/>
      <c r="D236" s="112"/>
      <c r="E236" s="112"/>
      <c r="G236" s="97"/>
      <c r="H236" s="113"/>
      <c r="I236" s="3"/>
    </row>
    <row r="237" spans="1:9" s="93" customFormat="1" ht="24.6" customHeight="1" outlineLevel="1">
      <c r="B237" s="109" t="s">
        <v>1119</v>
      </c>
      <c r="C237" s="114"/>
      <c r="D237" s="114"/>
      <c r="E237" s="114"/>
      <c r="F237" s="364">
        <f>SUM(H241:H245)</f>
        <v>245900</v>
      </c>
      <c r="G237" s="364"/>
      <c r="H237" s="17" t="s">
        <v>517</v>
      </c>
      <c r="I237" s="114"/>
    </row>
    <row r="238" spans="1:9" s="93" customFormat="1" ht="24.6" customHeight="1" outlineLevel="1">
      <c r="B238" s="109"/>
      <c r="C238" s="97" t="s">
        <v>1109</v>
      </c>
      <c r="D238" s="114"/>
      <c r="E238" s="114"/>
      <c r="F238" s="120"/>
      <c r="G238" s="120"/>
      <c r="H238" s="17"/>
      <c r="I238" s="114"/>
    </row>
    <row r="239" spans="1:9" s="93" customFormat="1" ht="24.6" customHeight="1" outlineLevel="1">
      <c r="B239" s="109"/>
      <c r="C239" s="97" t="s">
        <v>863</v>
      </c>
      <c r="D239" s="114"/>
      <c r="E239" s="114"/>
      <c r="F239" s="120"/>
      <c r="G239" s="120"/>
      <c r="H239" s="17"/>
      <c r="I239" s="114"/>
    </row>
    <row r="240" spans="1:9" s="93" customFormat="1" ht="24.6" customHeight="1" outlineLevel="1">
      <c r="B240" s="109"/>
      <c r="C240" s="97" t="s">
        <v>1121</v>
      </c>
      <c r="D240" s="114"/>
      <c r="E240" s="114"/>
      <c r="F240" s="120"/>
      <c r="G240" s="120"/>
      <c r="H240" s="17"/>
      <c r="I240" s="114"/>
    </row>
    <row r="241" spans="1:9" s="93" customFormat="1" ht="24.6" hidden="1" customHeight="1" outlineLevel="1">
      <c r="C241" s="97" t="s">
        <v>862</v>
      </c>
      <c r="D241" s="112" t="s">
        <v>863</v>
      </c>
      <c r="E241" s="112"/>
      <c r="G241" s="97"/>
      <c r="H241" s="113">
        <v>33100</v>
      </c>
      <c r="I241" s="3" t="s">
        <v>517</v>
      </c>
    </row>
    <row r="242" spans="1:9" s="93" customFormat="1" ht="24.6" hidden="1" customHeight="1" outlineLevel="1">
      <c r="C242" s="97" t="s">
        <v>864</v>
      </c>
      <c r="D242" s="112" t="s">
        <v>865</v>
      </c>
      <c r="E242" s="112"/>
      <c r="G242" s="97"/>
      <c r="H242" s="113">
        <v>180200</v>
      </c>
      <c r="I242" s="3" t="s">
        <v>517</v>
      </c>
    </row>
    <row r="243" spans="1:9" s="93" customFormat="1" ht="24.6" hidden="1" customHeight="1" outlineLevel="1">
      <c r="C243" s="97" t="s">
        <v>866</v>
      </c>
      <c r="D243" s="112" t="s">
        <v>867</v>
      </c>
      <c r="E243" s="112"/>
      <c r="G243" s="97"/>
      <c r="H243" s="113">
        <v>19300</v>
      </c>
      <c r="I243" s="3" t="s">
        <v>517</v>
      </c>
    </row>
    <row r="244" spans="1:9" s="93" customFormat="1" ht="24.6" hidden="1" customHeight="1" outlineLevel="1">
      <c r="C244" s="97" t="s">
        <v>868</v>
      </c>
      <c r="D244" s="112" t="s">
        <v>869</v>
      </c>
      <c r="E244" s="112"/>
      <c r="G244" s="97"/>
      <c r="H244" s="113">
        <v>12000</v>
      </c>
      <c r="I244" s="3" t="s">
        <v>517</v>
      </c>
    </row>
    <row r="245" spans="1:9" s="93" customFormat="1" ht="24.6" hidden="1" customHeight="1" outlineLevel="1">
      <c r="C245" s="97" t="s">
        <v>870</v>
      </c>
      <c r="D245" s="112" t="s">
        <v>871</v>
      </c>
      <c r="E245" s="112"/>
      <c r="G245" s="97"/>
      <c r="H245" s="113">
        <v>1300</v>
      </c>
      <c r="I245" s="3" t="s">
        <v>517</v>
      </c>
    </row>
    <row r="246" spans="1:9" s="93" customFormat="1" ht="24.6" hidden="1" customHeight="1" outlineLevel="1">
      <c r="C246" s="97"/>
      <c r="D246" s="112"/>
      <c r="E246" s="112"/>
      <c r="G246" s="97"/>
      <c r="H246" s="113"/>
      <c r="I246" s="3"/>
    </row>
    <row r="247" spans="1:9" s="93" customFormat="1" ht="24.6" customHeight="1" outlineLevel="1">
      <c r="B247" s="109" t="s">
        <v>878</v>
      </c>
      <c r="C247" s="114"/>
      <c r="D247" s="114"/>
      <c r="E247" s="114"/>
      <c r="F247" s="364">
        <f>SUM(H249:H250)</f>
        <v>152300</v>
      </c>
      <c r="G247" s="364"/>
      <c r="H247" s="17" t="s">
        <v>517</v>
      </c>
      <c r="I247" s="114"/>
    </row>
    <row r="248" spans="1:9" s="93" customFormat="1" ht="24.6" customHeight="1" outlineLevel="1">
      <c r="B248" s="109"/>
      <c r="C248" s="97" t="s">
        <v>1122</v>
      </c>
      <c r="D248" s="114"/>
      <c r="E248" s="114"/>
      <c r="F248" s="120"/>
      <c r="G248" s="120"/>
      <c r="H248" s="17"/>
      <c r="I248" s="114"/>
    </row>
    <row r="249" spans="1:9" s="93" customFormat="1" ht="24.6" hidden="1" customHeight="1" outlineLevel="1">
      <c r="C249" s="97" t="s">
        <v>897</v>
      </c>
      <c r="D249" s="112" t="s">
        <v>898</v>
      </c>
      <c r="E249" s="112"/>
      <c r="G249" s="97"/>
      <c r="H249" s="113">
        <v>51000</v>
      </c>
      <c r="I249" s="3" t="s">
        <v>517</v>
      </c>
    </row>
    <row r="250" spans="1:9" s="93" customFormat="1" ht="24.6" hidden="1" customHeight="1">
      <c r="C250" s="97" t="s">
        <v>902</v>
      </c>
      <c r="D250" s="112" t="s">
        <v>903</v>
      </c>
      <c r="E250" s="112"/>
      <c r="G250" s="97"/>
      <c r="H250" s="113">
        <v>101300</v>
      </c>
      <c r="I250" s="3" t="s">
        <v>517</v>
      </c>
    </row>
    <row r="251" spans="1:9" s="93" customFormat="1" ht="24.6" customHeight="1">
      <c r="C251" s="97"/>
      <c r="D251" s="112"/>
      <c r="E251" s="112"/>
      <c r="G251" s="97"/>
      <c r="H251" s="113"/>
      <c r="I251" s="3"/>
    </row>
    <row r="252" spans="1:9" s="93" customFormat="1" ht="24.6" customHeight="1" outlineLevel="1">
      <c r="B252" s="89" t="s">
        <v>885</v>
      </c>
      <c r="C252" s="114"/>
      <c r="D252" s="114"/>
      <c r="E252" s="114"/>
      <c r="F252" s="365">
        <f>F253</f>
        <v>153060</v>
      </c>
      <c r="G252" s="365"/>
      <c r="H252" s="17" t="s">
        <v>517</v>
      </c>
      <c r="I252" s="114"/>
    </row>
    <row r="253" spans="1:9" s="93" customFormat="1" ht="24.6" customHeight="1" outlineLevel="1">
      <c r="B253" s="109" t="s">
        <v>1112</v>
      </c>
      <c r="C253" s="114"/>
      <c r="D253" s="114"/>
      <c r="E253" s="114"/>
      <c r="F253" s="364">
        <f>F254</f>
        <v>153060</v>
      </c>
      <c r="G253" s="364"/>
      <c r="H253" s="17" t="s">
        <v>517</v>
      </c>
      <c r="I253" s="114"/>
    </row>
    <row r="254" spans="1:9" s="97" customFormat="1" ht="24.6" customHeight="1" outlineLevel="1">
      <c r="B254" s="109" t="s">
        <v>1113</v>
      </c>
      <c r="C254" s="114"/>
      <c r="D254" s="114"/>
      <c r="E254" s="114"/>
      <c r="F254" s="364">
        <f>SUM(H255:H255)</f>
        <v>153060</v>
      </c>
      <c r="G254" s="364"/>
      <c r="H254" s="17" t="s">
        <v>517</v>
      </c>
      <c r="I254" s="114"/>
    </row>
    <row r="255" spans="1:9" s="107" customFormat="1" ht="98.4" customHeight="1" outlineLevel="1">
      <c r="A255" s="93"/>
      <c r="B255" s="97"/>
      <c r="C255" s="97" t="s">
        <v>904</v>
      </c>
      <c r="D255" s="367" t="s">
        <v>905</v>
      </c>
      <c r="E255" s="367"/>
      <c r="F255" s="367"/>
      <c r="G255" s="97"/>
      <c r="H255" s="255">
        <v>153060</v>
      </c>
      <c r="I255" s="256" t="s">
        <v>517</v>
      </c>
    </row>
    <row r="256" spans="1:9" s="89" customFormat="1" ht="24.6" customHeight="1">
      <c r="A256" s="98"/>
      <c r="B256" s="93"/>
      <c r="C256" s="97"/>
      <c r="D256" s="112"/>
      <c r="E256" s="112"/>
      <c r="F256" s="93"/>
      <c r="G256" s="97"/>
      <c r="H256" s="113"/>
      <c r="I256" s="3"/>
    </row>
    <row r="257" spans="1:9" s="89" customFormat="1" ht="24.6" customHeight="1">
      <c r="A257" s="98"/>
      <c r="B257" s="93"/>
      <c r="C257" s="97"/>
      <c r="D257" s="112"/>
      <c r="E257" s="112"/>
      <c r="F257" s="93"/>
      <c r="G257" s="97"/>
      <c r="H257" s="113"/>
      <c r="I257" s="3"/>
    </row>
    <row r="258" spans="1:9" s="89" customFormat="1" ht="24.6" customHeight="1">
      <c r="A258" s="98"/>
      <c r="B258" s="93"/>
      <c r="C258" s="97"/>
      <c r="D258" s="112"/>
      <c r="E258" s="112"/>
      <c r="F258" s="93"/>
      <c r="G258" s="97"/>
      <c r="H258" s="113"/>
      <c r="I258" s="3"/>
    </row>
    <row r="259" spans="1:9" s="89" customFormat="1" ht="24.6" customHeight="1">
      <c r="A259" s="98"/>
      <c r="B259" s="93"/>
      <c r="C259" s="97"/>
      <c r="D259" s="112"/>
      <c r="E259" s="112"/>
      <c r="F259" s="93"/>
      <c r="G259" s="97"/>
      <c r="H259" s="113"/>
      <c r="I259" s="3"/>
    </row>
    <row r="260" spans="1:9" s="89" customFormat="1" ht="24.6" customHeight="1">
      <c r="A260" s="98"/>
      <c r="B260" s="93"/>
      <c r="C260" s="97"/>
      <c r="D260" s="112"/>
      <c r="E260" s="112"/>
      <c r="F260" s="93"/>
      <c r="G260" s="97"/>
      <c r="H260" s="113"/>
      <c r="I260" s="3"/>
    </row>
    <row r="261" spans="1:9" s="89" customFormat="1" ht="24.6" customHeight="1">
      <c r="A261" s="98"/>
      <c r="B261" s="93"/>
      <c r="C261" s="97"/>
      <c r="D261" s="112"/>
      <c r="E261" s="112"/>
      <c r="F261" s="93"/>
      <c r="G261" s="97"/>
      <c r="H261" s="113"/>
      <c r="I261" s="3"/>
    </row>
    <row r="262" spans="1:9" s="89" customFormat="1" ht="24.6" customHeight="1">
      <c r="A262" s="98"/>
      <c r="B262" s="93"/>
      <c r="C262" s="97"/>
      <c r="D262" s="112"/>
      <c r="E262" s="112"/>
      <c r="F262" s="93"/>
      <c r="G262" s="97"/>
      <c r="H262" s="113"/>
      <c r="I262" s="3"/>
    </row>
    <row r="263" spans="1:9" s="89" customFormat="1" ht="24.6" customHeight="1">
      <c r="A263" s="98"/>
      <c r="B263" s="93"/>
      <c r="C263" s="97"/>
      <c r="D263" s="112"/>
      <c r="E263" s="112"/>
      <c r="F263" s="93"/>
      <c r="G263" s="97"/>
      <c r="H263" s="113"/>
      <c r="I263" s="3"/>
    </row>
    <row r="264" spans="1:9" s="89" customFormat="1" ht="24.6" customHeight="1">
      <c r="A264" s="98"/>
      <c r="B264" s="93"/>
      <c r="C264" s="97"/>
      <c r="D264" s="112"/>
      <c r="E264" s="112"/>
      <c r="F264" s="93"/>
      <c r="G264" s="97"/>
      <c r="H264" s="113"/>
      <c r="I264" s="3"/>
    </row>
    <row r="265" spans="1:9" s="89" customFormat="1" ht="24.6" customHeight="1">
      <c r="A265" s="98"/>
      <c r="B265" s="93"/>
      <c r="C265" s="97"/>
      <c r="D265" s="112"/>
      <c r="E265" s="112"/>
      <c r="F265" s="93"/>
      <c r="G265" s="97"/>
      <c r="H265" s="113"/>
      <c r="I265" s="3"/>
    </row>
    <row r="266" spans="1:9" s="89" customFormat="1" ht="24.6" customHeight="1">
      <c r="A266" s="98"/>
      <c r="B266" s="93"/>
      <c r="C266" s="97"/>
      <c r="D266" s="112"/>
      <c r="E266" s="112"/>
      <c r="F266" s="93"/>
      <c r="G266" s="97"/>
      <c r="H266" s="113"/>
      <c r="I266" s="3"/>
    </row>
    <row r="267" spans="1:9" s="89" customFormat="1" ht="24.6" customHeight="1">
      <c r="A267" s="98"/>
      <c r="B267" s="93"/>
      <c r="C267" s="97"/>
      <c r="D267" s="112"/>
      <c r="E267" s="112"/>
      <c r="F267" s="93"/>
      <c r="G267" s="97"/>
      <c r="H267" s="113"/>
      <c r="I267" s="3"/>
    </row>
    <row r="268" spans="1:9" s="89" customFormat="1" ht="24.6" customHeight="1">
      <c r="A268" s="98"/>
      <c r="B268" s="93"/>
      <c r="C268" s="97"/>
      <c r="D268" s="112"/>
      <c r="E268" s="112"/>
      <c r="F268" s="93"/>
      <c r="G268" s="97"/>
      <c r="H268" s="113"/>
      <c r="I268" s="3"/>
    </row>
    <row r="269" spans="1:9" s="89" customFormat="1" ht="24.6" customHeight="1">
      <c r="A269" s="98"/>
      <c r="B269" s="93"/>
      <c r="C269" s="97"/>
      <c r="D269" s="112"/>
      <c r="E269" s="112"/>
      <c r="F269" s="93"/>
      <c r="G269" s="97"/>
      <c r="H269" s="113"/>
      <c r="I269" s="3"/>
    </row>
    <row r="270" spans="1:9" s="93" customFormat="1" ht="24.6" customHeight="1" outlineLevel="1">
      <c r="A270" s="89"/>
      <c r="B270" s="96" t="s">
        <v>762</v>
      </c>
      <c r="C270" s="114"/>
      <c r="D270" s="114"/>
      <c r="E270" s="114"/>
      <c r="F270" s="89"/>
      <c r="G270" s="370">
        <f>F271+F300</f>
        <v>3099630</v>
      </c>
      <c r="H270" s="370"/>
      <c r="I270" s="100" t="s">
        <v>517</v>
      </c>
    </row>
    <row r="271" spans="1:9" s="93" customFormat="1" ht="24.6" customHeight="1" outlineLevel="1">
      <c r="B271" s="89" t="s">
        <v>839</v>
      </c>
      <c r="C271" s="114"/>
      <c r="D271" s="114"/>
      <c r="E271" s="114"/>
      <c r="F271" s="365">
        <f>F272+F296</f>
        <v>3023100</v>
      </c>
      <c r="G271" s="365"/>
      <c r="H271" s="17" t="s">
        <v>517</v>
      </c>
      <c r="I271" s="114"/>
    </row>
    <row r="272" spans="1:9" s="93" customFormat="1" ht="24.6" customHeight="1" outlineLevel="1">
      <c r="B272" s="109" t="s">
        <v>1106</v>
      </c>
      <c r="C272" s="114"/>
      <c r="D272" s="114"/>
      <c r="E272" s="114"/>
      <c r="F272" s="364">
        <f>SUM(F273,F277,F286)</f>
        <v>639100</v>
      </c>
      <c r="G272" s="364"/>
      <c r="H272" s="17" t="s">
        <v>517</v>
      </c>
      <c r="I272" s="114"/>
    </row>
    <row r="273" spans="1:9" s="89" customFormat="1" ht="24.6" customHeight="1">
      <c r="A273" s="93"/>
      <c r="B273" s="109" t="s">
        <v>840</v>
      </c>
      <c r="C273" s="114"/>
      <c r="D273" s="114"/>
      <c r="E273" s="114"/>
      <c r="F273" s="364">
        <f>SUM(H275:H275)</f>
        <v>126000</v>
      </c>
      <c r="G273" s="364"/>
      <c r="H273" s="17" t="s">
        <v>517</v>
      </c>
      <c r="I273" s="114"/>
    </row>
    <row r="274" spans="1:9" s="89" customFormat="1" ht="24.6" customHeight="1">
      <c r="A274" s="93"/>
      <c r="B274" s="109"/>
      <c r="C274" s="97" t="s">
        <v>842</v>
      </c>
      <c r="D274" s="114"/>
      <c r="E274" s="114"/>
      <c r="F274" s="120"/>
      <c r="G274" s="120"/>
      <c r="H274" s="17"/>
      <c r="I274" s="114"/>
    </row>
    <row r="275" spans="1:9" s="93" customFormat="1" ht="24.6" hidden="1" customHeight="1">
      <c r="C275" s="97" t="s">
        <v>841</v>
      </c>
      <c r="D275" s="112" t="s">
        <v>842</v>
      </c>
      <c r="E275" s="112"/>
      <c r="G275" s="97"/>
      <c r="H275" s="113">
        <v>126000</v>
      </c>
      <c r="I275" s="3" t="s">
        <v>517</v>
      </c>
    </row>
    <row r="276" spans="1:9" s="93" customFormat="1" ht="24.6" hidden="1" customHeight="1">
      <c r="C276" s="97"/>
      <c r="D276" s="112"/>
      <c r="E276" s="112"/>
      <c r="G276" s="97"/>
      <c r="H276" s="113"/>
      <c r="I276" s="3"/>
    </row>
    <row r="277" spans="1:9" s="147" customFormat="1" ht="24.6" customHeight="1" outlineLevel="1">
      <c r="B277" s="144" t="s">
        <v>845</v>
      </c>
      <c r="C277" s="261"/>
      <c r="D277" s="261"/>
      <c r="E277" s="261"/>
      <c r="F277" s="376">
        <f>SUM(H281:H284)</f>
        <v>228400</v>
      </c>
      <c r="G277" s="376"/>
      <c r="H277" s="100" t="s">
        <v>517</v>
      </c>
      <c r="I277" s="261"/>
    </row>
    <row r="278" spans="1:9" s="147" customFormat="1" ht="24.6" customHeight="1" outlineLevel="1">
      <c r="B278" s="144"/>
      <c r="C278" s="110" t="s">
        <v>1123</v>
      </c>
      <c r="D278" s="261"/>
      <c r="E278" s="261"/>
      <c r="F278" s="262"/>
      <c r="G278" s="262"/>
      <c r="H278" s="100"/>
      <c r="I278" s="261"/>
    </row>
    <row r="279" spans="1:9" s="147" customFormat="1" ht="24.6" customHeight="1" outlineLevel="1">
      <c r="B279" s="144"/>
      <c r="C279" s="110" t="s">
        <v>1124</v>
      </c>
      <c r="D279" s="261"/>
      <c r="E279" s="261"/>
      <c r="F279" s="262"/>
      <c r="G279" s="262"/>
      <c r="H279" s="100"/>
      <c r="I279" s="261"/>
    </row>
    <row r="280" spans="1:9" s="147" customFormat="1" ht="24.6" customHeight="1" outlineLevel="1">
      <c r="B280" s="144"/>
      <c r="C280" s="110" t="s">
        <v>849</v>
      </c>
      <c r="D280" s="261"/>
      <c r="E280" s="261"/>
      <c r="F280" s="262"/>
      <c r="G280" s="262"/>
      <c r="H280" s="100"/>
      <c r="I280" s="261"/>
    </row>
    <row r="281" spans="1:9" s="147" customFormat="1" ht="24.6" hidden="1" customHeight="1" outlineLevel="1">
      <c r="C281" s="110" t="s">
        <v>848</v>
      </c>
      <c r="D281" s="111" t="s">
        <v>849</v>
      </c>
      <c r="E281" s="111"/>
      <c r="G281" s="110"/>
      <c r="H281" s="105">
        <v>36200</v>
      </c>
      <c r="I281" s="260" t="s">
        <v>517</v>
      </c>
    </row>
    <row r="282" spans="1:9" s="93" customFormat="1" ht="24.6" hidden="1" customHeight="1" outlineLevel="1">
      <c r="C282" s="97" t="s">
        <v>906</v>
      </c>
      <c r="D282" s="112" t="s">
        <v>907</v>
      </c>
      <c r="E282" s="112"/>
      <c r="G282" s="97"/>
      <c r="H282" s="113">
        <v>20200</v>
      </c>
      <c r="I282" s="3" t="s">
        <v>517</v>
      </c>
    </row>
    <row r="283" spans="1:9" s="93" customFormat="1" ht="24.6" hidden="1" customHeight="1" outlineLevel="1">
      <c r="C283" s="97" t="s">
        <v>854</v>
      </c>
      <c r="D283" s="112" t="s">
        <v>855</v>
      </c>
      <c r="E283" s="112"/>
      <c r="G283" s="97"/>
      <c r="H283" s="113">
        <v>13600</v>
      </c>
      <c r="I283" s="3" t="s">
        <v>517</v>
      </c>
    </row>
    <row r="284" spans="1:9" s="93" customFormat="1" ht="24.6" hidden="1" customHeight="1">
      <c r="C284" s="97" t="s">
        <v>858</v>
      </c>
      <c r="D284" s="112" t="s">
        <v>908</v>
      </c>
      <c r="E284" s="112"/>
      <c r="G284" s="97"/>
      <c r="H284" s="113">
        <v>158400</v>
      </c>
      <c r="I284" s="3" t="s">
        <v>517</v>
      </c>
    </row>
    <row r="285" spans="1:9" s="93" customFormat="1" ht="24.6" hidden="1" customHeight="1" outlineLevel="1">
      <c r="C285" s="97"/>
      <c r="D285" s="112"/>
      <c r="E285" s="112"/>
      <c r="G285" s="97"/>
      <c r="H285" s="113"/>
      <c r="I285" s="3"/>
    </row>
    <row r="286" spans="1:9" s="93" customFormat="1" ht="24.6" customHeight="1" outlineLevel="1">
      <c r="B286" s="109" t="s">
        <v>1119</v>
      </c>
      <c r="C286" s="114"/>
      <c r="D286" s="114"/>
      <c r="E286" s="114"/>
      <c r="F286" s="364">
        <f>SUM(H290:H294)</f>
        <v>284700</v>
      </c>
      <c r="G286" s="364"/>
      <c r="H286" s="17" t="s">
        <v>517</v>
      </c>
      <c r="I286" s="114"/>
    </row>
    <row r="287" spans="1:9" s="93" customFormat="1" ht="24.6" customHeight="1" outlineLevel="1">
      <c r="B287" s="109"/>
      <c r="C287" s="97" t="s">
        <v>1109</v>
      </c>
      <c r="D287" s="114"/>
      <c r="E287" s="114"/>
      <c r="F287" s="251"/>
      <c r="G287" s="251"/>
      <c r="H287" s="17"/>
      <c r="I287" s="114"/>
    </row>
    <row r="288" spans="1:9" s="93" customFormat="1" ht="24.6" customHeight="1" outlineLevel="1">
      <c r="B288" s="109"/>
      <c r="C288" s="97" t="s">
        <v>867</v>
      </c>
      <c r="D288" s="114"/>
      <c r="E288" s="114"/>
      <c r="F288" s="251"/>
      <c r="G288" s="251"/>
      <c r="H288" s="17"/>
      <c r="I288" s="114"/>
    </row>
    <row r="289" spans="1:9" s="93" customFormat="1" ht="24.6" customHeight="1" outlineLevel="1">
      <c r="B289" s="109"/>
      <c r="C289" s="97" t="s">
        <v>1110</v>
      </c>
      <c r="D289" s="114"/>
      <c r="E289" s="114"/>
      <c r="F289" s="251"/>
      <c r="G289" s="251"/>
      <c r="H289" s="17"/>
      <c r="I289" s="114"/>
    </row>
    <row r="290" spans="1:9" s="93" customFormat="1" ht="24.6" hidden="1" customHeight="1" outlineLevel="1">
      <c r="C290" s="97" t="s">
        <v>862</v>
      </c>
      <c r="D290" s="112" t="s">
        <v>863</v>
      </c>
      <c r="E290" s="112"/>
      <c r="G290" s="97"/>
      <c r="H290" s="113">
        <v>26300</v>
      </c>
      <c r="I290" s="3" t="s">
        <v>517</v>
      </c>
    </row>
    <row r="291" spans="1:9" s="93" customFormat="1" ht="24.6" hidden="1" customHeight="1" outlineLevel="1">
      <c r="C291" s="97" t="s">
        <v>864</v>
      </c>
      <c r="D291" s="112" t="s">
        <v>865</v>
      </c>
      <c r="E291" s="112"/>
      <c r="G291" s="97"/>
      <c r="H291" s="113">
        <v>195000</v>
      </c>
      <c r="I291" s="3" t="s">
        <v>517</v>
      </c>
    </row>
    <row r="292" spans="1:9" s="93" customFormat="1" ht="24.6" hidden="1" customHeight="1" outlineLevel="1">
      <c r="C292" s="97" t="s">
        <v>866</v>
      </c>
      <c r="D292" s="112" t="s">
        <v>867</v>
      </c>
      <c r="E292" s="112"/>
      <c r="G292" s="97"/>
      <c r="H292" s="113">
        <v>36800</v>
      </c>
      <c r="I292" s="3" t="s">
        <v>517</v>
      </c>
    </row>
    <row r="293" spans="1:9" s="93" customFormat="1" ht="24.6" hidden="1" customHeight="1" outlineLevel="1">
      <c r="C293" s="97" t="s">
        <v>868</v>
      </c>
      <c r="D293" s="112" t="s">
        <v>869</v>
      </c>
      <c r="E293" s="112"/>
      <c r="G293" s="97"/>
      <c r="H293" s="113">
        <v>24000</v>
      </c>
      <c r="I293" s="3" t="s">
        <v>517</v>
      </c>
    </row>
    <row r="294" spans="1:9" s="93" customFormat="1" ht="24.6" hidden="1" customHeight="1" outlineLevel="1">
      <c r="C294" s="97" t="s">
        <v>870</v>
      </c>
      <c r="D294" s="112" t="s">
        <v>871</v>
      </c>
      <c r="E294" s="112"/>
      <c r="G294" s="97"/>
      <c r="H294" s="113">
        <v>2600</v>
      </c>
      <c r="I294" s="3" t="s">
        <v>517</v>
      </c>
    </row>
    <row r="295" spans="1:9" s="93" customFormat="1" ht="24.6" hidden="1" customHeight="1" outlineLevel="1">
      <c r="C295" s="97"/>
      <c r="D295" s="112"/>
      <c r="E295" s="112"/>
      <c r="G295" s="97"/>
      <c r="H295" s="113"/>
      <c r="I295" s="3"/>
    </row>
    <row r="296" spans="1:9" s="93" customFormat="1" ht="24.6" customHeight="1" outlineLevel="1">
      <c r="B296" s="109" t="s">
        <v>878</v>
      </c>
      <c r="C296" s="114"/>
      <c r="D296" s="114"/>
      <c r="E296" s="114"/>
      <c r="F296" s="364">
        <f>SUM(H298:H298)</f>
        <v>2384000</v>
      </c>
      <c r="G296" s="364"/>
      <c r="H296" s="17" t="s">
        <v>517</v>
      </c>
      <c r="I296" s="114"/>
    </row>
    <row r="297" spans="1:9" s="93" customFormat="1" ht="24.6" customHeight="1" outlineLevel="1">
      <c r="C297" s="97" t="s">
        <v>903</v>
      </c>
      <c r="D297" s="97"/>
      <c r="E297" s="97"/>
      <c r="F297" s="263"/>
      <c r="G297" s="263"/>
      <c r="H297" s="3"/>
      <c r="I297" s="97"/>
    </row>
    <row r="298" spans="1:9" s="93" customFormat="1" ht="24.6" hidden="1" customHeight="1">
      <c r="C298" s="97" t="s">
        <v>902</v>
      </c>
      <c r="D298" s="112" t="s">
        <v>903</v>
      </c>
      <c r="E298" s="112"/>
      <c r="G298" s="97"/>
      <c r="H298" s="113">
        <v>2384000</v>
      </c>
      <c r="I298" s="3" t="s">
        <v>517</v>
      </c>
    </row>
    <row r="299" spans="1:9" s="93" customFormat="1" ht="24.6" customHeight="1">
      <c r="C299" s="97"/>
      <c r="D299" s="112"/>
      <c r="E299" s="112"/>
      <c r="G299" s="97"/>
      <c r="H299" s="113"/>
      <c r="I299" s="3"/>
    </row>
    <row r="300" spans="1:9" s="93" customFormat="1" ht="24.6" customHeight="1" outlineLevel="1">
      <c r="B300" s="89" t="s">
        <v>885</v>
      </c>
      <c r="C300" s="114"/>
      <c r="D300" s="114"/>
      <c r="E300" s="114"/>
      <c r="F300" s="365">
        <f>F301</f>
        <v>76530</v>
      </c>
      <c r="G300" s="365"/>
      <c r="H300" s="17" t="s">
        <v>517</v>
      </c>
      <c r="I300" s="114"/>
    </row>
    <row r="301" spans="1:9" s="93" customFormat="1" ht="24.6" customHeight="1" outlineLevel="1">
      <c r="B301" s="109" t="s">
        <v>1112</v>
      </c>
      <c r="C301" s="114"/>
      <c r="D301" s="114"/>
      <c r="E301" s="114"/>
      <c r="F301" s="364">
        <f>F302</f>
        <v>76530</v>
      </c>
      <c r="G301" s="364"/>
      <c r="H301" s="17" t="s">
        <v>517</v>
      </c>
      <c r="I301" s="114"/>
    </row>
    <row r="302" spans="1:9" s="97" customFormat="1" ht="24.6" customHeight="1" outlineLevel="1">
      <c r="B302" s="109" t="s">
        <v>1113</v>
      </c>
      <c r="C302" s="114"/>
      <c r="D302" s="114"/>
      <c r="E302" s="114"/>
      <c r="F302" s="364">
        <f>SUM(H303:H303)</f>
        <v>76530</v>
      </c>
      <c r="G302" s="364"/>
      <c r="H302" s="17" t="s">
        <v>517</v>
      </c>
      <c r="I302" s="114"/>
    </row>
    <row r="303" spans="1:9" s="93" customFormat="1" ht="98.4" customHeight="1" outlineLevel="1">
      <c r="B303" s="97"/>
      <c r="C303" s="97" t="s">
        <v>904</v>
      </c>
      <c r="D303" s="367" t="s">
        <v>909</v>
      </c>
      <c r="E303" s="367"/>
      <c r="F303" s="367"/>
      <c r="G303" s="97"/>
      <c r="H303" s="255">
        <v>76530</v>
      </c>
      <c r="I303" s="256" t="s">
        <v>517</v>
      </c>
    </row>
    <row r="304" spans="1:9" s="89" customFormat="1" ht="24.6" customHeight="1">
      <c r="A304" s="98"/>
      <c r="B304" s="109"/>
      <c r="C304" s="114"/>
      <c r="D304" s="114"/>
      <c r="E304" s="114"/>
      <c r="F304" s="120"/>
      <c r="G304" s="121"/>
      <c r="H304" s="17"/>
      <c r="I304" s="114"/>
    </row>
    <row r="305" spans="1:9" s="89" customFormat="1" ht="24.6" customHeight="1">
      <c r="A305" s="98"/>
      <c r="B305" s="109"/>
      <c r="C305" s="114"/>
      <c r="D305" s="114"/>
      <c r="E305" s="114"/>
      <c r="F305" s="251"/>
      <c r="G305" s="253"/>
      <c r="H305" s="17"/>
      <c r="I305" s="114"/>
    </row>
    <row r="306" spans="1:9" s="89" customFormat="1" ht="24.6" customHeight="1">
      <c r="A306" s="98"/>
      <c r="B306" s="109"/>
      <c r="C306" s="114"/>
      <c r="D306" s="114"/>
      <c r="E306" s="114"/>
      <c r="F306" s="251"/>
      <c r="G306" s="253"/>
      <c r="H306" s="17"/>
      <c r="I306" s="114"/>
    </row>
    <row r="307" spans="1:9" s="89" customFormat="1" ht="24.6" customHeight="1">
      <c r="A307" s="98"/>
      <c r="B307" s="109"/>
      <c r="C307" s="114"/>
      <c r="D307" s="114"/>
      <c r="E307" s="114"/>
      <c r="F307" s="251"/>
      <c r="G307" s="253"/>
      <c r="H307" s="17"/>
      <c r="I307" s="114"/>
    </row>
    <row r="308" spans="1:9" s="89" customFormat="1" ht="24.6" customHeight="1">
      <c r="A308" s="98"/>
      <c r="B308" s="109"/>
      <c r="C308" s="114"/>
      <c r="D308" s="114"/>
      <c r="E308" s="114"/>
      <c r="F308" s="251"/>
      <c r="G308" s="253"/>
      <c r="H308" s="17"/>
      <c r="I308" s="114"/>
    </row>
    <row r="309" spans="1:9" s="89" customFormat="1" ht="24.6" customHeight="1">
      <c r="A309" s="98"/>
      <c r="B309" s="109"/>
      <c r="C309" s="114"/>
      <c r="D309" s="114"/>
      <c r="E309" s="114"/>
      <c r="F309" s="251"/>
      <c r="G309" s="253"/>
      <c r="H309" s="17"/>
      <c r="I309" s="114"/>
    </row>
    <row r="310" spans="1:9" s="89" customFormat="1" ht="24.6" customHeight="1">
      <c r="A310" s="98"/>
      <c r="B310" s="109"/>
      <c r="C310" s="114"/>
      <c r="D310" s="114"/>
      <c r="E310" s="114"/>
      <c r="F310" s="251"/>
      <c r="G310" s="253"/>
      <c r="H310" s="17"/>
      <c r="I310" s="114"/>
    </row>
    <row r="311" spans="1:9" s="89" customFormat="1" ht="24.6" customHeight="1">
      <c r="A311" s="98"/>
      <c r="B311" s="109"/>
      <c r="C311" s="114"/>
      <c r="D311" s="114"/>
      <c r="E311" s="114"/>
      <c r="F311" s="251"/>
      <c r="G311" s="253"/>
      <c r="H311" s="17"/>
      <c r="I311" s="114"/>
    </row>
    <row r="312" spans="1:9" s="89" customFormat="1" ht="24.6" customHeight="1">
      <c r="A312" s="98"/>
      <c r="B312" s="109"/>
      <c r="C312" s="114"/>
      <c r="D312" s="114"/>
      <c r="E312" s="114"/>
      <c r="F312" s="251"/>
      <c r="G312" s="253"/>
      <c r="H312" s="17"/>
      <c r="I312" s="114"/>
    </row>
    <row r="313" spans="1:9" s="89" customFormat="1" ht="24.6" customHeight="1">
      <c r="A313" s="98"/>
      <c r="B313" s="109"/>
      <c r="C313" s="114"/>
      <c r="D313" s="114"/>
      <c r="E313" s="114"/>
      <c r="F313" s="251"/>
      <c r="G313" s="253"/>
      <c r="H313" s="17"/>
      <c r="I313" s="114"/>
    </row>
    <row r="314" spans="1:9" s="89" customFormat="1" ht="24.6" customHeight="1">
      <c r="A314" s="98"/>
      <c r="B314" s="109"/>
      <c r="C314" s="114"/>
      <c r="D314" s="114"/>
      <c r="E314" s="114"/>
      <c r="F314" s="251"/>
      <c r="G314" s="253"/>
      <c r="H314" s="17"/>
      <c r="I314" s="114"/>
    </row>
    <row r="315" spans="1:9" s="89" customFormat="1" ht="24.6" customHeight="1">
      <c r="A315" s="98"/>
      <c r="B315" s="109"/>
      <c r="C315" s="114"/>
      <c r="D315" s="114"/>
      <c r="E315" s="114"/>
      <c r="F315" s="251"/>
      <c r="G315" s="253"/>
      <c r="H315" s="17"/>
      <c r="I315" s="114"/>
    </row>
    <row r="316" spans="1:9" s="89" customFormat="1" ht="24.6" customHeight="1">
      <c r="A316" s="98"/>
      <c r="B316" s="109"/>
      <c r="C316" s="114"/>
      <c r="D316" s="114"/>
      <c r="E316" s="114"/>
      <c r="F316" s="251"/>
      <c r="G316" s="253"/>
      <c r="H316" s="17"/>
      <c r="I316" s="114"/>
    </row>
    <row r="317" spans="1:9" s="93" customFormat="1" ht="24.6" customHeight="1" outlineLevel="1">
      <c r="A317" s="89"/>
      <c r="B317" s="96" t="s">
        <v>763</v>
      </c>
      <c r="C317" s="114"/>
      <c r="D317" s="114"/>
      <c r="E317" s="114"/>
      <c r="F317" s="89"/>
      <c r="G317" s="370">
        <f>SUM(F318,F331)</f>
        <v>12403420</v>
      </c>
      <c r="H317" s="370"/>
      <c r="I317" s="100" t="s">
        <v>517</v>
      </c>
    </row>
    <row r="318" spans="1:9" s="93" customFormat="1" ht="24.6" customHeight="1" outlineLevel="1">
      <c r="B318" s="89" t="s">
        <v>839</v>
      </c>
      <c r="C318" s="114"/>
      <c r="D318" s="114"/>
      <c r="E318" s="114"/>
      <c r="F318" s="365">
        <f>SUM(F319)</f>
        <v>12330000</v>
      </c>
      <c r="G318" s="365"/>
      <c r="H318" s="17" t="s">
        <v>517</v>
      </c>
      <c r="I318" s="114"/>
    </row>
    <row r="319" spans="1:9" s="93" customFormat="1" ht="24.6" customHeight="1" outlineLevel="1">
      <c r="B319" s="109" t="s">
        <v>1133</v>
      </c>
      <c r="C319" s="114"/>
      <c r="D319" s="114"/>
      <c r="E319" s="114"/>
      <c r="F319" s="364">
        <f>SUM(F320,F323,F326)</f>
        <v>12330000</v>
      </c>
      <c r="G319" s="364"/>
      <c r="H319" s="17" t="s">
        <v>517</v>
      </c>
      <c r="I319" s="114"/>
    </row>
    <row r="320" spans="1:9" s="89" customFormat="1" ht="24.6" customHeight="1">
      <c r="A320" s="93"/>
      <c r="B320" s="109" t="s">
        <v>1220</v>
      </c>
      <c r="C320" s="114"/>
      <c r="D320" s="114"/>
      <c r="E320" s="114"/>
      <c r="F320" s="364">
        <f>SUM(H322:H322)</f>
        <v>12247000</v>
      </c>
      <c r="G320" s="364"/>
      <c r="H320" s="17" t="s">
        <v>517</v>
      </c>
      <c r="I320" s="114"/>
    </row>
    <row r="321" spans="1:9" s="89" customFormat="1" ht="24.6" customHeight="1">
      <c r="A321" s="93"/>
      <c r="B321" s="109"/>
      <c r="C321" s="97" t="s">
        <v>842</v>
      </c>
      <c r="D321" s="114"/>
      <c r="E321" s="114"/>
      <c r="F321" s="251"/>
      <c r="G321" s="251"/>
      <c r="H321" s="17"/>
      <c r="I321" s="114"/>
    </row>
    <row r="322" spans="1:9" s="93" customFormat="1" ht="24.6" hidden="1" customHeight="1">
      <c r="C322" s="97" t="s">
        <v>841</v>
      </c>
      <c r="D322" s="112" t="s">
        <v>842</v>
      </c>
      <c r="E322" s="112"/>
      <c r="G322" s="97"/>
      <c r="H322" s="113">
        <v>12247000</v>
      </c>
      <c r="I322" s="3" t="s">
        <v>517</v>
      </c>
    </row>
    <row r="323" spans="1:9" s="93" customFormat="1" ht="24.6" customHeight="1" outlineLevel="1">
      <c r="B323" s="109" t="s">
        <v>1221</v>
      </c>
      <c r="C323" s="114"/>
      <c r="D323" s="114"/>
      <c r="E323" s="114"/>
      <c r="F323" s="364">
        <f>SUM(H325:H325)</f>
        <v>10800</v>
      </c>
      <c r="G323" s="364"/>
      <c r="H323" s="17" t="s">
        <v>517</v>
      </c>
      <c r="I323" s="114"/>
    </row>
    <row r="324" spans="1:9" s="93" customFormat="1" ht="24.6" customHeight="1" outlineLevel="1">
      <c r="B324" s="109"/>
      <c r="C324" s="97" t="s">
        <v>855</v>
      </c>
      <c r="D324" s="114"/>
      <c r="E324" s="114"/>
      <c r="F324" s="251"/>
      <c r="G324" s="251"/>
      <c r="H324" s="17"/>
      <c r="I324" s="114"/>
    </row>
    <row r="325" spans="1:9" s="93" customFormat="1" ht="24.6" hidden="1" customHeight="1">
      <c r="C325" s="97" t="s">
        <v>854</v>
      </c>
      <c r="D325" s="112" t="s">
        <v>855</v>
      </c>
      <c r="E325" s="112"/>
      <c r="G325" s="97"/>
      <c r="H325" s="113">
        <v>10800</v>
      </c>
      <c r="I325" s="3" t="s">
        <v>517</v>
      </c>
    </row>
    <row r="326" spans="1:9" s="93" customFormat="1" ht="24.6" customHeight="1" outlineLevel="1">
      <c r="B326" s="109" t="s">
        <v>1222</v>
      </c>
      <c r="C326" s="114"/>
      <c r="D326" s="114"/>
      <c r="E326" s="114"/>
      <c r="F326" s="364">
        <f>SUM(H328:H329)</f>
        <v>72200</v>
      </c>
      <c r="G326" s="364"/>
      <c r="H326" s="17" t="s">
        <v>517</v>
      </c>
      <c r="I326" s="114"/>
    </row>
    <row r="327" spans="1:9" s="93" customFormat="1" ht="24.6" customHeight="1" outlineLevel="1">
      <c r="B327" s="109"/>
      <c r="C327" s="97" t="s">
        <v>1126</v>
      </c>
      <c r="D327" s="114"/>
      <c r="E327" s="114"/>
      <c r="F327" s="251"/>
      <c r="G327" s="251"/>
      <c r="H327" s="17"/>
      <c r="I327" s="114"/>
    </row>
    <row r="328" spans="1:9" s="93" customFormat="1" ht="24.6" hidden="1" customHeight="1" outlineLevel="1">
      <c r="C328" s="97" t="s">
        <v>864</v>
      </c>
      <c r="D328" s="112" t="s">
        <v>865</v>
      </c>
      <c r="E328" s="112"/>
      <c r="G328" s="97"/>
      <c r="H328" s="113">
        <v>68300</v>
      </c>
      <c r="I328" s="3" t="s">
        <v>517</v>
      </c>
    </row>
    <row r="329" spans="1:9" s="93" customFormat="1" ht="24.6" hidden="1" customHeight="1" outlineLevel="1">
      <c r="C329" s="97" t="s">
        <v>870</v>
      </c>
      <c r="D329" s="112" t="s">
        <v>1125</v>
      </c>
      <c r="E329" s="112"/>
      <c r="G329" s="97"/>
      <c r="H329" s="113">
        <v>3900</v>
      </c>
      <c r="I329" s="3" t="s">
        <v>517</v>
      </c>
    </row>
    <row r="330" spans="1:9" s="93" customFormat="1" ht="24.6" customHeight="1" outlineLevel="1">
      <c r="A330" s="89"/>
      <c r="C330" s="97"/>
      <c r="D330" s="112"/>
      <c r="E330" s="112"/>
      <c r="G330" s="97"/>
      <c r="H330" s="113"/>
      <c r="I330" s="3"/>
    </row>
    <row r="331" spans="1:9" s="93" customFormat="1" ht="24.6" customHeight="1" outlineLevel="1">
      <c r="B331" s="89" t="s">
        <v>885</v>
      </c>
      <c r="C331" s="114"/>
      <c r="D331" s="114"/>
      <c r="E331" s="114"/>
      <c r="F331" s="365">
        <f>F332</f>
        <v>73420</v>
      </c>
      <c r="G331" s="365"/>
      <c r="H331" s="17" t="s">
        <v>517</v>
      </c>
      <c r="I331" s="114"/>
    </row>
    <row r="332" spans="1:9" s="93" customFormat="1" ht="24.6" customHeight="1" outlineLevel="1">
      <c r="B332" s="109" t="s">
        <v>1112</v>
      </c>
      <c r="C332" s="114"/>
      <c r="D332" s="114"/>
      <c r="E332" s="114"/>
      <c r="F332" s="364">
        <f>F333</f>
        <v>73420</v>
      </c>
      <c r="G332" s="364"/>
      <c r="H332" s="17" t="s">
        <v>517</v>
      </c>
      <c r="I332" s="114"/>
    </row>
    <row r="333" spans="1:9" s="97" customFormat="1" ht="24.6" customHeight="1" outlineLevel="1">
      <c r="B333" s="109" t="s">
        <v>1113</v>
      </c>
      <c r="C333" s="114"/>
      <c r="D333" s="114"/>
      <c r="E333" s="114"/>
      <c r="F333" s="364">
        <f>SUM(H334:H341)</f>
        <v>73420</v>
      </c>
      <c r="G333" s="364"/>
      <c r="H333" s="17" t="s">
        <v>517</v>
      </c>
      <c r="I333" s="114"/>
    </row>
    <row r="334" spans="1:9" s="97" customFormat="1" ht="24.6" customHeight="1" outlineLevel="1">
      <c r="C334" s="97" t="s">
        <v>904</v>
      </c>
      <c r="D334" s="264" t="s">
        <v>1127</v>
      </c>
      <c r="E334" s="377" t="s">
        <v>1344</v>
      </c>
      <c r="F334" s="377"/>
      <c r="H334" s="255"/>
      <c r="I334" s="256"/>
    </row>
    <row r="335" spans="1:9" s="97" customFormat="1" ht="24.6" customHeight="1" outlineLevel="1">
      <c r="D335" s="264"/>
      <c r="E335" s="286" t="s">
        <v>1345</v>
      </c>
      <c r="F335" s="286"/>
      <c r="H335" s="255"/>
      <c r="I335" s="256"/>
    </row>
    <row r="336" spans="1:9" s="97" customFormat="1" ht="24.6" customHeight="1" outlineLevel="1">
      <c r="D336" s="264"/>
      <c r="E336" s="286" t="s">
        <v>1346</v>
      </c>
      <c r="F336" s="286"/>
      <c r="H336" s="255"/>
      <c r="I336" s="256"/>
    </row>
    <row r="337" spans="1:9" s="97" customFormat="1" ht="24.6" customHeight="1" outlineLevel="1">
      <c r="D337" s="264"/>
      <c r="E337" s="286" t="s">
        <v>1347</v>
      </c>
      <c r="F337" s="286"/>
      <c r="H337" s="255">
        <v>51020</v>
      </c>
      <c r="I337" s="256" t="s">
        <v>517</v>
      </c>
    </row>
    <row r="338" spans="1:9" s="97" customFormat="1" ht="24.6" customHeight="1" outlineLevel="1">
      <c r="C338" s="97" t="s">
        <v>910</v>
      </c>
      <c r="D338" s="264" t="s">
        <v>1128</v>
      </c>
      <c r="E338" s="372" t="s">
        <v>1348</v>
      </c>
      <c r="F338" s="372"/>
      <c r="H338" s="113"/>
      <c r="I338" s="3"/>
    </row>
    <row r="339" spans="1:9" s="97" customFormat="1" ht="24.6" customHeight="1" outlineLevel="1">
      <c r="D339" s="264"/>
      <c r="E339" s="372" t="s">
        <v>1349</v>
      </c>
      <c r="F339" s="372"/>
      <c r="H339" s="113">
        <v>13500</v>
      </c>
      <c r="I339" s="3" t="s">
        <v>517</v>
      </c>
    </row>
    <row r="340" spans="1:9" s="97" customFormat="1" ht="24.6" customHeight="1" outlineLevel="1">
      <c r="C340" s="97" t="s">
        <v>911</v>
      </c>
      <c r="D340" s="264" t="s">
        <v>1129</v>
      </c>
      <c r="E340" s="367" t="s">
        <v>1350</v>
      </c>
      <c r="F340" s="367"/>
      <c r="H340" s="113"/>
      <c r="I340" s="3"/>
    </row>
    <row r="341" spans="1:9" s="97" customFormat="1" ht="24.6" customHeight="1" outlineLevel="1">
      <c r="D341" s="19"/>
      <c r="E341" s="367" t="s">
        <v>1351</v>
      </c>
      <c r="F341" s="367"/>
      <c r="H341" s="113">
        <v>8900</v>
      </c>
      <c r="I341" s="3" t="s">
        <v>517</v>
      </c>
    </row>
    <row r="342" spans="1:9" s="97" customFormat="1" ht="24.6" customHeight="1" outlineLevel="1">
      <c r="D342" s="19"/>
      <c r="E342" s="254"/>
      <c r="H342" s="113"/>
      <c r="I342" s="3"/>
    </row>
    <row r="343" spans="1:9" s="97" customFormat="1" ht="24.6" customHeight="1" outlineLevel="1">
      <c r="D343" s="19"/>
      <c r="E343" s="254"/>
      <c r="H343" s="113"/>
      <c r="I343" s="3"/>
    </row>
    <row r="344" spans="1:9" s="89" customFormat="1" ht="24.6" customHeight="1">
      <c r="A344" s="98"/>
      <c r="B344" s="97"/>
      <c r="C344" s="97"/>
      <c r="D344" s="19"/>
      <c r="E344" s="254"/>
      <c r="F344" s="97"/>
      <c r="G344" s="97"/>
      <c r="H344" s="113"/>
      <c r="I344" s="3"/>
    </row>
    <row r="345" spans="1:9" s="89" customFormat="1" ht="24.6" customHeight="1">
      <c r="A345" s="98"/>
      <c r="B345" s="97"/>
      <c r="C345" s="97"/>
      <c r="D345" s="254"/>
      <c r="E345" s="254"/>
      <c r="F345" s="97"/>
      <c r="G345" s="97"/>
      <c r="H345" s="113"/>
      <c r="I345" s="3"/>
    </row>
    <row r="346" spans="1:9" s="89" customFormat="1" ht="24.6" customHeight="1">
      <c r="A346" s="98"/>
      <c r="B346" s="97"/>
      <c r="C346" s="97"/>
      <c r="D346" s="254"/>
      <c r="E346" s="254"/>
      <c r="F346" s="97"/>
      <c r="G346" s="97"/>
      <c r="H346" s="113"/>
      <c r="I346" s="3"/>
    </row>
    <row r="347" spans="1:9" s="89" customFormat="1" ht="24.6" customHeight="1">
      <c r="A347" s="98"/>
      <c r="B347" s="97"/>
      <c r="C347" s="97"/>
      <c r="D347" s="254"/>
      <c r="E347" s="254"/>
      <c r="F347" s="97"/>
      <c r="G347" s="97"/>
      <c r="H347" s="113"/>
      <c r="I347" s="3"/>
    </row>
    <row r="348" spans="1:9" s="89" customFormat="1" ht="24.6" customHeight="1">
      <c r="A348" s="98"/>
      <c r="B348" s="97"/>
      <c r="C348" s="97"/>
      <c r="D348" s="254"/>
      <c r="E348" s="254"/>
      <c r="F348" s="97"/>
      <c r="G348" s="97"/>
      <c r="H348" s="113"/>
      <c r="I348" s="3"/>
    </row>
    <row r="349" spans="1:9" s="89" customFormat="1" ht="24.6" customHeight="1">
      <c r="A349" s="98"/>
      <c r="B349" s="97"/>
      <c r="C349" s="97"/>
      <c r="D349" s="254"/>
      <c r="E349" s="254"/>
      <c r="F349" s="97"/>
      <c r="G349" s="97"/>
      <c r="H349" s="113"/>
      <c r="I349" s="3"/>
    </row>
    <row r="350" spans="1:9" s="89" customFormat="1" ht="24.6" customHeight="1">
      <c r="A350" s="98"/>
      <c r="B350" s="97"/>
      <c r="C350" s="97"/>
      <c r="D350" s="254"/>
      <c r="E350" s="254"/>
      <c r="F350" s="97"/>
      <c r="G350" s="97"/>
      <c r="H350" s="113"/>
      <c r="I350" s="3"/>
    </row>
    <row r="351" spans="1:9" s="89" customFormat="1" ht="24.6" customHeight="1">
      <c r="A351" s="98"/>
      <c r="B351" s="97"/>
      <c r="C351" s="97"/>
      <c r="D351" s="254"/>
      <c r="E351" s="254"/>
      <c r="F351" s="97"/>
      <c r="G351" s="97"/>
      <c r="H351" s="113"/>
      <c r="I351" s="3"/>
    </row>
    <row r="352" spans="1:9" s="89" customFormat="1" ht="24.6" customHeight="1">
      <c r="A352" s="98"/>
      <c r="B352" s="97"/>
      <c r="C352" s="97"/>
      <c r="D352" s="254"/>
      <c r="E352" s="254"/>
      <c r="F352" s="97"/>
      <c r="G352" s="97"/>
      <c r="H352" s="113"/>
      <c r="I352" s="3"/>
    </row>
    <row r="353" spans="1:9" s="89" customFormat="1" ht="24.6" customHeight="1">
      <c r="A353" s="98"/>
      <c r="B353" s="97"/>
      <c r="C353" s="97"/>
      <c r="D353" s="254"/>
      <c r="E353" s="254"/>
      <c r="F353" s="97"/>
      <c r="G353" s="97"/>
      <c r="H353" s="113"/>
      <c r="I353" s="3"/>
    </row>
    <row r="354" spans="1:9" s="89" customFormat="1" ht="24.6" customHeight="1">
      <c r="A354" s="98"/>
      <c r="B354" s="97"/>
      <c r="C354" s="97"/>
      <c r="D354" s="254"/>
      <c r="E354" s="254"/>
      <c r="F354" s="97"/>
      <c r="G354" s="97"/>
      <c r="H354" s="113"/>
      <c r="I354" s="3"/>
    </row>
    <row r="355" spans="1:9" s="89" customFormat="1" ht="24.6" customHeight="1">
      <c r="A355" s="98"/>
      <c r="B355" s="97"/>
      <c r="C355" s="97"/>
      <c r="D355" s="283"/>
      <c r="E355" s="283"/>
      <c r="F355" s="97"/>
      <c r="G355" s="97"/>
      <c r="H355" s="113"/>
      <c r="I355" s="3"/>
    </row>
    <row r="356" spans="1:9" s="89" customFormat="1" ht="24.6" customHeight="1">
      <c r="A356" s="98"/>
      <c r="B356" s="97"/>
      <c r="C356" s="97"/>
      <c r="D356" s="254"/>
      <c r="E356" s="254"/>
      <c r="F356" s="97"/>
      <c r="G356" s="97"/>
      <c r="H356" s="113"/>
      <c r="I356" s="3"/>
    </row>
    <row r="357" spans="1:9" s="93" customFormat="1" ht="24.6" customHeight="1" outlineLevel="1">
      <c r="A357" s="89"/>
      <c r="B357" s="96" t="s">
        <v>764</v>
      </c>
      <c r="C357" s="114"/>
      <c r="D357" s="114"/>
      <c r="E357" s="114"/>
      <c r="F357" s="89"/>
      <c r="G357" s="370">
        <f>F358</f>
        <v>580500</v>
      </c>
      <c r="H357" s="370"/>
      <c r="I357" s="100" t="s">
        <v>517</v>
      </c>
    </row>
    <row r="358" spans="1:9" s="93" customFormat="1" ht="24.6" customHeight="1" outlineLevel="1">
      <c r="B358" s="89" t="s">
        <v>799</v>
      </c>
      <c r="C358" s="114"/>
      <c r="D358" s="114"/>
      <c r="E358" s="114"/>
      <c r="F358" s="365">
        <f>F359</f>
        <v>580500</v>
      </c>
      <c r="G358" s="365"/>
      <c r="H358" s="17" t="s">
        <v>517</v>
      </c>
      <c r="I358" s="114"/>
    </row>
    <row r="359" spans="1:9" s="93" customFormat="1" ht="24.6" customHeight="1" outlineLevel="1">
      <c r="B359" s="109" t="s">
        <v>1132</v>
      </c>
      <c r="C359" s="114"/>
      <c r="D359" s="114"/>
      <c r="E359" s="114"/>
      <c r="F359" s="364">
        <f>F360</f>
        <v>580500</v>
      </c>
      <c r="G359" s="364"/>
      <c r="H359" s="17" t="s">
        <v>517</v>
      </c>
      <c r="I359" s="114"/>
    </row>
    <row r="360" spans="1:9" s="93" customFormat="1" ht="24.6" customHeight="1" outlineLevel="1">
      <c r="B360" s="109" t="s">
        <v>1352</v>
      </c>
      <c r="C360" s="114"/>
      <c r="D360" s="114"/>
      <c r="E360" s="114"/>
      <c r="F360" s="364">
        <f>SUM(H364:H366)</f>
        <v>580500</v>
      </c>
      <c r="G360" s="364"/>
      <c r="H360" s="17" t="s">
        <v>517</v>
      </c>
      <c r="I360" s="114"/>
    </row>
    <row r="361" spans="1:9" s="93" customFormat="1" ht="24.6" customHeight="1" outlineLevel="1">
      <c r="B361" s="109"/>
      <c r="C361" s="367" t="s">
        <v>1130</v>
      </c>
      <c r="D361" s="367"/>
      <c r="E361" s="367"/>
      <c r="F361" s="251"/>
      <c r="G361" s="251"/>
      <c r="H361" s="17"/>
      <c r="I361" s="114"/>
    </row>
    <row r="362" spans="1:9" s="93" customFormat="1" ht="24.6" customHeight="1" outlineLevel="1">
      <c r="B362" s="109"/>
      <c r="C362" s="372" t="s">
        <v>938</v>
      </c>
      <c r="D362" s="372"/>
      <c r="E362" s="372"/>
      <c r="F362" s="251"/>
      <c r="G362" s="251"/>
      <c r="H362" s="17"/>
      <c r="I362" s="114"/>
    </row>
    <row r="363" spans="1:9" s="93" customFormat="1" ht="24.6" customHeight="1" outlineLevel="1">
      <c r="B363" s="109"/>
      <c r="C363" s="367" t="s">
        <v>1131</v>
      </c>
      <c r="D363" s="367"/>
      <c r="E363" s="367"/>
      <c r="F363" s="251"/>
      <c r="G363" s="251"/>
      <c r="H363" s="17"/>
      <c r="I363" s="114"/>
    </row>
    <row r="364" spans="1:9" s="93" customFormat="1" ht="24.6" hidden="1" customHeight="1" outlineLevel="1">
      <c r="C364" s="97" t="s">
        <v>912</v>
      </c>
      <c r="D364" s="367" t="s">
        <v>1130</v>
      </c>
      <c r="E364" s="367"/>
      <c r="G364" s="97"/>
      <c r="H364" s="113">
        <v>216000</v>
      </c>
      <c r="I364" s="3" t="s">
        <v>517</v>
      </c>
    </row>
    <row r="365" spans="1:9" s="93" customFormat="1" ht="24.6" hidden="1" customHeight="1" outlineLevel="1">
      <c r="C365" s="97" t="s">
        <v>913</v>
      </c>
      <c r="D365" s="367" t="s">
        <v>938</v>
      </c>
      <c r="E365" s="367"/>
      <c r="G365" s="97"/>
      <c r="H365" s="113">
        <v>97800</v>
      </c>
      <c r="I365" s="3" t="s">
        <v>517</v>
      </c>
    </row>
    <row r="366" spans="1:9" s="93" customFormat="1" ht="24.6" hidden="1" customHeight="1" outlineLevel="1">
      <c r="A366" s="89"/>
      <c r="C366" s="97" t="s">
        <v>914</v>
      </c>
      <c r="D366" s="367" t="s">
        <v>1131</v>
      </c>
      <c r="E366" s="367"/>
      <c r="G366" s="97"/>
      <c r="H366" s="113">
        <v>266700</v>
      </c>
      <c r="I366" s="3" t="s">
        <v>517</v>
      </c>
    </row>
    <row r="367" spans="1:9" s="93" customFormat="1" ht="24.6" customHeight="1" outlineLevel="1">
      <c r="A367" s="89"/>
      <c r="B367" s="89"/>
      <c r="C367" s="114"/>
      <c r="D367" s="114"/>
      <c r="E367" s="114"/>
      <c r="F367" s="119"/>
      <c r="G367" s="121"/>
      <c r="H367" s="17"/>
      <c r="I367" s="114"/>
    </row>
    <row r="368" spans="1:9" s="93" customFormat="1" ht="24.6" customHeight="1" outlineLevel="1">
      <c r="A368" s="89"/>
      <c r="B368" s="89"/>
      <c r="C368" s="114"/>
      <c r="D368" s="114"/>
      <c r="E368" s="114"/>
      <c r="F368" s="119"/>
      <c r="G368" s="121"/>
      <c r="H368" s="17"/>
      <c r="I368" s="114"/>
    </row>
    <row r="369" spans="1:9" s="89" customFormat="1" ht="24.6" customHeight="1">
      <c r="A369" s="98"/>
      <c r="C369" s="114"/>
      <c r="D369" s="114"/>
      <c r="E369" s="114"/>
      <c r="F369" s="119"/>
      <c r="G369" s="121"/>
      <c r="H369" s="17"/>
      <c r="I369" s="114"/>
    </row>
    <row r="370" spans="1:9" s="89" customFormat="1" ht="24.6" customHeight="1">
      <c r="A370" s="98"/>
      <c r="C370" s="114"/>
      <c r="D370" s="114"/>
      <c r="E370" s="114"/>
      <c r="F370" s="252"/>
      <c r="G370" s="253"/>
      <c r="H370" s="17"/>
      <c r="I370" s="114"/>
    </row>
    <row r="371" spans="1:9" s="89" customFormat="1" ht="24.6" customHeight="1">
      <c r="A371" s="98"/>
      <c r="C371" s="114"/>
      <c r="D371" s="114"/>
      <c r="E371" s="114"/>
      <c r="F371" s="252"/>
      <c r="G371" s="253"/>
      <c r="H371" s="17"/>
      <c r="I371" s="114"/>
    </row>
    <row r="372" spans="1:9" s="89" customFormat="1" ht="24.6" customHeight="1">
      <c r="A372" s="98"/>
      <c r="C372" s="114"/>
      <c r="D372" s="114"/>
      <c r="E372" s="114"/>
      <c r="F372" s="252"/>
      <c r="G372" s="253"/>
      <c r="H372" s="17"/>
      <c r="I372" s="114"/>
    </row>
    <row r="373" spans="1:9" s="89" customFormat="1" ht="24.6" customHeight="1">
      <c r="A373" s="98"/>
      <c r="C373" s="114"/>
      <c r="D373" s="114"/>
      <c r="E373" s="114"/>
      <c r="F373" s="252"/>
      <c r="G373" s="253"/>
      <c r="H373" s="17"/>
      <c r="I373" s="114"/>
    </row>
    <row r="374" spans="1:9" s="89" customFormat="1" ht="24.6" customHeight="1">
      <c r="A374" s="98"/>
      <c r="C374" s="114"/>
      <c r="D374" s="114"/>
      <c r="E374" s="114"/>
      <c r="F374" s="252"/>
      <c r="G374" s="253"/>
      <c r="H374" s="17"/>
      <c r="I374" s="114"/>
    </row>
    <row r="375" spans="1:9" s="89" customFormat="1" ht="24.6" customHeight="1">
      <c r="A375" s="98"/>
      <c r="C375" s="114"/>
      <c r="D375" s="114"/>
      <c r="E375" s="114"/>
      <c r="F375" s="252"/>
      <c r="G375" s="253"/>
      <c r="H375" s="17"/>
      <c r="I375" s="114"/>
    </row>
    <row r="376" spans="1:9" s="89" customFormat="1" ht="24.6" customHeight="1">
      <c r="A376" s="98"/>
      <c r="C376" s="114"/>
      <c r="D376" s="114"/>
      <c r="E376" s="114"/>
      <c r="F376" s="252"/>
      <c r="G376" s="253"/>
      <c r="H376" s="17"/>
      <c r="I376" s="114"/>
    </row>
    <row r="377" spans="1:9" s="89" customFormat="1" ht="24.6" customHeight="1">
      <c r="A377" s="98"/>
      <c r="C377" s="114"/>
      <c r="D377" s="114"/>
      <c r="E377" s="114"/>
      <c r="F377" s="252"/>
      <c r="G377" s="253"/>
      <c r="H377" s="17"/>
      <c r="I377" s="114"/>
    </row>
    <row r="378" spans="1:9" s="89" customFormat="1" ht="24.6" customHeight="1">
      <c r="A378" s="98"/>
      <c r="C378" s="114"/>
      <c r="D378" s="114"/>
      <c r="E378" s="114"/>
      <c r="F378" s="252"/>
      <c r="G378" s="253"/>
      <c r="H378" s="17"/>
      <c r="I378" s="114"/>
    </row>
    <row r="379" spans="1:9" s="89" customFormat="1" ht="24.6" customHeight="1">
      <c r="A379" s="98"/>
      <c r="C379" s="114"/>
      <c r="D379" s="114"/>
      <c r="E379" s="114"/>
      <c r="F379" s="252"/>
      <c r="G379" s="253"/>
      <c r="H379" s="17"/>
      <c r="I379" s="114"/>
    </row>
    <row r="380" spans="1:9" s="89" customFormat="1" ht="24.6" customHeight="1">
      <c r="A380" s="98"/>
      <c r="C380" s="114"/>
      <c r="D380" s="114"/>
      <c r="E380" s="114"/>
      <c r="F380" s="252"/>
      <c r="G380" s="253"/>
      <c r="H380" s="17"/>
      <c r="I380" s="114"/>
    </row>
    <row r="381" spans="1:9" s="89" customFormat="1" ht="24.6" customHeight="1">
      <c r="A381" s="98"/>
      <c r="C381" s="114"/>
      <c r="D381" s="114"/>
      <c r="E381" s="114"/>
      <c r="F381" s="252"/>
      <c r="G381" s="253"/>
      <c r="H381" s="17"/>
      <c r="I381" s="114"/>
    </row>
    <row r="382" spans="1:9" s="89" customFormat="1" ht="24.6" customHeight="1">
      <c r="A382" s="98"/>
      <c r="C382" s="114"/>
      <c r="D382" s="114"/>
      <c r="E382" s="114"/>
      <c r="F382" s="252"/>
      <c r="G382" s="253"/>
      <c r="H382" s="17"/>
      <c r="I382" s="114"/>
    </row>
    <row r="383" spans="1:9" s="89" customFormat="1" ht="24.6" customHeight="1">
      <c r="A383" s="98"/>
      <c r="C383" s="114"/>
      <c r="D383" s="114"/>
      <c r="E383" s="114"/>
      <c r="F383" s="252"/>
      <c r="G383" s="253"/>
      <c r="H383" s="17"/>
      <c r="I383" s="114"/>
    </row>
    <row r="384" spans="1:9" s="89" customFormat="1" ht="24.6" customHeight="1">
      <c r="A384" s="98"/>
      <c r="C384" s="114"/>
      <c r="D384" s="114"/>
      <c r="E384" s="114"/>
      <c r="F384" s="252"/>
      <c r="G384" s="253"/>
      <c r="H384" s="17"/>
      <c r="I384" s="114"/>
    </row>
    <row r="385" spans="1:9" s="89" customFormat="1" ht="24.6" customHeight="1">
      <c r="A385" s="98"/>
      <c r="C385" s="114"/>
      <c r="D385" s="114"/>
      <c r="E385" s="114"/>
      <c r="F385" s="252"/>
      <c r="G385" s="253"/>
      <c r="H385" s="17"/>
      <c r="I385" s="114"/>
    </row>
    <row r="386" spans="1:9" s="89" customFormat="1" ht="24.6" customHeight="1">
      <c r="A386" s="98"/>
      <c r="C386" s="114"/>
      <c r="D386" s="114"/>
      <c r="E386" s="114"/>
      <c r="F386" s="252"/>
      <c r="G386" s="253"/>
      <c r="H386" s="17"/>
      <c r="I386" s="114"/>
    </row>
    <row r="387" spans="1:9" s="89" customFormat="1" ht="24.6" customHeight="1">
      <c r="A387" s="98"/>
      <c r="C387" s="114"/>
      <c r="D387" s="114"/>
      <c r="E387" s="114"/>
      <c r="F387" s="252"/>
      <c r="G387" s="253"/>
      <c r="H387" s="17"/>
      <c r="I387" s="114"/>
    </row>
    <row r="388" spans="1:9" s="89" customFormat="1" ht="24.6" customHeight="1">
      <c r="A388" s="98"/>
      <c r="C388" s="114"/>
      <c r="D388" s="114"/>
      <c r="E388" s="114"/>
      <c r="F388" s="252"/>
      <c r="G388" s="253"/>
      <c r="H388" s="17"/>
      <c r="I388" s="114"/>
    </row>
    <row r="389" spans="1:9" s="89" customFormat="1" ht="24.6" customHeight="1">
      <c r="A389" s="98"/>
      <c r="C389" s="114"/>
      <c r="D389" s="114"/>
      <c r="E389" s="114"/>
      <c r="F389" s="252"/>
      <c r="G389" s="253"/>
      <c r="H389" s="17"/>
      <c r="I389" s="114"/>
    </row>
    <row r="390" spans="1:9" s="89" customFormat="1" ht="24.6" customHeight="1">
      <c r="A390" s="98"/>
      <c r="C390" s="114"/>
      <c r="D390" s="114"/>
      <c r="E390" s="114"/>
      <c r="F390" s="252"/>
      <c r="G390" s="253"/>
      <c r="H390" s="17"/>
      <c r="I390" s="114"/>
    </row>
    <row r="391" spans="1:9" s="89" customFormat="1" ht="24.6" customHeight="1">
      <c r="A391" s="98"/>
      <c r="C391" s="114"/>
      <c r="D391" s="114"/>
      <c r="E391" s="114"/>
      <c r="F391" s="252"/>
      <c r="G391" s="253"/>
      <c r="H391" s="17"/>
      <c r="I391" s="114"/>
    </row>
    <row r="392" spans="1:9" s="89" customFormat="1" ht="24.6" customHeight="1">
      <c r="A392" s="98"/>
      <c r="C392" s="114"/>
      <c r="D392" s="114"/>
      <c r="E392" s="114"/>
      <c r="F392" s="252"/>
      <c r="G392" s="253"/>
      <c r="H392" s="17"/>
      <c r="I392" s="114"/>
    </row>
    <row r="393" spans="1:9" s="89" customFormat="1" ht="24.6" customHeight="1">
      <c r="A393" s="98"/>
      <c r="C393" s="114"/>
      <c r="D393" s="114"/>
      <c r="E393" s="114"/>
      <c r="F393" s="252"/>
      <c r="G393" s="253"/>
      <c r="H393" s="17"/>
      <c r="I393" s="114"/>
    </row>
    <row r="394" spans="1:9" s="89" customFormat="1" ht="24.6" customHeight="1">
      <c r="A394" s="98"/>
      <c r="C394" s="114"/>
      <c r="D394" s="114"/>
      <c r="E394" s="114"/>
      <c r="F394" s="252"/>
      <c r="G394" s="253"/>
      <c r="H394" s="17"/>
      <c r="I394" s="114"/>
    </row>
    <row r="395" spans="1:9" s="89" customFormat="1" ht="24.6" customHeight="1">
      <c r="A395" s="98"/>
      <c r="C395" s="114"/>
      <c r="D395" s="114"/>
      <c r="E395" s="114"/>
      <c r="F395" s="252"/>
      <c r="G395" s="253"/>
      <c r="H395" s="17"/>
      <c r="I395" s="114"/>
    </row>
    <row r="396" spans="1:9" s="93" customFormat="1" ht="24.6" customHeight="1" outlineLevel="1">
      <c r="A396" s="89"/>
      <c r="B396" s="96" t="s">
        <v>765</v>
      </c>
      <c r="C396" s="114"/>
      <c r="D396" s="114"/>
      <c r="E396" s="114"/>
      <c r="F396" s="89"/>
      <c r="G396" s="370">
        <f>SUM(F397,F428,F421)</f>
        <v>15947300</v>
      </c>
      <c r="H396" s="370"/>
      <c r="I396" s="100" t="s">
        <v>517</v>
      </c>
    </row>
    <row r="397" spans="1:9" s="93" customFormat="1" ht="24.6" customHeight="1" outlineLevel="1">
      <c r="B397" s="89" t="s">
        <v>839</v>
      </c>
      <c r="C397" s="114"/>
      <c r="D397" s="114"/>
      <c r="E397" s="114"/>
      <c r="F397" s="365">
        <f>F398</f>
        <v>14761500</v>
      </c>
      <c r="G397" s="365"/>
      <c r="H397" s="17" t="s">
        <v>517</v>
      </c>
      <c r="I397" s="114"/>
    </row>
    <row r="398" spans="1:9" s="93" customFormat="1" ht="24.6" customHeight="1" outlineLevel="1">
      <c r="B398" s="109" t="s">
        <v>1133</v>
      </c>
      <c r="C398" s="114"/>
      <c r="D398" s="114"/>
      <c r="E398" s="114"/>
      <c r="F398" s="364">
        <f>SUM(F399,F404,F409)</f>
        <v>14761500</v>
      </c>
      <c r="G398" s="364"/>
      <c r="H398" s="17" t="s">
        <v>517</v>
      </c>
      <c r="I398" s="114"/>
    </row>
    <row r="399" spans="1:9" s="89" customFormat="1" ht="24.6" customHeight="1">
      <c r="A399" s="93"/>
      <c r="B399" s="109" t="s">
        <v>1220</v>
      </c>
      <c r="C399" s="114"/>
      <c r="D399" s="114"/>
      <c r="E399" s="114"/>
      <c r="F399" s="364">
        <f>SUM(H402:H403)</f>
        <v>3363000</v>
      </c>
      <c r="G399" s="364"/>
      <c r="H399" s="17" t="s">
        <v>517</v>
      </c>
      <c r="I399" s="114"/>
    </row>
    <row r="400" spans="1:9" s="89" customFormat="1" ht="24.6" customHeight="1">
      <c r="A400" s="93"/>
      <c r="B400" s="109"/>
      <c r="C400" s="367" t="s">
        <v>916</v>
      </c>
      <c r="D400" s="367"/>
      <c r="E400" s="367"/>
      <c r="F400" s="251"/>
      <c r="G400" s="251"/>
      <c r="H400" s="17"/>
      <c r="I400" s="114"/>
    </row>
    <row r="401" spans="1:9" s="89" customFormat="1" ht="24.6" customHeight="1">
      <c r="A401" s="93"/>
      <c r="B401" s="109"/>
      <c r="C401" s="367" t="s">
        <v>918</v>
      </c>
      <c r="D401" s="367"/>
      <c r="E401" s="367"/>
      <c r="F401" s="251"/>
      <c r="G401" s="251"/>
      <c r="H401" s="17"/>
      <c r="I401" s="114"/>
    </row>
    <row r="402" spans="1:9" s="89" customFormat="1" ht="24.6" hidden="1" customHeight="1">
      <c r="A402" s="93"/>
      <c r="B402" s="93"/>
      <c r="C402" s="97" t="s">
        <v>915</v>
      </c>
      <c r="D402" s="367" t="s">
        <v>916</v>
      </c>
      <c r="E402" s="367"/>
      <c r="F402" s="93"/>
      <c r="G402" s="97"/>
      <c r="H402" s="113">
        <v>3150000</v>
      </c>
      <c r="I402" s="3" t="s">
        <v>517</v>
      </c>
    </row>
    <row r="403" spans="1:9" s="93" customFormat="1" ht="24.6" hidden="1" customHeight="1">
      <c r="C403" s="97" t="s">
        <v>917</v>
      </c>
      <c r="D403" s="367" t="s">
        <v>918</v>
      </c>
      <c r="E403" s="367"/>
      <c r="G403" s="97"/>
      <c r="H403" s="113">
        <v>213000</v>
      </c>
      <c r="I403" s="3" t="s">
        <v>517</v>
      </c>
    </row>
    <row r="404" spans="1:9" s="93" customFormat="1" ht="24.6" customHeight="1" outlineLevel="1">
      <c r="B404" s="109" t="s">
        <v>1221</v>
      </c>
      <c r="C404" s="114"/>
      <c r="D404" s="114"/>
      <c r="E404" s="114"/>
      <c r="F404" s="364">
        <f>SUM(H407:H408)</f>
        <v>593600</v>
      </c>
      <c r="G404" s="364"/>
      <c r="H404" s="17" t="s">
        <v>517</v>
      </c>
      <c r="I404" s="114"/>
    </row>
    <row r="405" spans="1:9" s="93" customFormat="1" ht="24.6" customHeight="1" outlineLevel="1">
      <c r="B405" s="109"/>
      <c r="C405" s="367" t="s">
        <v>849</v>
      </c>
      <c r="D405" s="367"/>
      <c r="E405" s="367"/>
      <c r="F405" s="251"/>
      <c r="G405" s="251"/>
      <c r="H405" s="17"/>
      <c r="I405" s="114"/>
    </row>
    <row r="406" spans="1:9" s="93" customFormat="1" ht="24.6" customHeight="1" outlineLevel="1">
      <c r="B406" s="109"/>
      <c r="C406" s="367" t="s">
        <v>920</v>
      </c>
      <c r="D406" s="367"/>
      <c r="E406" s="367"/>
      <c r="F406" s="251"/>
      <c r="G406" s="251"/>
      <c r="H406" s="17"/>
      <c r="I406" s="114"/>
    </row>
    <row r="407" spans="1:9" s="93" customFormat="1" ht="24.6" hidden="1" customHeight="1" outlineLevel="1">
      <c r="C407" s="97" t="s">
        <v>848</v>
      </c>
      <c r="D407" s="367" t="s">
        <v>849</v>
      </c>
      <c r="E407" s="367"/>
      <c r="G407" s="97"/>
      <c r="H407" s="113">
        <v>590600</v>
      </c>
      <c r="I407" s="3" t="s">
        <v>517</v>
      </c>
    </row>
    <row r="408" spans="1:9" s="93" customFormat="1" ht="24.6" hidden="1" customHeight="1" outlineLevel="1">
      <c r="C408" s="97" t="s">
        <v>919</v>
      </c>
      <c r="D408" s="367" t="s">
        <v>920</v>
      </c>
      <c r="E408" s="367"/>
      <c r="G408" s="97"/>
      <c r="H408" s="113">
        <v>3000</v>
      </c>
      <c r="I408" s="3" t="s">
        <v>517</v>
      </c>
    </row>
    <row r="409" spans="1:9" s="93" customFormat="1" ht="24.6" customHeight="1" outlineLevel="1">
      <c r="B409" s="109" t="s">
        <v>1222</v>
      </c>
      <c r="C409" s="114"/>
      <c r="D409" s="114"/>
      <c r="E409" s="114"/>
      <c r="F409" s="364">
        <f>SUM(H412:H419)</f>
        <v>10804900</v>
      </c>
      <c r="G409" s="364"/>
      <c r="H409" s="17" t="s">
        <v>517</v>
      </c>
      <c r="I409" s="114"/>
    </row>
    <row r="410" spans="1:9" s="93" customFormat="1" ht="24.6" customHeight="1" outlineLevel="1">
      <c r="B410" s="109"/>
      <c r="C410" s="372" t="s">
        <v>1134</v>
      </c>
      <c r="D410" s="372"/>
      <c r="E410" s="372"/>
      <c r="F410" s="251"/>
      <c r="G410" s="251"/>
      <c r="H410" s="17"/>
      <c r="I410" s="114"/>
    </row>
    <row r="411" spans="1:9" s="93" customFormat="1" ht="24.6" customHeight="1" outlineLevel="1">
      <c r="B411" s="109"/>
      <c r="C411" s="372" t="s">
        <v>1135</v>
      </c>
      <c r="D411" s="372"/>
      <c r="E411" s="372"/>
      <c r="F411" s="251"/>
      <c r="G411" s="251"/>
      <c r="H411" s="17"/>
      <c r="I411" s="114"/>
    </row>
    <row r="412" spans="1:9" s="93" customFormat="1" ht="24.6" hidden="1" customHeight="1" outlineLevel="1">
      <c r="C412" s="97" t="s">
        <v>862</v>
      </c>
      <c r="D412" s="367" t="s">
        <v>863</v>
      </c>
      <c r="E412" s="367"/>
      <c r="G412" s="97"/>
      <c r="H412" s="113">
        <v>9131300</v>
      </c>
      <c r="I412" s="3" t="s">
        <v>517</v>
      </c>
    </row>
    <row r="413" spans="1:9" s="93" customFormat="1" ht="24.6" hidden="1" customHeight="1" outlineLevel="1">
      <c r="C413" s="97" t="s">
        <v>868</v>
      </c>
      <c r="D413" s="367" t="s">
        <v>869</v>
      </c>
      <c r="E413" s="367"/>
      <c r="G413" s="97"/>
      <c r="H413" s="113">
        <v>826000</v>
      </c>
      <c r="I413" s="3" t="s">
        <v>517</v>
      </c>
    </row>
    <row r="414" spans="1:9" s="93" customFormat="1" ht="24.6" hidden="1" customHeight="1" outlineLevel="1">
      <c r="C414" s="97" t="s">
        <v>921</v>
      </c>
      <c r="D414" s="367" t="s">
        <v>922</v>
      </c>
      <c r="E414" s="367"/>
      <c r="G414" s="97"/>
      <c r="H414" s="113">
        <v>1800</v>
      </c>
      <c r="I414" s="3" t="s">
        <v>517</v>
      </c>
    </row>
    <row r="415" spans="1:9" s="93" customFormat="1" ht="24.6" hidden="1" customHeight="1" outlineLevel="1">
      <c r="C415" s="97" t="s">
        <v>923</v>
      </c>
      <c r="D415" s="367" t="s">
        <v>924</v>
      </c>
      <c r="E415" s="367"/>
      <c r="G415" s="97"/>
      <c r="H415" s="113">
        <v>235600</v>
      </c>
      <c r="I415" s="3" t="s">
        <v>517</v>
      </c>
    </row>
    <row r="416" spans="1:9" s="93" customFormat="1" ht="24.6" hidden="1" customHeight="1" outlineLevel="1">
      <c r="C416" s="97" t="s">
        <v>925</v>
      </c>
      <c r="D416" s="367" t="s">
        <v>926</v>
      </c>
      <c r="E416" s="367"/>
      <c r="G416" s="97"/>
      <c r="H416" s="113">
        <v>76700</v>
      </c>
      <c r="I416" s="3" t="s">
        <v>517</v>
      </c>
    </row>
    <row r="417" spans="1:9" s="93" customFormat="1" ht="24.6" hidden="1" customHeight="1" outlineLevel="1">
      <c r="C417" s="97" t="s">
        <v>927</v>
      </c>
      <c r="D417" s="367" t="s">
        <v>928</v>
      </c>
      <c r="E417" s="367"/>
      <c r="G417" s="97"/>
      <c r="H417" s="113">
        <v>103900</v>
      </c>
      <c r="I417" s="3" t="s">
        <v>517</v>
      </c>
    </row>
    <row r="418" spans="1:9" s="93" customFormat="1" ht="24.6" hidden="1" customHeight="1" outlineLevel="1">
      <c r="C418" s="97" t="s">
        <v>929</v>
      </c>
      <c r="D418" s="367" t="s">
        <v>930</v>
      </c>
      <c r="E418" s="367"/>
      <c r="G418" s="97"/>
      <c r="H418" s="113">
        <v>111200</v>
      </c>
      <c r="I418" s="3" t="s">
        <v>517</v>
      </c>
    </row>
    <row r="419" spans="1:9" s="93" customFormat="1" ht="24.6" hidden="1" customHeight="1" outlineLevel="1">
      <c r="C419" s="97" t="s">
        <v>931</v>
      </c>
      <c r="D419" s="367" t="s">
        <v>932</v>
      </c>
      <c r="E419" s="367"/>
      <c r="G419" s="97"/>
      <c r="H419" s="113">
        <v>318400</v>
      </c>
      <c r="I419" s="3" t="s">
        <v>517</v>
      </c>
    </row>
    <row r="420" spans="1:9" s="93" customFormat="1" ht="24.6" customHeight="1" outlineLevel="1">
      <c r="C420" s="97"/>
      <c r="D420" s="112"/>
      <c r="E420" s="112"/>
      <c r="G420" s="97"/>
      <c r="H420" s="113"/>
      <c r="I420" s="3"/>
    </row>
    <row r="421" spans="1:9" s="93" customFormat="1" ht="24.6" customHeight="1" outlineLevel="1">
      <c r="B421" s="89" t="s">
        <v>885</v>
      </c>
      <c r="C421" s="114"/>
      <c r="D421" s="114"/>
      <c r="E421" s="114"/>
      <c r="F421" s="365">
        <f>F422</f>
        <v>900000</v>
      </c>
      <c r="G421" s="365"/>
      <c r="H421" s="17" t="s">
        <v>517</v>
      </c>
      <c r="I421" s="114"/>
    </row>
    <row r="422" spans="1:9" s="93" customFormat="1" ht="24.6" customHeight="1" outlineLevel="1">
      <c r="B422" s="109" t="s">
        <v>1112</v>
      </c>
      <c r="C422" s="114"/>
      <c r="D422" s="114"/>
      <c r="E422" s="114"/>
      <c r="F422" s="364">
        <f>F423</f>
        <v>900000</v>
      </c>
      <c r="G422" s="364"/>
      <c r="H422" s="17" t="s">
        <v>517</v>
      </c>
      <c r="I422" s="114"/>
    </row>
    <row r="423" spans="1:9" s="97" customFormat="1" ht="24.6" customHeight="1" outlineLevel="1">
      <c r="B423" s="109" t="s">
        <v>1113</v>
      </c>
      <c r="C423" s="114"/>
      <c r="D423" s="114"/>
      <c r="E423" s="114"/>
      <c r="F423" s="364">
        <f>SUM(H424:H428)</f>
        <v>900000</v>
      </c>
      <c r="G423" s="364"/>
      <c r="H423" s="17" t="s">
        <v>517</v>
      </c>
      <c r="I423" s="114"/>
    </row>
    <row r="424" spans="1:9" s="93" customFormat="1" ht="24.6" customHeight="1" outlineLevel="1">
      <c r="B424" s="97"/>
      <c r="C424" s="97" t="s">
        <v>933</v>
      </c>
      <c r="D424" s="367" t="s">
        <v>1355</v>
      </c>
      <c r="E424" s="367"/>
      <c r="F424" s="367"/>
      <c r="G424" s="97"/>
      <c r="H424" s="255"/>
      <c r="I424" s="256"/>
    </row>
    <row r="425" spans="1:9" s="93" customFormat="1" ht="24.6" customHeight="1" outlineLevel="1">
      <c r="B425" s="97"/>
      <c r="C425" s="97"/>
      <c r="D425" s="367" t="s">
        <v>1356</v>
      </c>
      <c r="E425" s="367"/>
      <c r="F425" s="367"/>
      <c r="G425" s="97"/>
      <c r="H425" s="255"/>
      <c r="I425" s="256"/>
    </row>
    <row r="426" spans="1:9" s="93" customFormat="1" ht="24.6" customHeight="1" outlineLevel="1">
      <c r="B426" s="97"/>
      <c r="C426" s="97"/>
      <c r="D426" s="367" t="s">
        <v>1357</v>
      </c>
      <c r="E426" s="367"/>
      <c r="F426" s="367"/>
      <c r="G426" s="97"/>
      <c r="H426" s="255">
        <v>900000</v>
      </c>
      <c r="I426" s="256" t="s">
        <v>517</v>
      </c>
    </row>
    <row r="427" spans="1:9" s="93" customFormat="1" ht="24.6" customHeight="1" outlineLevel="1">
      <c r="A427" s="89"/>
      <c r="C427" s="97"/>
      <c r="D427" s="112"/>
      <c r="E427" s="112"/>
      <c r="G427" s="97"/>
      <c r="H427" s="113"/>
      <c r="I427" s="3"/>
    </row>
    <row r="428" spans="1:9" s="97" customFormat="1" ht="24.6" customHeight="1" outlineLevel="1">
      <c r="B428" s="89" t="s">
        <v>1136</v>
      </c>
      <c r="C428" s="114"/>
      <c r="D428" s="114"/>
      <c r="E428" s="114"/>
      <c r="F428" s="365">
        <f>SUM(H429:H431)</f>
        <v>285800</v>
      </c>
      <c r="G428" s="365"/>
      <c r="H428" s="17" t="s">
        <v>517</v>
      </c>
      <c r="I428" s="114"/>
    </row>
    <row r="429" spans="1:9" s="89" customFormat="1" ht="24.6" customHeight="1">
      <c r="A429" s="93"/>
      <c r="B429" s="97"/>
      <c r="C429" s="97" t="s">
        <v>934</v>
      </c>
      <c r="D429" s="264" t="s">
        <v>1127</v>
      </c>
      <c r="E429" s="286" t="s">
        <v>935</v>
      </c>
      <c r="F429" s="286"/>
      <c r="G429" s="97"/>
      <c r="H429" s="255">
        <v>235800</v>
      </c>
      <c r="I429" s="256" t="s">
        <v>517</v>
      </c>
    </row>
    <row r="430" spans="1:9" s="89" customFormat="1" ht="24.6" customHeight="1">
      <c r="A430" s="93"/>
      <c r="B430" s="93"/>
      <c r="C430" s="97" t="s">
        <v>893</v>
      </c>
      <c r="D430" s="266" t="s">
        <v>1128</v>
      </c>
      <c r="E430" s="286" t="s">
        <v>1353</v>
      </c>
      <c r="F430" s="286"/>
      <c r="G430" s="97"/>
      <c r="H430" s="255"/>
      <c r="I430" s="256"/>
    </row>
    <row r="431" spans="1:9" s="89" customFormat="1" ht="24.6" customHeight="1">
      <c r="A431" s="98"/>
      <c r="B431" s="93"/>
      <c r="C431" s="97"/>
      <c r="D431" s="112"/>
      <c r="E431" s="286" t="s">
        <v>1354</v>
      </c>
      <c r="F431" s="286"/>
      <c r="G431" s="97"/>
      <c r="H431" s="255">
        <v>50000</v>
      </c>
      <c r="I431" s="256" t="s">
        <v>517</v>
      </c>
    </row>
    <row r="432" spans="1:9" s="89" customFormat="1" ht="24.6" customHeight="1">
      <c r="A432" s="98"/>
      <c r="B432" s="93"/>
      <c r="C432" s="97"/>
      <c r="D432" s="112"/>
      <c r="E432" s="112"/>
      <c r="F432" s="93"/>
      <c r="G432" s="97"/>
      <c r="H432" s="113"/>
      <c r="I432" s="3"/>
    </row>
    <row r="433" spans="1:9" s="89" customFormat="1" ht="24.6" customHeight="1">
      <c r="A433" s="98"/>
      <c r="B433" s="93"/>
      <c r="C433" s="97"/>
      <c r="D433" s="112"/>
      <c r="E433" s="112"/>
      <c r="F433" s="93"/>
      <c r="G433" s="97"/>
      <c r="H433" s="113"/>
      <c r="I433" s="3"/>
    </row>
    <row r="434" spans="1:9" s="89" customFormat="1" ht="24.6" customHeight="1">
      <c r="A434" s="98"/>
      <c r="B434" s="93"/>
      <c r="C434" s="97"/>
      <c r="D434" s="112"/>
      <c r="E434" s="112"/>
      <c r="F434" s="93"/>
      <c r="G434" s="97"/>
      <c r="H434" s="113"/>
      <c r="I434" s="3"/>
    </row>
    <row r="435" spans="1:9" s="89" customFormat="1" ht="24.6" customHeight="1">
      <c r="A435" s="98"/>
      <c r="B435" s="93"/>
      <c r="C435" s="97"/>
      <c r="D435" s="112"/>
      <c r="E435" s="112"/>
      <c r="F435" s="93"/>
      <c r="G435" s="97"/>
      <c r="H435" s="113"/>
      <c r="I435" s="3"/>
    </row>
    <row r="436" spans="1:9" s="89" customFormat="1" ht="24.6" customHeight="1">
      <c r="A436" s="98"/>
      <c r="B436" s="93"/>
      <c r="C436" s="97"/>
      <c r="D436" s="112"/>
      <c r="E436" s="112"/>
      <c r="F436" s="93"/>
      <c r="G436" s="97"/>
      <c r="H436" s="113"/>
      <c r="I436" s="3"/>
    </row>
    <row r="437" spans="1:9" s="89" customFormat="1" ht="24.6" customHeight="1">
      <c r="A437" s="98"/>
      <c r="B437" s="93"/>
      <c r="C437" s="97"/>
      <c r="D437" s="112"/>
      <c r="E437" s="112"/>
      <c r="F437" s="93"/>
      <c r="G437" s="97"/>
      <c r="H437" s="113"/>
      <c r="I437" s="3"/>
    </row>
    <row r="438" spans="1:9" s="89" customFormat="1" ht="24.6" customHeight="1">
      <c r="A438" s="98"/>
      <c r="B438" s="93"/>
      <c r="C438" s="97"/>
      <c r="D438" s="112"/>
      <c r="E438" s="112"/>
      <c r="F438" s="93"/>
      <c r="G438" s="97"/>
      <c r="H438" s="113"/>
      <c r="I438" s="3"/>
    </row>
    <row r="439" spans="1:9" s="89" customFormat="1" ht="24.6" customHeight="1">
      <c r="A439" s="98"/>
      <c r="B439" s="93"/>
      <c r="C439" s="97"/>
      <c r="D439" s="284"/>
      <c r="E439" s="284"/>
      <c r="F439" s="93"/>
      <c r="G439" s="97"/>
      <c r="H439" s="113"/>
      <c r="I439" s="3"/>
    </row>
    <row r="440" spans="1:9" s="89" customFormat="1" ht="24.6" customHeight="1">
      <c r="A440" s="98"/>
      <c r="B440" s="93"/>
      <c r="C440" s="97"/>
      <c r="D440" s="284"/>
      <c r="E440" s="284"/>
      <c r="F440" s="93"/>
      <c r="G440" s="97"/>
      <c r="H440" s="113"/>
      <c r="I440" s="3"/>
    </row>
    <row r="441" spans="1:9" s="89" customFormat="1" ht="24.6" customHeight="1">
      <c r="A441" s="98"/>
      <c r="B441" s="93"/>
      <c r="C441" s="97"/>
      <c r="D441" s="112"/>
      <c r="E441" s="112"/>
      <c r="F441" s="93"/>
      <c r="G441" s="97"/>
      <c r="H441" s="113"/>
      <c r="I441" s="3"/>
    </row>
    <row r="442" spans="1:9" s="89" customFormat="1" ht="24.6" customHeight="1">
      <c r="A442" s="98"/>
      <c r="B442" s="93"/>
      <c r="C442" s="97"/>
      <c r="D442" s="112"/>
      <c r="E442" s="112"/>
      <c r="F442" s="93"/>
      <c r="G442" s="97"/>
      <c r="H442" s="113"/>
      <c r="I442" s="3"/>
    </row>
    <row r="443" spans="1:9" s="89" customFormat="1" ht="24.6" customHeight="1">
      <c r="A443" s="98"/>
      <c r="B443" s="93"/>
      <c r="C443" s="97"/>
      <c r="D443" s="112"/>
      <c r="E443" s="112"/>
      <c r="F443" s="93"/>
      <c r="G443" s="97"/>
      <c r="H443" s="113"/>
      <c r="I443" s="3"/>
    </row>
    <row r="444" spans="1:9" s="93" customFormat="1" ht="24.6" customHeight="1" outlineLevel="1">
      <c r="A444" s="89"/>
      <c r="B444" s="96" t="s">
        <v>766</v>
      </c>
      <c r="C444" s="114"/>
      <c r="D444" s="114"/>
      <c r="E444" s="114"/>
      <c r="F444" s="89"/>
      <c r="G444" s="370">
        <f>SUM(F445,F467)</f>
        <v>4237700</v>
      </c>
      <c r="H444" s="370"/>
      <c r="I444" s="100" t="s">
        <v>517</v>
      </c>
    </row>
    <row r="445" spans="1:9" s="93" customFormat="1" ht="24.6" customHeight="1" outlineLevel="1">
      <c r="B445" s="89" t="s">
        <v>839</v>
      </c>
      <c r="C445" s="114"/>
      <c r="D445" s="114"/>
      <c r="E445" s="114"/>
      <c r="F445" s="365">
        <f>SUM(F446)</f>
        <v>3737700</v>
      </c>
      <c r="G445" s="365"/>
      <c r="H445" s="17" t="s">
        <v>517</v>
      </c>
      <c r="I445" s="114"/>
    </row>
    <row r="446" spans="1:9" s="93" customFormat="1" ht="24.6" customHeight="1" outlineLevel="1">
      <c r="B446" s="109" t="s">
        <v>1133</v>
      </c>
      <c r="C446" s="114"/>
      <c r="D446" s="114"/>
      <c r="E446" s="114"/>
      <c r="F446" s="364">
        <f>SUM(F447,F450,F455)</f>
        <v>3737700</v>
      </c>
      <c r="G446" s="364"/>
      <c r="H446" s="17" t="s">
        <v>517</v>
      </c>
      <c r="I446" s="114"/>
    </row>
    <row r="447" spans="1:9" s="89" customFormat="1" ht="24.6" customHeight="1">
      <c r="A447" s="93"/>
      <c r="B447" s="109" t="s">
        <v>1220</v>
      </c>
      <c r="C447" s="114"/>
      <c r="D447" s="114"/>
      <c r="E447" s="114"/>
      <c r="F447" s="364">
        <f>SUM(H449:H449)</f>
        <v>916500</v>
      </c>
      <c r="G447" s="364"/>
      <c r="H447" s="17" t="s">
        <v>517</v>
      </c>
      <c r="I447" s="114"/>
    </row>
    <row r="448" spans="1:9" s="89" customFormat="1" ht="24.6" customHeight="1">
      <c r="A448" s="93"/>
      <c r="B448" s="109"/>
      <c r="C448" s="97" t="s">
        <v>842</v>
      </c>
      <c r="D448" s="114"/>
      <c r="E448" s="114"/>
      <c r="F448" s="251"/>
      <c r="G448" s="251"/>
      <c r="H448" s="17"/>
      <c r="I448" s="114"/>
    </row>
    <row r="449" spans="2:9" s="93" customFormat="1" ht="24.6" hidden="1" customHeight="1">
      <c r="C449" s="97" t="s">
        <v>841</v>
      </c>
      <c r="D449" s="367" t="s">
        <v>842</v>
      </c>
      <c r="E449" s="367"/>
      <c r="G449" s="97"/>
      <c r="H449" s="113">
        <v>916500</v>
      </c>
      <c r="I449" s="3" t="s">
        <v>517</v>
      </c>
    </row>
    <row r="450" spans="2:9" s="93" customFormat="1" ht="24.6" customHeight="1" outlineLevel="1">
      <c r="B450" s="109" t="s">
        <v>1221</v>
      </c>
      <c r="C450" s="114"/>
      <c r="D450" s="114"/>
      <c r="E450" s="114"/>
      <c r="F450" s="364">
        <f>SUM(H453:H454)</f>
        <v>466100</v>
      </c>
      <c r="G450" s="364"/>
      <c r="H450" s="17" t="s">
        <v>517</v>
      </c>
      <c r="I450" s="114"/>
    </row>
    <row r="451" spans="2:9" s="93" customFormat="1" ht="24.6" customHeight="1" outlineLevel="1">
      <c r="B451" s="109"/>
      <c r="C451" s="97" t="s">
        <v>849</v>
      </c>
      <c r="D451" s="114"/>
      <c r="E451" s="114"/>
      <c r="F451" s="251"/>
      <c r="G451" s="251"/>
      <c r="H451" s="17"/>
      <c r="I451" s="114"/>
    </row>
    <row r="452" spans="2:9" s="93" customFormat="1" ht="24.6" customHeight="1" outlineLevel="1">
      <c r="B452" s="109"/>
      <c r="C452" s="97" t="s">
        <v>920</v>
      </c>
      <c r="D452" s="114"/>
      <c r="E452" s="114"/>
      <c r="F452" s="251"/>
      <c r="G452" s="251"/>
      <c r="H452" s="17"/>
      <c r="I452" s="114"/>
    </row>
    <row r="453" spans="2:9" s="93" customFormat="1" ht="24.6" hidden="1" customHeight="1" outlineLevel="1">
      <c r="C453" s="97" t="s">
        <v>848</v>
      </c>
      <c r="D453" s="367" t="s">
        <v>849</v>
      </c>
      <c r="E453" s="367"/>
      <c r="G453" s="97"/>
      <c r="H453" s="113">
        <v>436100</v>
      </c>
      <c r="I453" s="3" t="s">
        <v>517</v>
      </c>
    </row>
    <row r="454" spans="2:9" s="93" customFormat="1" ht="24.6" hidden="1" customHeight="1">
      <c r="C454" s="97" t="s">
        <v>919</v>
      </c>
      <c r="D454" s="367" t="s">
        <v>920</v>
      </c>
      <c r="E454" s="367"/>
      <c r="G454" s="97"/>
      <c r="H454" s="113">
        <v>30000</v>
      </c>
      <c r="I454" s="3" t="s">
        <v>517</v>
      </c>
    </row>
    <row r="455" spans="2:9" s="93" customFormat="1" ht="24.6" customHeight="1" outlineLevel="1">
      <c r="B455" s="109" t="s">
        <v>1222</v>
      </c>
      <c r="C455" s="114"/>
      <c r="D455" s="114"/>
      <c r="E455" s="114"/>
      <c r="F455" s="364">
        <f>SUM(H459:H465)</f>
        <v>2355100</v>
      </c>
      <c r="G455" s="364"/>
      <c r="H455" s="17" t="s">
        <v>517</v>
      </c>
      <c r="I455" s="114"/>
    </row>
    <row r="456" spans="2:9" s="93" customFormat="1" ht="24.6" customHeight="1" outlineLevel="1">
      <c r="B456" s="109"/>
      <c r="C456" s="97" t="s">
        <v>1134</v>
      </c>
      <c r="D456" s="97"/>
      <c r="E456" s="114"/>
      <c r="F456" s="251"/>
      <c r="G456" s="251"/>
      <c r="H456" s="17"/>
      <c r="I456" s="114"/>
    </row>
    <row r="457" spans="2:9" s="93" customFormat="1" ht="24.6" customHeight="1" outlineLevel="1">
      <c r="B457" s="109"/>
      <c r="C457" s="97" t="s">
        <v>937</v>
      </c>
      <c r="D457" s="97"/>
      <c r="E457" s="114"/>
      <c r="F457" s="251"/>
      <c r="G457" s="251"/>
      <c r="H457" s="17"/>
      <c r="I457" s="114"/>
    </row>
    <row r="458" spans="2:9" s="93" customFormat="1" ht="24.6" customHeight="1" outlineLevel="1">
      <c r="B458" s="109"/>
      <c r="C458" s="97" t="s">
        <v>1137</v>
      </c>
      <c r="D458" s="97"/>
      <c r="E458" s="114"/>
      <c r="F458" s="251"/>
      <c r="G458" s="251"/>
      <c r="H458" s="17"/>
      <c r="I458" s="114"/>
    </row>
    <row r="459" spans="2:9" s="93" customFormat="1" ht="24.6" hidden="1" customHeight="1" outlineLevel="1">
      <c r="C459" s="97" t="s">
        <v>862</v>
      </c>
      <c r="D459" s="5" t="s">
        <v>863</v>
      </c>
      <c r="E459" s="5"/>
      <c r="G459" s="97"/>
      <c r="H459" s="113">
        <v>987000</v>
      </c>
      <c r="I459" s="3" t="s">
        <v>517</v>
      </c>
    </row>
    <row r="460" spans="2:9" s="93" customFormat="1" ht="24.6" hidden="1" customHeight="1" outlineLevel="1">
      <c r="C460" s="97" t="s">
        <v>868</v>
      </c>
      <c r="D460" s="5" t="s">
        <v>869</v>
      </c>
      <c r="E460" s="5"/>
      <c r="G460" s="97"/>
      <c r="H460" s="113">
        <v>651600</v>
      </c>
      <c r="I460" s="3" t="s">
        <v>517</v>
      </c>
    </row>
    <row r="461" spans="2:9" s="93" customFormat="1" ht="24.6" hidden="1" customHeight="1" outlineLevel="1">
      <c r="C461" s="97" t="s">
        <v>921</v>
      </c>
      <c r="D461" s="5" t="s">
        <v>922</v>
      </c>
      <c r="E461" s="5"/>
      <c r="G461" s="97"/>
      <c r="H461" s="113">
        <v>18000</v>
      </c>
      <c r="I461" s="3" t="s">
        <v>517</v>
      </c>
    </row>
    <row r="462" spans="2:9" s="93" customFormat="1" ht="24.6" hidden="1" customHeight="1" outlineLevel="1">
      <c r="C462" s="97" t="s">
        <v>936</v>
      </c>
      <c r="D462" s="5" t="s">
        <v>937</v>
      </c>
      <c r="E462" s="5"/>
      <c r="G462" s="97"/>
      <c r="H462" s="113">
        <v>550000</v>
      </c>
      <c r="I462" s="3" t="s">
        <v>517</v>
      </c>
    </row>
    <row r="463" spans="2:9" s="93" customFormat="1" ht="24.6" hidden="1" customHeight="1" outlineLevel="1">
      <c r="C463" s="97" t="s">
        <v>870</v>
      </c>
      <c r="D463" s="367" t="s">
        <v>871</v>
      </c>
      <c r="E463" s="367"/>
      <c r="G463" s="97"/>
      <c r="H463" s="113">
        <v>19500</v>
      </c>
      <c r="I463" s="3" t="s">
        <v>517</v>
      </c>
    </row>
    <row r="464" spans="2:9" s="93" customFormat="1" ht="24.6" hidden="1" customHeight="1" outlineLevel="1">
      <c r="C464" s="97" t="s">
        <v>913</v>
      </c>
      <c r="D464" s="97" t="s">
        <v>938</v>
      </c>
      <c r="E464" s="112"/>
      <c r="G464" s="97"/>
      <c r="H464" s="113">
        <v>35500</v>
      </c>
      <c r="I464" s="3" t="s">
        <v>517</v>
      </c>
    </row>
    <row r="465" spans="1:9" s="93" customFormat="1" ht="24.6" hidden="1" customHeight="1" outlineLevel="1">
      <c r="C465" s="97" t="s">
        <v>914</v>
      </c>
      <c r="D465" s="97" t="s">
        <v>932</v>
      </c>
      <c r="E465" s="112"/>
      <c r="G465" s="97"/>
      <c r="H465" s="113">
        <v>93500</v>
      </c>
      <c r="I465" s="3" t="s">
        <v>517</v>
      </c>
    </row>
    <row r="466" spans="1:9" s="93" customFormat="1" ht="24.6" customHeight="1" outlineLevel="1">
      <c r="C466" s="97"/>
      <c r="D466" s="112"/>
      <c r="E466" s="112"/>
      <c r="G466" s="97"/>
      <c r="H466" s="113"/>
      <c r="I466" s="3"/>
    </row>
    <row r="467" spans="1:9" s="97" customFormat="1" ht="24.6" customHeight="1" outlineLevel="1">
      <c r="B467" s="89" t="s">
        <v>1138</v>
      </c>
      <c r="C467" s="114"/>
      <c r="D467" s="114"/>
      <c r="E467" s="114"/>
      <c r="F467" s="365">
        <f>SUM(H468:H468)</f>
        <v>500000</v>
      </c>
      <c r="G467" s="365"/>
      <c r="H467" s="17" t="s">
        <v>517</v>
      </c>
      <c r="I467" s="114"/>
    </row>
    <row r="468" spans="1:9" s="89" customFormat="1" ht="24.6" customHeight="1">
      <c r="A468" s="93"/>
      <c r="B468" s="97"/>
      <c r="C468" s="97" t="s">
        <v>934</v>
      </c>
      <c r="D468" s="5" t="s">
        <v>939</v>
      </c>
      <c r="E468" s="254"/>
      <c r="F468" s="97"/>
      <c r="G468" s="97"/>
      <c r="H468" s="113">
        <v>500000</v>
      </c>
      <c r="I468" s="3" t="s">
        <v>517</v>
      </c>
    </row>
    <row r="469" spans="1:9" s="89" customFormat="1" ht="24.6" customHeight="1">
      <c r="A469" s="98"/>
      <c r="B469" s="93"/>
      <c r="C469" s="97"/>
      <c r="D469" s="112"/>
      <c r="E469" s="112"/>
      <c r="F469" s="93"/>
      <c r="G469" s="97"/>
      <c r="H469" s="113"/>
      <c r="I469" s="3"/>
    </row>
    <row r="470" spans="1:9" s="89" customFormat="1" ht="24.6" customHeight="1">
      <c r="A470" s="98"/>
      <c r="B470" s="93"/>
      <c r="C470" s="97"/>
      <c r="D470" s="112"/>
      <c r="E470" s="112"/>
      <c r="F470" s="93"/>
      <c r="G470" s="97"/>
      <c r="H470" s="113"/>
      <c r="I470" s="3"/>
    </row>
    <row r="471" spans="1:9" s="89" customFormat="1" ht="24.6" customHeight="1">
      <c r="A471" s="98"/>
      <c r="B471" s="93"/>
      <c r="C471" s="97"/>
      <c r="D471" s="112"/>
      <c r="E471" s="112"/>
      <c r="F471" s="93"/>
      <c r="G471" s="97"/>
      <c r="H471" s="113"/>
      <c r="I471" s="3"/>
    </row>
    <row r="472" spans="1:9" s="89" customFormat="1" ht="24.6" customHeight="1">
      <c r="A472" s="98"/>
      <c r="B472" s="93"/>
      <c r="C472" s="97"/>
      <c r="D472" s="112"/>
      <c r="E472" s="112"/>
      <c r="F472" s="93"/>
      <c r="G472" s="97"/>
      <c r="H472" s="113"/>
      <c r="I472" s="3"/>
    </row>
    <row r="473" spans="1:9" s="89" customFormat="1" ht="24.6" customHeight="1">
      <c r="A473" s="98"/>
      <c r="B473" s="93"/>
      <c r="C473" s="97"/>
      <c r="D473" s="112"/>
      <c r="E473" s="112"/>
      <c r="F473" s="93"/>
      <c r="G473" s="97"/>
      <c r="H473" s="113"/>
      <c r="I473" s="3"/>
    </row>
    <row r="474" spans="1:9" s="89" customFormat="1" ht="24.6" customHeight="1">
      <c r="A474" s="98"/>
      <c r="B474" s="93"/>
      <c r="C474" s="97"/>
      <c r="D474" s="112"/>
      <c r="E474" s="112"/>
      <c r="F474" s="93"/>
      <c r="G474" s="97"/>
      <c r="H474" s="113"/>
      <c r="I474" s="3"/>
    </row>
    <row r="475" spans="1:9" s="89" customFormat="1" ht="24.6" customHeight="1">
      <c r="A475" s="98"/>
      <c r="B475" s="93"/>
      <c r="C475" s="97"/>
      <c r="D475" s="112"/>
      <c r="E475" s="112"/>
      <c r="F475" s="93"/>
      <c r="G475" s="97"/>
      <c r="H475" s="113"/>
      <c r="I475" s="3"/>
    </row>
    <row r="476" spans="1:9" s="89" customFormat="1" ht="24.6" customHeight="1">
      <c r="A476" s="98"/>
      <c r="B476" s="93"/>
      <c r="C476" s="97"/>
      <c r="D476" s="112"/>
      <c r="E476" s="112"/>
      <c r="F476" s="93"/>
      <c r="G476" s="97"/>
      <c r="H476" s="113"/>
      <c r="I476" s="3"/>
    </row>
    <row r="477" spans="1:9" s="89" customFormat="1" ht="24.6" customHeight="1">
      <c r="A477" s="98"/>
      <c r="B477" s="93"/>
      <c r="C477" s="97"/>
      <c r="D477" s="112"/>
      <c r="E477" s="112"/>
      <c r="F477" s="93"/>
      <c r="G477" s="97"/>
      <c r="H477" s="113"/>
      <c r="I477" s="3"/>
    </row>
    <row r="478" spans="1:9" s="89" customFormat="1" ht="24.6" customHeight="1">
      <c r="A478" s="98"/>
      <c r="B478" s="93"/>
      <c r="C478" s="97"/>
      <c r="D478" s="112"/>
      <c r="E478" s="112"/>
      <c r="F478" s="93"/>
      <c r="G478" s="97"/>
      <c r="H478" s="113"/>
      <c r="I478" s="3"/>
    </row>
    <row r="479" spans="1:9" s="89" customFormat="1" ht="24.6" customHeight="1">
      <c r="A479" s="98"/>
      <c r="B479" s="93"/>
      <c r="C479" s="97"/>
      <c r="D479" s="112"/>
      <c r="E479" s="112"/>
      <c r="F479" s="93"/>
      <c r="G479" s="97"/>
      <c r="H479" s="113"/>
      <c r="I479" s="3"/>
    </row>
    <row r="480" spans="1:9" s="89" customFormat="1" ht="24.6" customHeight="1">
      <c r="A480" s="98"/>
      <c r="B480" s="93"/>
      <c r="C480" s="97"/>
      <c r="D480" s="112"/>
      <c r="E480" s="112"/>
      <c r="F480" s="93"/>
      <c r="G480" s="97"/>
      <c r="H480" s="113"/>
      <c r="I480" s="3"/>
    </row>
    <row r="481" spans="1:9" s="89" customFormat="1" ht="24.6" customHeight="1">
      <c r="A481" s="98"/>
      <c r="B481" s="93"/>
      <c r="C481" s="97"/>
      <c r="D481" s="112"/>
      <c r="E481" s="112"/>
      <c r="F481" s="93"/>
      <c r="G481" s="97"/>
      <c r="H481" s="113"/>
      <c r="I481" s="3"/>
    </row>
    <row r="482" spans="1:9" s="89" customFormat="1" ht="24.6" customHeight="1">
      <c r="A482" s="98"/>
      <c r="B482" s="93"/>
      <c r="C482" s="97"/>
      <c r="D482" s="112"/>
      <c r="E482" s="112"/>
      <c r="F482" s="93"/>
      <c r="G482" s="97"/>
      <c r="H482" s="113"/>
      <c r="I482" s="3"/>
    </row>
    <row r="483" spans="1:9" s="89" customFormat="1" ht="24.6" customHeight="1">
      <c r="A483" s="98"/>
      <c r="B483" s="93"/>
      <c r="C483" s="97"/>
      <c r="D483" s="112"/>
      <c r="E483" s="112"/>
      <c r="F483" s="93"/>
      <c r="G483" s="97"/>
      <c r="H483" s="113"/>
      <c r="I483" s="3"/>
    </row>
    <row r="484" spans="1:9" s="89" customFormat="1" ht="24.6" customHeight="1">
      <c r="A484" s="98"/>
      <c r="B484" s="93"/>
      <c r="C484" s="97"/>
      <c r="D484" s="112"/>
      <c r="E484" s="112"/>
      <c r="F484" s="93"/>
      <c r="G484" s="97"/>
      <c r="H484" s="113"/>
      <c r="I484" s="3"/>
    </row>
    <row r="485" spans="1:9" s="89" customFormat="1" ht="24.6" customHeight="1">
      <c r="A485" s="98"/>
      <c r="B485" s="93"/>
      <c r="C485" s="97"/>
      <c r="D485" s="112"/>
      <c r="E485" s="112"/>
      <c r="F485" s="93"/>
      <c r="G485" s="97"/>
      <c r="H485" s="113"/>
      <c r="I485" s="3"/>
    </row>
    <row r="486" spans="1:9" s="89" customFormat="1" ht="24.6" customHeight="1">
      <c r="A486" s="98"/>
      <c r="B486" s="93"/>
      <c r="C486" s="97"/>
      <c r="D486" s="112"/>
      <c r="E486" s="112"/>
      <c r="F486" s="93"/>
      <c r="G486" s="97"/>
      <c r="H486" s="113"/>
      <c r="I486" s="3"/>
    </row>
    <row r="487" spans="1:9" s="89" customFormat="1" ht="24.6" customHeight="1">
      <c r="A487" s="98"/>
      <c r="B487" s="93"/>
      <c r="C487" s="97"/>
      <c r="D487" s="112"/>
      <c r="E487" s="112"/>
      <c r="F487" s="93"/>
      <c r="G487" s="97"/>
      <c r="H487" s="113"/>
      <c r="I487" s="3"/>
    </row>
    <row r="488" spans="1:9" s="89" customFormat="1" ht="24.6" customHeight="1">
      <c r="A488" s="98"/>
      <c r="B488" s="93"/>
      <c r="C488" s="97"/>
      <c r="D488" s="112"/>
      <c r="E488" s="112"/>
      <c r="F488" s="93"/>
      <c r="G488" s="97"/>
      <c r="H488" s="113"/>
      <c r="I488" s="3"/>
    </row>
    <row r="489" spans="1:9" s="89" customFormat="1" ht="24.6" customHeight="1">
      <c r="A489" s="98"/>
      <c r="B489" s="93"/>
      <c r="C489" s="97"/>
      <c r="D489" s="112"/>
      <c r="E489" s="112"/>
      <c r="F489" s="93"/>
      <c r="G489" s="97"/>
      <c r="H489" s="113"/>
      <c r="I489" s="3"/>
    </row>
    <row r="490" spans="1:9" s="93" customFormat="1" ht="24.6" customHeight="1" outlineLevel="1">
      <c r="A490" s="89"/>
      <c r="B490" s="96" t="s">
        <v>767</v>
      </c>
      <c r="C490" s="114"/>
      <c r="D490" s="114"/>
      <c r="E490" s="114"/>
      <c r="F490" s="89"/>
      <c r="G490" s="370">
        <f>SUM(F491)</f>
        <v>5145100</v>
      </c>
      <c r="H490" s="370"/>
      <c r="I490" s="100" t="s">
        <v>517</v>
      </c>
    </row>
    <row r="491" spans="1:9" s="93" customFormat="1" ht="24.6" customHeight="1" outlineLevel="1">
      <c r="B491" s="89" t="s">
        <v>799</v>
      </c>
      <c r="C491" s="114"/>
      <c r="D491" s="114"/>
      <c r="E491" s="114"/>
      <c r="F491" s="365">
        <f>F492</f>
        <v>5145100</v>
      </c>
      <c r="G491" s="365"/>
      <c r="H491" s="17" t="s">
        <v>517</v>
      </c>
      <c r="I491" s="114"/>
    </row>
    <row r="492" spans="1:9" s="93" customFormat="1" ht="24.6" customHeight="1" outlineLevel="1">
      <c r="B492" s="109" t="s">
        <v>1358</v>
      </c>
      <c r="C492" s="114"/>
      <c r="D492" s="114"/>
      <c r="E492" s="114"/>
      <c r="F492" s="364">
        <f>SUM(F493,F496,F499,F507)</f>
        <v>5145100</v>
      </c>
      <c r="G492" s="364"/>
      <c r="H492" s="17" t="s">
        <v>517</v>
      </c>
      <c r="I492" s="114"/>
    </row>
    <row r="493" spans="1:9" s="89" customFormat="1" ht="24.6" customHeight="1">
      <c r="A493" s="93"/>
      <c r="B493" s="109" t="s">
        <v>1359</v>
      </c>
      <c r="C493" s="114"/>
      <c r="D493" s="114"/>
      <c r="E493" s="114"/>
      <c r="F493" s="364">
        <f>SUM(H495:H495)</f>
        <v>4480100</v>
      </c>
      <c r="G493" s="364"/>
      <c r="H493" s="17" t="s">
        <v>517</v>
      </c>
      <c r="I493" s="114"/>
    </row>
    <row r="494" spans="1:9" s="89" customFormat="1" ht="24.6" customHeight="1">
      <c r="A494" s="93"/>
      <c r="B494" s="109"/>
      <c r="C494" s="97" t="s">
        <v>842</v>
      </c>
      <c r="D494" s="114"/>
      <c r="E494" s="114"/>
      <c r="F494" s="251"/>
      <c r="G494" s="251"/>
      <c r="H494" s="17"/>
      <c r="I494" s="114"/>
    </row>
    <row r="495" spans="1:9" s="93" customFormat="1" ht="24.6" hidden="1" customHeight="1">
      <c r="C495" s="97" t="s">
        <v>841</v>
      </c>
      <c r="D495" s="97" t="s">
        <v>842</v>
      </c>
      <c r="E495" s="112"/>
      <c r="G495" s="97"/>
      <c r="H495" s="113">
        <v>4480100</v>
      </c>
      <c r="I495" s="3" t="s">
        <v>517</v>
      </c>
    </row>
    <row r="496" spans="1:9" s="93" customFormat="1" ht="24.6" customHeight="1" outlineLevel="1">
      <c r="B496" s="109" t="s">
        <v>1360</v>
      </c>
      <c r="C496" s="114"/>
      <c r="D496" s="114"/>
      <c r="E496" s="114"/>
      <c r="F496" s="364">
        <f>SUM(H498:H498)</f>
        <v>12800</v>
      </c>
      <c r="G496" s="364"/>
      <c r="H496" s="17" t="s">
        <v>517</v>
      </c>
      <c r="I496" s="114"/>
    </row>
    <row r="497" spans="2:9" s="93" customFormat="1" ht="24.6" customHeight="1" outlineLevel="1">
      <c r="B497" s="109"/>
      <c r="C497" s="97" t="s">
        <v>855</v>
      </c>
      <c r="D497" s="114"/>
      <c r="E497" s="114"/>
      <c r="F497" s="251"/>
      <c r="G497" s="251"/>
      <c r="H497" s="17"/>
      <c r="I497" s="114"/>
    </row>
    <row r="498" spans="2:9" s="93" customFormat="1" ht="24.6" hidden="1" customHeight="1">
      <c r="C498" s="97" t="s">
        <v>854</v>
      </c>
      <c r="D498" s="97" t="s">
        <v>855</v>
      </c>
      <c r="E498" s="112"/>
      <c r="G498" s="97"/>
      <c r="H498" s="113">
        <v>12800</v>
      </c>
      <c r="I498" s="3" t="s">
        <v>517</v>
      </c>
    </row>
    <row r="499" spans="2:9" s="93" customFormat="1" ht="24.6" customHeight="1" outlineLevel="1">
      <c r="B499" s="109" t="s">
        <v>1361</v>
      </c>
      <c r="C499" s="114"/>
      <c r="D499" s="114"/>
      <c r="E499" s="114"/>
      <c r="F499" s="364">
        <f>SUM(H502:H506)</f>
        <v>616200</v>
      </c>
      <c r="G499" s="364"/>
      <c r="H499" s="17" t="s">
        <v>517</v>
      </c>
      <c r="I499" s="114"/>
    </row>
    <row r="500" spans="2:9" s="93" customFormat="1" ht="24.6" customHeight="1" outlineLevel="1">
      <c r="C500" s="97" t="s">
        <v>1134</v>
      </c>
      <c r="D500" s="97"/>
      <c r="E500" s="97"/>
      <c r="F500" s="263"/>
      <c r="G500" s="263"/>
      <c r="H500" s="3"/>
      <c r="I500" s="97"/>
    </row>
    <row r="501" spans="2:9" s="93" customFormat="1" ht="24.6" customHeight="1" outlineLevel="1">
      <c r="C501" s="97" t="s">
        <v>1139</v>
      </c>
      <c r="D501" s="97"/>
      <c r="E501" s="97"/>
      <c r="F501" s="263"/>
      <c r="G501" s="263"/>
      <c r="H501" s="3"/>
      <c r="I501" s="97"/>
    </row>
    <row r="502" spans="2:9" s="93" customFormat="1" ht="24.6" hidden="1" customHeight="1" outlineLevel="1">
      <c r="C502" s="97" t="s">
        <v>862</v>
      </c>
      <c r="D502" s="97" t="s">
        <v>863</v>
      </c>
      <c r="E502" s="112"/>
      <c r="G502" s="97"/>
      <c r="H502" s="113">
        <v>240300</v>
      </c>
      <c r="I502" s="3" t="s">
        <v>517</v>
      </c>
    </row>
    <row r="503" spans="2:9" s="93" customFormat="1" ht="24.6" hidden="1" customHeight="1" outlineLevel="1">
      <c r="C503" s="97" t="s">
        <v>864</v>
      </c>
      <c r="D503" s="97" t="s">
        <v>865</v>
      </c>
      <c r="E503" s="112"/>
      <c r="G503" s="97"/>
      <c r="H503" s="113">
        <v>72700</v>
      </c>
      <c r="I503" s="3" t="s">
        <v>517</v>
      </c>
    </row>
    <row r="504" spans="2:9" s="93" customFormat="1" ht="24.6" hidden="1" customHeight="1" outlineLevel="1">
      <c r="C504" s="97" t="s">
        <v>868</v>
      </c>
      <c r="D504" s="97" t="s">
        <v>869</v>
      </c>
      <c r="E504" s="112"/>
      <c r="G504" s="97"/>
      <c r="H504" s="113">
        <v>65200</v>
      </c>
      <c r="I504" s="3" t="s">
        <v>517</v>
      </c>
    </row>
    <row r="505" spans="2:9" s="93" customFormat="1" ht="24.6" hidden="1" customHeight="1" outlineLevel="1">
      <c r="C505" s="97" t="s">
        <v>870</v>
      </c>
      <c r="D505" s="97" t="s">
        <v>871</v>
      </c>
      <c r="E505" s="112"/>
      <c r="G505" s="97"/>
      <c r="H505" s="113">
        <v>7800</v>
      </c>
      <c r="I505" s="3" t="s">
        <v>517</v>
      </c>
    </row>
    <row r="506" spans="2:9" s="93" customFormat="1" ht="24.6" hidden="1" customHeight="1">
      <c r="C506" s="97" t="s">
        <v>914</v>
      </c>
      <c r="D506" s="97" t="s">
        <v>932</v>
      </c>
      <c r="E506" s="112"/>
      <c r="G506" s="97"/>
      <c r="H506" s="113">
        <v>230200</v>
      </c>
      <c r="I506" s="3" t="s">
        <v>517</v>
      </c>
    </row>
    <row r="507" spans="2:9" s="93" customFormat="1" ht="24.6" customHeight="1" outlineLevel="1">
      <c r="B507" s="109" t="s">
        <v>1362</v>
      </c>
      <c r="C507" s="114"/>
      <c r="D507" s="114"/>
      <c r="E507" s="114"/>
      <c r="F507" s="364">
        <f>SUM(H509:H509)</f>
        <v>36000</v>
      </c>
      <c r="G507" s="364"/>
      <c r="H507" s="17" t="s">
        <v>517</v>
      </c>
      <c r="I507" s="114"/>
    </row>
    <row r="508" spans="2:9" s="93" customFormat="1" ht="24.6" customHeight="1" outlineLevel="1">
      <c r="B508" s="109"/>
      <c r="C508" s="97" t="s">
        <v>903</v>
      </c>
      <c r="D508" s="114"/>
      <c r="E508" s="114"/>
      <c r="F508" s="251"/>
      <c r="G508" s="251"/>
      <c r="H508" s="17"/>
      <c r="I508" s="114"/>
    </row>
    <row r="509" spans="2:9" ht="24.6" hidden="1" customHeight="1">
      <c r="B509" s="93"/>
      <c r="C509" s="97" t="s">
        <v>902</v>
      </c>
      <c r="D509" s="97" t="s">
        <v>903</v>
      </c>
      <c r="E509" s="112"/>
      <c r="F509" s="93"/>
      <c r="H509" s="113">
        <v>36000</v>
      </c>
      <c r="I509" s="3" t="s">
        <v>517</v>
      </c>
    </row>
    <row r="510" spans="2:9" ht="24.6" customHeight="1">
      <c r="B510" s="93"/>
      <c r="E510" s="112"/>
      <c r="F510" s="93"/>
      <c r="H510" s="113"/>
      <c r="I510" s="3"/>
    </row>
    <row r="511" spans="2:9" ht="24.6" customHeight="1">
      <c r="B511" s="93"/>
      <c r="E511" s="112"/>
      <c r="F511" s="93"/>
      <c r="H511" s="113"/>
      <c r="I511" s="3"/>
    </row>
    <row r="512" spans="2:9" ht="24.6" customHeight="1">
      <c r="B512" s="93"/>
      <c r="E512" s="112"/>
      <c r="F512" s="93"/>
      <c r="H512" s="113"/>
      <c r="I512" s="3"/>
    </row>
    <row r="513" spans="2:9" ht="24.6" customHeight="1">
      <c r="B513" s="93"/>
      <c r="E513" s="112"/>
      <c r="F513" s="93"/>
      <c r="H513" s="113"/>
      <c r="I513" s="3"/>
    </row>
    <row r="514" spans="2:9" ht="24.6" customHeight="1">
      <c r="B514" s="93"/>
      <c r="E514" s="112"/>
      <c r="F514" s="93"/>
      <c r="H514" s="113"/>
      <c r="I514" s="3"/>
    </row>
    <row r="515" spans="2:9" ht="24.6" customHeight="1">
      <c r="B515" s="93"/>
      <c r="E515" s="112"/>
      <c r="F515" s="93"/>
      <c r="H515" s="113"/>
      <c r="I515" s="3"/>
    </row>
    <row r="516" spans="2:9" ht="24.6" customHeight="1">
      <c r="B516" s="93"/>
      <c r="E516" s="112"/>
      <c r="F516" s="93"/>
      <c r="H516" s="113"/>
      <c r="I516" s="3"/>
    </row>
    <row r="517" spans="2:9" ht="24.6" customHeight="1">
      <c r="B517" s="93"/>
      <c r="E517" s="112"/>
      <c r="F517" s="93"/>
      <c r="H517" s="113"/>
      <c r="I517" s="3"/>
    </row>
    <row r="518" spans="2:9" ht="24.6" customHeight="1">
      <c r="B518" s="93"/>
      <c r="E518" s="112"/>
      <c r="F518" s="93"/>
      <c r="H518" s="113"/>
      <c r="I518" s="3"/>
    </row>
    <row r="519" spans="2:9" ht="24.6" customHeight="1">
      <c r="B519" s="93"/>
      <c r="E519" s="112"/>
      <c r="F519" s="93"/>
      <c r="H519" s="113"/>
      <c r="I519" s="3"/>
    </row>
    <row r="520" spans="2:9" ht="24.6" customHeight="1">
      <c r="B520" s="93"/>
      <c r="E520" s="112"/>
      <c r="F520" s="93"/>
      <c r="H520" s="113"/>
      <c r="I520" s="3"/>
    </row>
    <row r="521" spans="2:9" ht="24.6" customHeight="1">
      <c r="B521" s="93"/>
      <c r="E521" s="112"/>
      <c r="F521" s="93"/>
      <c r="H521" s="113"/>
      <c r="I521" s="3"/>
    </row>
    <row r="522" spans="2:9" ht="24.6" customHeight="1">
      <c r="B522" s="93"/>
      <c r="E522" s="112"/>
      <c r="F522" s="93"/>
      <c r="H522" s="113"/>
      <c r="I522" s="3"/>
    </row>
    <row r="523" spans="2:9" ht="24.6" customHeight="1">
      <c r="B523" s="93"/>
      <c r="E523" s="112"/>
      <c r="F523" s="93"/>
      <c r="H523" s="113"/>
      <c r="I523" s="3"/>
    </row>
    <row r="524" spans="2:9" ht="24.6" customHeight="1">
      <c r="B524" s="93"/>
      <c r="E524" s="112"/>
      <c r="F524" s="93"/>
      <c r="H524" s="113"/>
      <c r="I524" s="3"/>
    </row>
    <row r="525" spans="2:9" ht="24.6" customHeight="1">
      <c r="B525" s="93"/>
      <c r="E525" s="112"/>
      <c r="F525" s="93"/>
      <c r="H525" s="113"/>
      <c r="I525" s="3"/>
    </row>
    <row r="526" spans="2:9" ht="24.6" customHeight="1">
      <c r="B526" s="93"/>
      <c r="E526" s="112"/>
      <c r="F526" s="93"/>
      <c r="H526" s="113"/>
      <c r="I526" s="3"/>
    </row>
    <row r="527" spans="2:9" ht="24.6" customHeight="1">
      <c r="B527" s="93"/>
      <c r="E527" s="112"/>
      <c r="F527" s="93"/>
      <c r="H527" s="113"/>
      <c r="I527" s="3"/>
    </row>
    <row r="528" spans="2:9" ht="24.6" customHeight="1">
      <c r="B528" s="93"/>
      <c r="E528" s="112"/>
      <c r="F528" s="93"/>
      <c r="H528" s="113"/>
      <c r="I528" s="3"/>
    </row>
    <row r="529" spans="1:9" ht="24.6" customHeight="1">
      <c r="B529" s="93"/>
      <c r="E529" s="112"/>
      <c r="F529" s="93"/>
      <c r="H529" s="113"/>
      <c r="I529" s="3"/>
    </row>
    <row r="530" spans="1:9" ht="24.6" customHeight="1">
      <c r="B530" s="93"/>
      <c r="E530" s="112"/>
      <c r="F530" s="93"/>
      <c r="H530" s="113"/>
      <c r="I530" s="3"/>
    </row>
    <row r="531" spans="1:9" ht="24.6" customHeight="1">
      <c r="B531" s="93"/>
      <c r="E531" s="112"/>
      <c r="F531" s="93"/>
      <c r="H531" s="113"/>
      <c r="I531" s="3"/>
    </row>
    <row r="532" spans="1:9" ht="24.6" customHeight="1">
      <c r="B532" s="93"/>
      <c r="E532" s="112"/>
      <c r="F532" s="93"/>
      <c r="H532" s="113"/>
      <c r="I532" s="3"/>
    </row>
    <row r="533" spans="1:9" ht="24.6" customHeight="1">
      <c r="B533" s="93"/>
      <c r="E533" s="112"/>
      <c r="F533" s="93"/>
      <c r="H533" s="113"/>
      <c r="I533" s="3"/>
    </row>
    <row r="534" spans="1:9" s="93" customFormat="1" ht="24.6" customHeight="1" outlineLevel="1">
      <c r="A534" s="89"/>
      <c r="B534" s="96" t="s">
        <v>768</v>
      </c>
      <c r="C534" s="114"/>
      <c r="D534" s="114"/>
      <c r="E534" s="114"/>
      <c r="F534" s="89"/>
      <c r="G534" s="370">
        <f>F535</f>
        <v>290100</v>
      </c>
      <c r="H534" s="370"/>
      <c r="I534" s="100" t="s">
        <v>517</v>
      </c>
    </row>
    <row r="535" spans="1:9" s="93" customFormat="1" ht="24.6" customHeight="1" outlineLevel="1">
      <c r="B535" s="89" t="s">
        <v>799</v>
      </c>
      <c r="C535" s="114"/>
      <c r="D535" s="114"/>
      <c r="E535" s="114"/>
      <c r="F535" s="365">
        <f>F536</f>
        <v>290100</v>
      </c>
      <c r="G535" s="365"/>
      <c r="H535" s="17" t="s">
        <v>517</v>
      </c>
      <c r="I535" s="114"/>
    </row>
    <row r="536" spans="1:9" s="93" customFormat="1" ht="24.6" customHeight="1">
      <c r="B536" s="109" t="s">
        <v>1132</v>
      </c>
      <c r="C536" s="114"/>
      <c r="D536" s="114"/>
      <c r="E536" s="114"/>
      <c r="F536" s="364">
        <f>SUM(F540,F537)</f>
        <v>290100</v>
      </c>
      <c r="G536" s="364"/>
      <c r="H536" s="17" t="s">
        <v>517</v>
      </c>
      <c r="I536" s="114"/>
    </row>
    <row r="537" spans="1:9" s="93" customFormat="1" ht="24.6" customHeight="1" outlineLevel="1">
      <c r="B537" s="109" t="s">
        <v>1191</v>
      </c>
      <c r="C537" s="114"/>
      <c r="D537" s="114"/>
      <c r="E537" s="114"/>
      <c r="F537" s="364">
        <f>SUM(H539:H539)</f>
        <v>192300</v>
      </c>
      <c r="G537" s="364"/>
      <c r="H537" s="17" t="s">
        <v>517</v>
      </c>
      <c r="I537" s="114"/>
    </row>
    <row r="538" spans="1:9" s="93" customFormat="1" ht="24.6" customHeight="1" outlineLevel="1">
      <c r="B538" s="109"/>
      <c r="C538" s="97" t="s">
        <v>844</v>
      </c>
      <c r="D538" s="114"/>
      <c r="E538" s="114"/>
      <c r="F538" s="251"/>
      <c r="G538" s="251"/>
      <c r="H538" s="17"/>
      <c r="I538" s="114"/>
    </row>
    <row r="539" spans="1:9" s="93" customFormat="1" ht="24.6" hidden="1" customHeight="1">
      <c r="C539" s="97" t="s">
        <v>843</v>
      </c>
      <c r="D539" s="97" t="s">
        <v>844</v>
      </c>
      <c r="E539" s="97"/>
      <c r="G539" s="97"/>
      <c r="H539" s="113">
        <v>192300</v>
      </c>
      <c r="I539" s="3" t="s">
        <v>517</v>
      </c>
    </row>
    <row r="540" spans="1:9" s="93" customFormat="1" ht="24.6" customHeight="1" outlineLevel="1">
      <c r="B540" s="109" t="s">
        <v>1192</v>
      </c>
      <c r="C540" s="114"/>
      <c r="D540" s="114"/>
      <c r="E540" s="114"/>
      <c r="F540" s="364">
        <f>SUM(H542:H542)</f>
        <v>97800</v>
      </c>
      <c r="G540" s="364"/>
      <c r="H540" s="17" t="s">
        <v>517</v>
      </c>
      <c r="I540" s="114"/>
    </row>
    <row r="541" spans="1:9" s="93" customFormat="1" ht="24.6" customHeight="1" outlineLevel="1">
      <c r="B541" s="109"/>
      <c r="C541" s="97" t="s">
        <v>849</v>
      </c>
      <c r="D541" s="114"/>
      <c r="E541" s="114"/>
      <c r="F541" s="251"/>
      <c r="G541" s="251"/>
      <c r="H541" s="17"/>
      <c r="I541" s="114"/>
    </row>
    <row r="542" spans="1:9" s="93" customFormat="1" ht="24.6" hidden="1" customHeight="1">
      <c r="C542" s="97" t="s">
        <v>848</v>
      </c>
      <c r="D542" s="97" t="s">
        <v>849</v>
      </c>
      <c r="E542" s="97"/>
      <c r="G542" s="97"/>
      <c r="H542" s="113">
        <v>97800</v>
      </c>
      <c r="I542" s="3" t="s">
        <v>517</v>
      </c>
    </row>
    <row r="543" spans="1:9" ht="24.6" customHeight="1">
      <c r="B543" s="93"/>
      <c r="F543" s="93"/>
      <c r="H543" s="113"/>
      <c r="I543" s="3"/>
    </row>
    <row r="572" spans="1:9" s="93" customFormat="1" ht="24.6" customHeight="1" outlineLevel="1">
      <c r="A572" s="89"/>
      <c r="B572" s="96" t="s">
        <v>769</v>
      </c>
      <c r="C572" s="114"/>
      <c r="D572" s="114"/>
      <c r="E572" s="114"/>
      <c r="F572" s="89"/>
      <c r="G572" s="370">
        <f>F573+F594</f>
        <v>1731320</v>
      </c>
      <c r="H572" s="370"/>
      <c r="I572" s="100" t="s">
        <v>517</v>
      </c>
    </row>
    <row r="573" spans="1:9" s="93" customFormat="1" ht="24.6" customHeight="1" outlineLevel="1">
      <c r="B573" s="89" t="s">
        <v>839</v>
      </c>
      <c r="C573" s="114"/>
      <c r="D573" s="114"/>
      <c r="E573" s="114"/>
      <c r="F573" s="365">
        <f>F574</f>
        <v>1615500</v>
      </c>
      <c r="G573" s="365"/>
      <c r="H573" s="17" t="s">
        <v>517</v>
      </c>
      <c r="I573" s="114"/>
    </row>
    <row r="574" spans="1:9" s="93" customFormat="1" ht="24.6" customHeight="1" outlineLevel="1">
      <c r="B574" s="109" t="s">
        <v>1133</v>
      </c>
      <c r="C574" s="114"/>
      <c r="D574" s="114"/>
      <c r="E574" s="114"/>
      <c r="F574" s="364">
        <f>SUM(F575,F578,F584)</f>
        <v>1615500</v>
      </c>
      <c r="G574" s="364"/>
      <c r="H574" s="17" t="s">
        <v>517</v>
      </c>
      <c r="I574" s="114"/>
    </row>
    <row r="575" spans="1:9" s="89" customFormat="1" ht="24.6" customHeight="1">
      <c r="A575" s="93"/>
      <c r="B575" s="109" t="s">
        <v>1220</v>
      </c>
      <c r="C575" s="114"/>
      <c r="D575" s="114"/>
      <c r="E575" s="114"/>
      <c r="F575" s="364">
        <f>SUM(H577:H577)</f>
        <v>902100</v>
      </c>
      <c r="G575" s="364"/>
      <c r="H575" s="17" t="s">
        <v>517</v>
      </c>
      <c r="I575" s="114"/>
    </row>
    <row r="576" spans="1:9" s="89" customFormat="1" ht="24.6" customHeight="1">
      <c r="A576" s="93"/>
      <c r="B576" s="109"/>
      <c r="C576" s="97" t="s">
        <v>842</v>
      </c>
      <c r="D576" s="114"/>
      <c r="E576" s="114"/>
      <c r="F576" s="251"/>
      <c r="G576" s="251"/>
      <c r="H576" s="17"/>
      <c r="I576" s="114"/>
    </row>
    <row r="577" spans="2:9" s="93" customFormat="1" ht="24.6" hidden="1" customHeight="1">
      <c r="C577" s="97" t="s">
        <v>841</v>
      </c>
      <c r="D577" s="97" t="s">
        <v>842</v>
      </c>
      <c r="E577" s="97"/>
      <c r="G577" s="97"/>
      <c r="H577" s="113">
        <v>902100</v>
      </c>
      <c r="I577" s="3" t="s">
        <v>517</v>
      </c>
    </row>
    <row r="578" spans="2:9" s="93" customFormat="1" ht="24.6" customHeight="1" outlineLevel="1">
      <c r="B578" s="109" t="s">
        <v>1221</v>
      </c>
      <c r="C578" s="114"/>
      <c r="D578" s="114"/>
      <c r="E578" s="114"/>
      <c r="F578" s="364">
        <f>SUM(H581:H583)</f>
        <v>171600</v>
      </c>
      <c r="G578" s="364"/>
      <c r="H578" s="17" t="s">
        <v>517</v>
      </c>
      <c r="I578" s="114"/>
    </row>
    <row r="579" spans="2:9" s="93" customFormat="1" ht="24.6" customHeight="1" outlineLevel="1">
      <c r="B579" s="109"/>
      <c r="C579" s="97" t="s">
        <v>1140</v>
      </c>
      <c r="D579" s="114"/>
      <c r="E579" s="114"/>
      <c r="F579" s="251"/>
      <c r="G579" s="251"/>
      <c r="H579" s="17"/>
      <c r="I579" s="114"/>
    </row>
    <row r="580" spans="2:9" s="93" customFormat="1" ht="24.6" customHeight="1" outlineLevel="1">
      <c r="B580" s="109"/>
      <c r="C580" s="97" t="s">
        <v>920</v>
      </c>
      <c r="D580" s="114"/>
      <c r="E580" s="114"/>
      <c r="F580" s="251"/>
      <c r="G580" s="251"/>
      <c r="H580" s="17"/>
      <c r="I580" s="114"/>
    </row>
    <row r="581" spans="2:9" s="93" customFormat="1" ht="24.6" hidden="1" customHeight="1" outlineLevel="1">
      <c r="C581" s="97" t="s">
        <v>848</v>
      </c>
      <c r="D581" s="97" t="s">
        <v>849</v>
      </c>
      <c r="E581" s="97"/>
      <c r="G581" s="97"/>
      <c r="H581" s="113">
        <v>142800</v>
      </c>
      <c r="I581" s="3" t="s">
        <v>517</v>
      </c>
    </row>
    <row r="582" spans="2:9" s="93" customFormat="1" ht="24.6" hidden="1" customHeight="1" outlineLevel="1">
      <c r="C582" s="97" t="s">
        <v>919</v>
      </c>
      <c r="D582" s="97" t="s">
        <v>920</v>
      </c>
      <c r="E582" s="97"/>
      <c r="G582" s="97"/>
      <c r="H582" s="113">
        <v>6000</v>
      </c>
      <c r="I582" s="3" t="s">
        <v>517</v>
      </c>
    </row>
    <row r="583" spans="2:9" s="93" customFormat="1" ht="24.6" hidden="1" customHeight="1">
      <c r="C583" s="97" t="s">
        <v>854</v>
      </c>
      <c r="D583" s="97" t="s">
        <v>855</v>
      </c>
      <c r="E583" s="97"/>
      <c r="G583" s="97"/>
      <c r="H583" s="113">
        <v>22800</v>
      </c>
      <c r="I583" s="3" t="s">
        <v>517</v>
      </c>
    </row>
    <row r="584" spans="2:9" s="93" customFormat="1" ht="24.6" customHeight="1" outlineLevel="1">
      <c r="B584" s="109" t="s">
        <v>1222</v>
      </c>
      <c r="C584" s="114"/>
      <c r="D584" s="114"/>
      <c r="E584" s="114"/>
      <c r="F584" s="364">
        <f>SUM(H587:H592)</f>
        <v>541800</v>
      </c>
      <c r="G584" s="364"/>
      <c r="H584" s="17" t="s">
        <v>517</v>
      </c>
      <c r="I584" s="114"/>
    </row>
    <row r="585" spans="2:9" s="93" customFormat="1" ht="24.6" customHeight="1" outlineLevel="1">
      <c r="B585" s="109"/>
      <c r="C585" s="97" t="s">
        <v>1134</v>
      </c>
      <c r="D585" s="114"/>
      <c r="E585" s="114"/>
      <c r="F585" s="251"/>
      <c r="G585" s="251"/>
      <c r="H585" s="17"/>
      <c r="I585" s="114"/>
    </row>
    <row r="586" spans="2:9" s="93" customFormat="1" ht="24.6" customHeight="1" outlineLevel="1">
      <c r="B586" s="109"/>
      <c r="C586" s="97" t="s">
        <v>1141</v>
      </c>
      <c r="D586" s="114"/>
      <c r="E586" s="114"/>
      <c r="F586" s="251"/>
      <c r="G586" s="251"/>
      <c r="H586" s="17"/>
      <c r="I586" s="114"/>
    </row>
    <row r="587" spans="2:9" s="93" customFormat="1" ht="24.6" hidden="1" customHeight="1" outlineLevel="1">
      <c r="C587" s="97" t="s">
        <v>862</v>
      </c>
      <c r="D587" s="97" t="s">
        <v>863</v>
      </c>
      <c r="E587" s="97"/>
      <c r="G587" s="97"/>
      <c r="H587" s="113">
        <v>152100</v>
      </c>
      <c r="I587" s="3" t="s">
        <v>517</v>
      </c>
    </row>
    <row r="588" spans="2:9" s="93" customFormat="1" ht="24.6" hidden="1" customHeight="1" outlineLevel="1">
      <c r="C588" s="97" t="s">
        <v>864</v>
      </c>
      <c r="D588" s="97" t="s">
        <v>865</v>
      </c>
      <c r="E588" s="97"/>
      <c r="G588" s="97"/>
      <c r="H588" s="113">
        <v>165000</v>
      </c>
      <c r="I588" s="3" t="s">
        <v>517</v>
      </c>
    </row>
    <row r="589" spans="2:9" s="93" customFormat="1" ht="24.6" hidden="1" customHeight="1" outlineLevel="1">
      <c r="C589" s="97" t="s">
        <v>866</v>
      </c>
      <c r="D589" s="97" t="s">
        <v>867</v>
      </c>
      <c r="E589" s="97"/>
      <c r="G589" s="97"/>
      <c r="H589" s="113">
        <v>20100</v>
      </c>
      <c r="I589" s="3" t="s">
        <v>517</v>
      </c>
    </row>
    <row r="590" spans="2:9" s="93" customFormat="1" ht="24.6" hidden="1" customHeight="1" outlineLevel="1">
      <c r="C590" s="97" t="s">
        <v>868</v>
      </c>
      <c r="D590" s="97" t="s">
        <v>869</v>
      </c>
      <c r="E590" s="97"/>
      <c r="G590" s="97"/>
      <c r="H590" s="113">
        <v>178900</v>
      </c>
      <c r="I590" s="3" t="s">
        <v>517</v>
      </c>
    </row>
    <row r="591" spans="2:9" s="93" customFormat="1" ht="24.6" hidden="1" customHeight="1" outlineLevel="1">
      <c r="C591" s="97" t="s">
        <v>921</v>
      </c>
      <c r="D591" s="97" t="s">
        <v>922</v>
      </c>
      <c r="E591" s="97"/>
      <c r="G591" s="97"/>
      <c r="H591" s="113">
        <v>3600</v>
      </c>
      <c r="I591" s="3" t="s">
        <v>517</v>
      </c>
    </row>
    <row r="592" spans="2:9" s="93" customFormat="1" ht="24.6" hidden="1" customHeight="1">
      <c r="C592" s="97" t="s">
        <v>870</v>
      </c>
      <c r="D592" s="97" t="s">
        <v>871</v>
      </c>
      <c r="E592" s="97"/>
      <c r="G592" s="97"/>
      <c r="H592" s="113">
        <v>22100</v>
      </c>
      <c r="I592" s="3" t="s">
        <v>517</v>
      </c>
    </row>
    <row r="593" spans="1:9" s="93" customFormat="1" ht="24.6" customHeight="1" outlineLevel="1">
      <c r="A593" s="89"/>
      <c r="C593" s="97"/>
      <c r="D593" s="112"/>
      <c r="E593" s="112"/>
      <c r="G593" s="97"/>
      <c r="H593" s="113"/>
      <c r="I593" s="3"/>
    </row>
    <row r="594" spans="1:9" s="93" customFormat="1" ht="24.6" customHeight="1" outlineLevel="1">
      <c r="B594" s="89" t="s">
        <v>885</v>
      </c>
      <c r="C594" s="114"/>
      <c r="D594" s="114"/>
      <c r="E594" s="114"/>
      <c r="F594" s="365">
        <f>F595</f>
        <v>115820</v>
      </c>
      <c r="G594" s="365"/>
      <c r="H594" s="17" t="s">
        <v>517</v>
      </c>
      <c r="I594" s="114"/>
    </row>
    <row r="595" spans="1:9" s="93" customFormat="1" ht="24.6" customHeight="1" outlineLevel="1">
      <c r="B595" s="109" t="s">
        <v>1112</v>
      </c>
      <c r="C595" s="114"/>
      <c r="D595" s="114"/>
      <c r="E595" s="114"/>
      <c r="F595" s="364">
        <f>F596</f>
        <v>115820</v>
      </c>
      <c r="G595" s="364"/>
      <c r="H595" s="17" t="s">
        <v>517</v>
      </c>
      <c r="I595" s="114"/>
    </row>
    <row r="596" spans="1:9" s="97" customFormat="1" ht="24.6" customHeight="1" outlineLevel="1">
      <c r="B596" s="109" t="s">
        <v>1113</v>
      </c>
      <c r="C596" s="114"/>
      <c r="D596" s="114"/>
      <c r="E596" s="114"/>
      <c r="F596" s="364">
        <f>SUM(H597:H605)</f>
        <v>115820</v>
      </c>
      <c r="G596" s="364"/>
      <c r="H596" s="17" t="s">
        <v>517</v>
      </c>
      <c r="I596" s="114"/>
    </row>
    <row r="597" spans="1:9" s="97" customFormat="1" ht="24.6" customHeight="1" outlineLevel="1">
      <c r="C597" s="97" t="s">
        <v>940</v>
      </c>
      <c r="D597" s="18" t="s">
        <v>1127</v>
      </c>
      <c r="E597" s="286" t="s">
        <v>1363</v>
      </c>
      <c r="F597" s="286"/>
      <c r="H597" s="113"/>
      <c r="I597" s="3"/>
    </row>
    <row r="598" spans="1:9" s="97" customFormat="1" ht="24.6" customHeight="1" outlineLevel="1">
      <c r="D598" s="18"/>
      <c r="E598" s="286" t="s">
        <v>1364</v>
      </c>
      <c r="F598" s="286"/>
      <c r="H598" s="113"/>
      <c r="I598" s="3"/>
    </row>
    <row r="599" spans="1:9" s="97" customFormat="1" ht="24.6" customHeight="1" outlineLevel="1">
      <c r="D599" s="18"/>
      <c r="E599" s="286" t="s">
        <v>1365</v>
      </c>
      <c r="F599" s="286"/>
      <c r="H599" s="113">
        <v>53600</v>
      </c>
      <c r="I599" s="3" t="s">
        <v>517</v>
      </c>
    </row>
    <row r="600" spans="1:9" s="97" customFormat="1" ht="24.6" customHeight="1" outlineLevel="1">
      <c r="C600" s="97" t="s">
        <v>941</v>
      </c>
      <c r="D600" s="18" t="s">
        <v>1128</v>
      </c>
      <c r="E600" s="286" t="s">
        <v>1366</v>
      </c>
      <c r="F600" s="288"/>
      <c r="H600" s="113"/>
      <c r="I600" s="3"/>
    </row>
    <row r="601" spans="1:9" s="97" customFormat="1" ht="24.6" customHeight="1" outlineLevel="1">
      <c r="D601" s="18"/>
      <c r="E601" s="286" t="s">
        <v>1345</v>
      </c>
      <c r="F601" s="288"/>
      <c r="H601" s="113"/>
      <c r="I601" s="3"/>
    </row>
    <row r="602" spans="1:9" s="97" customFormat="1" ht="24.6" customHeight="1" outlineLevel="1">
      <c r="D602" s="18"/>
      <c r="E602" s="286" t="s">
        <v>1346</v>
      </c>
      <c r="F602" s="288"/>
      <c r="H602" s="113"/>
      <c r="I602" s="3"/>
    </row>
    <row r="603" spans="1:9" s="97" customFormat="1" ht="24.6" customHeight="1" outlineLevel="1">
      <c r="D603" s="18"/>
      <c r="E603" s="286" t="s">
        <v>1347</v>
      </c>
      <c r="F603" s="288"/>
      <c r="H603" s="113">
        <v>51020</v>
      </c>
      <c r="I603" s="3" t="s">
        <v>517</v>
      </c>
    </row>
    <row r="604" spans="1:9" s="97" customFormat="1" ht="24.6" customHeight="1" outlineLevel="1">
      <c r="C604" s="97" t="s">
        <v>942</v>
      </c>
      <c r="D604" s="18" t="s">
        <v>1129</v>
      </c>
      <c r="E604" s="286" t="s">
        <v>1367</v>
      </c>
      <c r="F604" s="286"/>
      <c r="H604" s="113"/>
      <c r="I604" s="3"/>
    </row>
    <row r="605" spans="1:9" ht="24.6" customHeight="1">
      <c r="B605" s="97"/>
      <c r="D605" s="19"/>
      <c r="E605" s="286" t="s">
        <v>1368</v>
      </c>
      <c r="F605" s="286"/>
      <c r="H605" s="113">
        <v>11200</v>
      </c>
      <c r="I605" s="3" t="s">
        <v>517</v>
      </c>
    </row>
    <row r="606" spans="1:9" ht="24.6" customHeight="1">
      <c r="F606" s="289"/>
    </row>
    <row r="607" spans="1:9" s="89" customFormat="1" ht="24.6" customHeight="1">
      <c r="A607" s="98"/>
      <c r="B607" s="83"/>
      <c r="C607" s="97"/>
      <c r="D607" s="97"/>
      <c r="E607" s="97"/>
      <c r="F607" s="289"/>
      <c r="G607" s="97"/>
      <c r="H607" s="97"/>
      <c r="I607" s="97"/>
    </row>
    <row r="608" spans="1:9" s="89" customFormat="1" ht="24.6" customHeight="1">
      <c r="A608" s="98"/>
      <c r="B608" s="83"/>
      <c r="C608" s="97"/>
      <c r="D608" s="97"/>
      <c r="E608" s="97"/>
      <c r="F608" s="83"/>
      <c r="G608" s="97"/>
      <c r="H608" s="97"/>
      <c r="I608" s="97"/>
    </row>
    <row r="609" spans="1:9" s="89" customFormat="1" ht="24.6" customHeight="1">
      <c r="A609" s="98"/>
      <c r="B609" s="83"/>
      <c r="C609" s="97"/>
      <c r="D609" s="97"/>
      <c r="E609" s="97"/>
      <c r="F609" s="83"/>
      <c r="G609" s="97"/>
      <c r="H609" s="97"/>
      <c r="I609" s="97"/>
    </row>
    <row r="610" spans="1:9" s="89" customFormat="1" ht="24.6" customHeight="1">
      <c r="A610" s="98"/>
      <c r="B610" s="83"/>
      <c r="C610" s="97"/>
      <c r="D610" s="97"/>
      <c r="E610" s="97"/>
      <c r="F610" s="83"/>
      <c r="G610" s="97"/>
      <c r="H610" s="97"/>
      <c r="I610" s="97"/>
    </row>
    <row r="611" spans="1:9" s="89" customFormat="1" ht="24.6" customHeight="1">
      <c r="A611" s="98"/>
      <c r="B611" s="83"/>
      <c r="C611" s="97"/>
      <c r="D611" s="97"/>
      <c r="E611" s="97"/>
      <c r="F611" s="83"/>
      <c r="G611" s="97"/>
      <c r="H611" s="97"/>
      <c r="I611" s="97"/>
    </row>
    <row r="612" spans="1:9" s="89" customFormat="1" ht="24.6" customHeight="1">
      <c r="A612" s="98"/>
      <c r="B612" s="83"/>
      <c r="C612" s="97"/>
      <c r="D612" s="97"/>
      <c r="E612" s="97"/>
      <c r="F612" s="83"/>
      <c r="G612" s="97"/>
      <c r="H612" s="97"/>
      <c r="I612" s="97"/>
    </row>
    <row r="613" spans="1:9" s="89" customFormat="1" ht="24.6" customHeight="1">
      <c r="A613" s="98"/>
      <c r="B613" s="83"/>
      <c r="C613" s="97"/>
      <c r="D613" s="97"/>
      <c r="E613" s="97"/>
      <c r="F613" s="83"/>
      <c r="G613" s="97"/>
      <c r="H613" s="97"/>
      <c r="I613" s="97"/>
    </row>
    <row r="614" spans="1:9" s="89" customFormat="1" ht="24.6" customHeight="1">
      <c r="A614" s="98"/>
      <c r="B614" s="83"/>
      <c r="C614" s="97"/>
      <c r="D614" s="97"/>
      <c r="E614" s="97"/>
      <c r="F614" s="83"/>
      <c r="G614" s="97"/>
      <c r="H614" s="97"/>
      <c r="I614" s="97"/>
    </row>
    <row r="615" spans="1:9" s="89" customFormat="1" ht="24.6" customHeight="1">
      <c r="A615" s="98"/>
      <c r="B615" s="83"/>
      <c r="C615" s="97"/>
      <c r="D615" s="97"/>
      <c r="E615" s="97"/>
      <c r="F615" s="83"/>
      <c r="G615" s="97"/>
      <c r="H615" s="97"/>
      <c r="I615" s="97"/>
    </row>
    <row r="616" spans="1:9" s="89" customFormat="1" ht="24.6" customHeight="1">
      <c r="A616" s="98"/>
      <c r="B616" s="83"/>
      <c r="C616" s="97"/>
      <c r="D616" s="97"/>
      <c r="E616" s="97"/>
      <c r="F616" s="83"/>
      <c r="G616" s="97"/>
      <c r="H616" s="97"/>
      <c r="I616" s="97"/>
    </row>
    <row r="617" spans="1:9" s="89" customFormat="1" ht="24.6" customHeight="1">
      <c r="A617" s="98"/>
      <c r="B617" s="83"/>
      <c r="C617" s="97"/>
      <c r="D617" s="97"/>
      <c r="E617" s="97"/>
      <c r="F617" s="83"/>
      <c r="G617" s="97"/>
      <c r="H617" s="97"/>
      <c r="I617" s="97"/>
    </row>
    <row r="618" spans="1:9" s="93" customFormat="1" ht="24.6" customHeight="1" outlineLevel="1">
      <c r="A618" s="89"/>
      <c r="B618" s="96" t="s">
        <v>770</v>
      </c>
      <c r="C618" s="114"/>
      <c r="D618" s="114"/>
      <c r="E618" s="114"/>
      <c r="F618" s="89"/>
      <c r="G618" s="370">
        <f>F619+F678+F633</f>
        <v>7512500</v>
      </c>
      <c r="H618" s="370"/>
      <c r="I618" s="100" t="s">
        <v>517</v>
      </c>
    </row>
    <row r="619" spans="1:9" s="93" customFormat="1" ht="24.6" customHeight="1" outlineLevel="1">
      <c r="B619" s="89" t="s">
        <v>839</v>
      </c>
      <c r="C619" s="114"/>
      <c r="D619" s="114"/>
      <c r="E619" s="114"/>
      <c r="F619" s="365">
        <f>F620</f>
        <v>2695600</v>
      </c>
      <c r="G619" s="365"/>
      <c r="H619" s="17" t="s">
        <v>517</v>
      </c>
      <c r="I619" s="114"/>
    </row>
    <row r="620" spans="1:9" s="93" customFormat="1" ht="24.6" customHeight="1" outlineLevel="1">
      <c r="B620" s="109" t="s">
        <v>1133</v>
      </c>
      <c r="C620" s="114"/>
      <c r="D620" s="114"/>
      <c r="E620" s="114"/>
      <c r="F620" s="364">
        <f>SUM(F626,F621)</f>
        <v>2695600</v>
      </c>
      <c r="G620" s="364"/>
      <c r="H620" s="17" t="s">
        <v>517</v>
      </c>
      <c r="I620" s="114"/>
    </row>
    <row r="621" spans="1:9" s="93" customFormat="1" ht="24.6" customHeight="1" outlineLevel="1">
      <c r="B621" s="109" t="s">
        <v>1223</v>
      </c>
      <c r="C621" s="114"/>
      <c r="D621" s="114"/>
      <c r="E621" s="114"/>
      <c r="F621" s="364">
        <f>SUM(H624:H625)</f>
        <v>1743200</v>
      </c>
      <c r="G621" s="364"/>
      <c r="H621" s="17" t="s">
        <v>517</v>
      </c>
      <c r="I621" s="114"/>
    </row>
    <row r="622" spans="1:9" s="93" customFormat="1" ht="24.6" customHeight="1" outlineLevel="1">
      <c r="B622" s="109"/>
      <c r="C622" s="97" t="s">
        <v>944</v>
      </c>
      <c r="D622" s="114"/>
      <c r="E622" s="114"/>
      <c r="F622" s="251"/>
      <c r="G622" s="251"/>
      <c r="H622" s="17"/>
      <c r="I622" s="114"/>
    </row>
    <row r="623" spans="1:9" s="93" customFormat="1" ht="24.6" customHeight="1" outlineLevel="1">
      <c r="B623" s="109"/>
      <c r="C623" s="97" t="s">
        <v>946</v>
      </c>
      <c r="D623" s="114"/>
      <c r="E623" s="114"/>
      <c r="F623" s="251"/>
      <c r="G623" s="251"/>
      <c r="H623" s="17"/>
      <c r="I623" s="114"/>
    </row>
    <row r="624" spans="1:9" s="93" customFormat="1" ht="24.6" hidden="1" customHeight="1" outlineLevel="1">
      <c r="C624" s="97" t="s">
        <v>943</v>
      </c>
      <c r="D624" s="97" t="s">
        <v>944</v>
      </c>
      <c r="E624" s="97"/>
      <c r="G624" s="97"/>
      <c r="H624" s="113">
        <v>200000</v>
      </c>
      <c r="I624" s="3" t="s">
        <v>517</v>
      </c>
    </row>
    <row r="625" spans="1:9" s="93" customFormat="1" ht="24.6" hidden="1" customHeight="1" outlineLevel="1">
      <c r="C625" s="97" t="s">
        <v>945</v>
      </c>
      <c r="D625" s="97" t="s">
        <v>946</v>
      </c>
      <c r="E625" s="97"/>
      <c r="G625" s="97"/>
      <c r="H625" s="113">
        <v>1543200</v>
      </c>
      <c r="I625" s="3" t="s">
        <v>517</v>
      </c>
    </row>
    <row r="626" spans="1:9" s="93" customFormat="1" ht="24.6" customHeight="1" outlineLevel="1">
      <c r="B626" s="109" t="s">
        <v>1224</v>
      </c>
      <c r="C626" s="114"/>
      <c r="D626" s="114"/>
      <c r="E626" s="114"/>
      <c r="F626" s="364">
        <f>SUM(H629:H631)</f>
        <v>952400</v>
      </c>
      <c r="G626" s="364"/>
      <c r="H626" s="17" t="s">
        <v>517</v>
      </c>
      <c r="I626" s="114"/>
    </row>
    <row r="627" spans="1:9" s="93" customFormat="1" ht="24.6" customHeight="1" outlineLevel="1">
      <c r="B627" s="109"/>
      <c r="C627" s="97" t="s">
        <v>950</v>
      </c>
      <c r="D627" s="114"/>
      <c r="E627" s="114"/>
      <c r="F627" s="251"/>
      <c r="G627" s="251"/>
      <c r="H627" s="17"/>
      <c r="I627" s="114"/>
    </row>
    <row r="628" spans="1:9" s="93" customFormat="1" ht="24.6" customHeight="1" outlineLevel="1">
      <c r="B628" s="109"/>
      <c r="C628" s="97" t="s">
        <v>1142</v>
      </c>
      <c r="D628" s="114"/>
      <c r="E628" s="114"/>
      <c r="F628" s="251"/>
      <c r="G628" s="251"/>
      <c r="H628" s="17"/>
      <c r="I628" s="114"/>
    </row>
    <row r="629" spans="1:9" s="93" customFormat="1" ht="24.6" hidden="1" customHeight="1" outlineLevel="1">
      <c r="C629" s="97" t="s">
        <v>947</v>
      </c>
      <c r="D629" s="97" t="s">
        <v>948</v>
      </c>
      <c r="E629" s="97"/>
      <c r="G629" s="97"/>
      <c r="H629" s="113">
        <v>250000</v>
      </c>
      <c r="I629" s="3" t="s">
        <v>517</v>
      </c>
    </row>
    <row r="630" spans="1:9" s="93" customFormat="1" ht="24.6" hidden="1" customHeight="1" outlineLevel="1">
      <c r="C630" s="97" t="s">
        <v>913</v>
      </c>
      <c r="D630" s="97" t="s">
        <v>938</v>
      </c>
      <c r="E630" s="97"/>
      <c r="G630" s="97"/>
      <c r="H630" s="113">
        <v>2400</v>
      </c>
      <c r="I630" s="3" t="s">
        <v>517</v>
      </c>
    </row>
    <row r="631" spans="1:9" s="93" customFormat="1" ht="24.6" hidden="1" customHeight="1" outlineLevel="1">
      <c r="C631" s="97" t="s">
        <v>949</v>
      </c>
      <c r="D631" s="97" t="s">
        <v>950</v>
      </c>
      <c r="E631" s="97"/>
      <c r="G631" s="97"/>
      <c r="H631" s="113">
        <v>700000</v>
      </c>
      <c r="I631" s="3" t="s">
        <v>517</v>
      </c>
    </row>
    <row r="632" spans="1:9" s="93" customFormat="1" ht="24.6" customHeight="1" outlineLevel="1">
      <c r="A632" s="89"/>
      <c r="C632" s="97"/>
      <c r="D632" s="112"/>
      <c r="E632" s="112"/>
      <c r="G632" s="97"/>
      <c r="H632" s="113"/>
      <c r="I632" s="3"/>
    </row>
    <row r="633" spans="1:9" s="93" customFormat="1" ht="24.6" customHeight="1" outlineLevel="1">
      <c r="B633" s="89" t="s">
        <v>885</v>
      </c>
      <c r="C633" s="114"/>
      <c r="D633" s="114"/>
      <c r="E633" s="114"/>
      <c r="F633" s="365">
        <f>F634</f>
        <v>1816900</v>
      </c>
      <c r="G633" s="365"/>
      <c r="H633" s="17" t="s">
        <v>517</v>
      </c>
      <c r="I633" s="114"/>
    </row>
    <row r="634" spans="1:9" s="93" customFormat="1" ht="24.6" customHeight="1" outlineLevel="1">
      <c r="B634" s="109" t="s">
        <v>886</v>
      </c>
      <c r="C634" s="114"/>
      <c r="D634" s="114"/>
      <c r="E634" s="114"/>
      <c r="F634" s="364">
        <f>F635+F638</f>
        <v>1816900</v>
      </c>
      <c r="G634" s="364"/>
      <c r="H634" s="17" t="s">
        <v>517</v>
      </c>
      <c r="I634" s="114"/>
    </row>
    <row r="635" spans="1:9" s="97" customFormat="1" ht="24.6" customHeight="1" outlineLevel="1">
      <c r="B635" s="109" t="s">
        <v>887</v>
      </c>
      <c r="C635" s="114"/>
      <c r="D635" s="114"/>
      <c r="E635" s="114"/>
      <c r="F635" s="364">
        <f>SUM(H636:H637)</f>
        <v>35900</v>
      </c>
      <c r="G635" s="364"/>
      <c r="H635" s="17" t="s">
        <v>517</v>
      </c>
      <c r="I635" s="114"/>
    </row>
    <row r="636" spans="1:9" s="97" customFormat="1" ht="24.6" customHeight="1" outlineLevel="1">
      <c r="C636" s="97" t="s">
        <v>951</v>
      </c>
      <c r="D636" s="18" t="s">
        <v>1127</v>
      </c>
      <c r="E636" s="5" t="s">
        <v>952</v>
      </c>
      <c r="H636" s="113">
        <v>21000</v>
      </c>
      <c r="I636" s="3" t="s">
        <v>517</v>
      </c>
    </row>
    <row r="637" spans="1:9" s="97" customFormat="1" ht="24.6" customHeight="1" outlineLevel="1">
      <c r="C637" s="97" t="s">
        <v>953</v>
      </c>
      <c r="D637" s="18" t="s">
        <v>1128</v>
      </c>
      <c r="E637" s="5" t="s">
        <v>954</v>
      </c>
      <c r="H637" s="113">
        <v>14900</v>
      </c>
      <c r="I637" s="3" t="s">
        <v>517</v>
      </c>
    </row>
    <row r="638" spans="1:9" s="97" customFormat="1" ht="24.6" customHeight="1" outlineLevel="1">
      <c r="B638" s="109" t="s">
        <v>955</v>
      </c>
      <c r="C638" s="114"/>
      <c r="D638" s="114"/>
      <c r="E638" s="114"/>
      <c r="F638" s="364">
        <f>SUM(H639:H678)</f>
        <v>1781000</v>
      </c>
      <c r="G638" s="364"/>
      <c r="H638" s="17" t="s">
        <v>517</v>
      </c>
      <c r="I638" s="114"/>
    </row>
    <row r="639" spans="1:9" s="97" customFormat="1" ht="24.6" customHeight="1" outlineLevel="1">
      <c r="C639" s="97" t="s">
        <v>956</v>
      </c>
      <c r="D639" s="367" t="s">
        <v>1369</v>
      </c>
      <c r="E639" s="367"/>
      <c r="F639" s="367"/>
      <c r="H639" s="113"/>
      <c r="I639" s="3"/>
    </row>
    <row r="640" spans="1:9" s="97" customFormat="1" ht="24.6" customHeight="1" outlineLevel="1">
      <c r="D640" s="367" t="s">
        <v>1370</v>
      </c>
      <c r="E640" s="367"/>
      <c r="F640" s="367"/>
      <c r="H640" s="113">
        <v>1781000</v>
      </c>
      <c r="I640" s="3" t="s">
        <v>517</v>
      </c>
    </row>
    <row r="641" spans="4:9" s="97" customFormat="1" ht="24.6" customHeight="1" outlineLevel="1">
      <c r="D641" s="367" t="s">
        <v>1143</v>
      </c>
      <c r="E641" s="367"/>
      <c r="F641" s="254"/>
      <c r="H641" s="113"/>
      <c r="I641" s="3"/>
    </row>
    <row r="642" spans="4:9" s="97" customFormat="1" ht="24.6" customHeight="1" outlineLevel="1">
      <c r="D642" s="264" t="s">
        <v>96</v>
      </c>
      <c r="E642" s="367" t="s">
        <v>1144</v>
      </c>
      <c r="F642" s="367"/>
      <c r="G642" s="367"/>
      <c r="H642" s="113"/>
      <c r="I642" s="3"/>
    </row>
    <row r="643" spans="4:9" s="97" customFormat="1" ht="24.6" customHeight="1" outlineLevel="1">
      <c r="D643" s="264"/>
      <c r="E643" s="367" t="s">
        <v>1145</v>
      </c>
      <c r="F643" s="367"/>
      <c r="G643" s="367"/>
      <c r="H643" s="113"/>
      <c r="I643" s="3"/>
    </row>
    <row r="644" spans="4:9" s="97" customFormat="1" ht="24.6" customHeight="1" outlineLevel="1">
      <c r="D644" s="264" t="s">
        <v>96</v>
      </c>
      <c r="E644" s="367" t="s">
        <v>1146</v>
      </c>
      <c r="F644" s="367"/>
      <c r="G644" s="367"/>
      <c r="H644" s="113"/>
      <c r="I644" s="3"/>
    </row>
    <row r="645" spans="4:9" s="97" customFormat="1" ht="24.6" customHeight="1" outlineLevel="1">
      <c r="D645" s="264"/>
      <c r="E645" s="367" t="s">
        <v>1147</v>
      </c>
      <c r="F645" s="367"/>
      <c r="G645" s="367"/>
      <c r="H645" s="113"/>
      <c r="I645" s="3"/>
    </row>
    <row r="646" spans="4:9" s="97" customFormat="1" ht="24.6" customHeight="1" outlineLevel="1">
      <c r="D646" s="367" t="s">
        <v>1148</v>
      </c>
      <c r="E646" s="367"/>
      <c r="F646" s="254"/>
      <c r="H646" s="113"/>
      <c r="I646" s="3"/>
    </row>
    <row r="647" spans="4:9" s="97" customFormat="1" ht="24.6" customHeight="1" outlineLevel="1">
      <c r="D647" s="254" t="s">
        <v>96</v>
      </c>
      <c r="E647" s="267" t="s">
        <v>1149</v>
      </c>
      <c r="F647" s="254"/>
      <c r="H647" s="113"/>
      <c r="I647" s="3"/>
    </row>
    <row r="648" spans="4:9" s="97" customFormat="1" ht="24.6" customHeight="1" outlineLevel="1">
      <c r="D648" s="264"/>
      <c r="E648" s="368" t="s">
        <v>1150</v>
      </c>
      <c r="F648" s="367"/>
      <c r="G648" s="367"/>
      <c r="H648" s="113"/>
      <c r="I648" s="3"/>
    </row>
    <row r="649" spans="4:9" s="97" customFormat="1" ht="24.6" customHeight="1" outlineLevel="1">
      <c r="D649" s="264"/>
      <c r="E649" s="367" t="s">
        <v>1151</v>
      </c>
      <c r="F649" s="367"/>
      <c r="G649" s="367"/>
      <c r="H649" s="113"/>
      <c r="I649" s="3"/>
    </row>
    <row r="650" spans="4:9" s="97" customFormat="1" ht="24.6" customHeight="1" outlineLevel="1">
      <c r="D650" s="264"/>
      <c r="E650" s="368" t="s">
        <v>1152</v>
      </c>
      <c r="F650" s="367"/>
      <c r="G650" s="367"/>
      <c r="H650" s="113"/>
      <c r="I650" s="3"/>
    </row>
    <row r="651" spans="4:9" s="97" customFormat="1" ht="24.6" customHeight="1" outlineLevel="1">
      <c r="D651" s="264"/>
      <c r="E651" s="367" t="s">
        <v>1153</v>
      </c>
      <c r="F651" s="367"/>
      <c r="G651" s="367"/>
      <c r="H651" s="113"/>
      <c r="I651" s="3"/>
    </row>
    <row r="652" spans="4:9" s="97" customFormat="1" ht="24.6" customHeight="1" outlineLevel="1">
      <c r="D652" s="254" t="s">
        <v>96</v>
      </c>
      <c r="E652" s="267" t="s">
        <v>1154</v>
      </c>
      <c r="F652" s="254"/>
      <c r="H652" s="113"/>
      <c r="I652" s="3"/>
    </row>
    <row r="653" spans="4:9" s="97" customFormat="1" ht="24.6" customHeight="1" outlineLevel="1">
      <c r="D653" s="264"/>
      <c r="E653" s="368" t="s">
        <v>1150</v>
      </c>
      <c r="F653" s="367"/>
      <c r="G653" s="367"/>
      <c r="H653" s="113"/>
      <c r="I653" s="3"/>
    </row>
    <row r="654" spans="4:9" s="97" customFormat="1" ht="24.6" customHeight="1" outlineLevel="1">
      <c r="D654" s="264"/>
      <c r="E654" s="367" t="s">
        <v>1155</v>
      </c>
      <c r="F654" s="367"/>
      <c r="G654" s="367"/>
      <c r="H654" s="113"/>
      <c r="I654" s="3"/>
    </row>
    <row r="655" spans="4:9" s="97" customFormat="1" ht="24.6" customHeight="1" outlineLevel="1">
      <c r="D655" s="264"/>
      <c r="E655" s="368" t="s">
        <v>1152</v>
      </c>
      <c r="F655" s="367"/>
      <c r="G655" s="367"/>
      <c r="H655" s="113"/>
      <c r="I655" s="3"/>
    </row>
    <row r="656" spans="4:9" s="97" customFormat="1" ht="24.6" customHeight="1" outlineLevel="1">
      <c r="D656" s="264"/>
      <c r="E656" s="367" t="s">
        <v>1156</v>
      </c>
      <c r="F656" s="367"/>
      <c r="G656" s="367"/>
      <c r="H656" s="113"/>
      <c r="I656" s="3"/>
    </row>
    <row r="657" spans="4:9" s="97" customFormat="1" ht="24.6" customHeight="1" outlineLevel="1">
      <c r="D657" s="264"/>
      <c r="E657" s="254"/>
      <c r="F657" s="254"/>
      <c r="G657" s="254"/>
      <c r="H657" s="113"/>
      <c r="I657" s="3"/>
    </row>
    <row r="658" spans="4:9" s="97" customFormat="1" ht="24.6" customHeight="1" outlineLevel="1">
      <c r="D658" s="264"/>
      <c r="E658" s="254"/>
      <c r="F658" s="254"/>
      <c r="G658" s="254"/>
      <c r="H658" s="113"/>
      <c r="I658" s="3"/>
    </row>
    <row r="659" spans="4:9" s="97" customFormat="1" ht="24.6" customHeight="1" outlineLevel="1">
      <c r="D659" s="254" t="s">
        <v>96</v>
      </c>
      <c r="E659" s="268" t="s">
        <v>1157</v>
      </c>
      <c r="F659" s="254"/>
      <c r="H659" s="113"/>
      <c r="I659" s="3"/>
    </row>
    <row r="660" spans="4:9" s="97" customFormat="1" ht="24.6" customHeight="1" outlineLevel="1">
      <c r="D660" s="264"/>
      <c r="E660" s="368" t="s">
        <v>1150</v>
      </c>
      <c r="F660" s="367"/>
      <c r="G660" s="367"/>
      <c r="H660" s="113"/>
      <c r="I660" s="3"/>
    </row>
    <row r="661" spans="4:9" s="97" customFormat="1" ht="24.6" customHeight="1" outlineLevel="1">
      <c r="D661" s="264"/>
      <c r="E661" s="367" t="s">
        <v>1158</v>
      </c>
      <c r="F661" s="367"/>
      <c r="G661" s="367"/>
      <c r="H661" s="113"/>
      <c r="I661" s="3"/>
    </row>
    <row r="662" spans="4:9" s="97" customFormat="1" ht="24.6" customHeight="1" outlineLevel="1">
      <c r="D662" s="264"/>
      <c r="E662" s="368" t="s">
        <v>1152</v>
      </c>
      <c r="F662" s="367"/>
      <c r="G662" s="367"/>
      <c r="H662" s="113"/>
      <c r="I662" s="3"/>
    </row>
    <row r="663" spans="4:9" s="97" customFormat="1" ht="24.6" customHeight="1" outlineLevel="1">
      <c r="D663" s="264"/>
      <c r="E663" s="367" t="s">
        <v>1159</v>
      </c>
      <c r="F663" s="367"/>
      <c r="G663" s="367"/>
      <c r="H663" s="113"/>
      <c r="I663" s="3"/>
    </row>
    <row r="664" spans="4:9" s="97" customFormat="1" ht="24.6" customHeight="1" outlineLevel="1">
      <c r="D664" s="254" t="s">
        <v>96</v>
      </c>
      <c r="E664" s="268" t="s">
        <v>1160</v>
      </c>
      <c r="F664" s="254"/>
      <c r="H664" s="113"/>
      <c r="I664" s="3"/>
    </row>
    <row r="665" spans="4:9" s="97" customFormat="1" ht="24.6" customHeight="1" outlineLevel="1">
      <c r="D665" s="264"/>
      <c r="E665" s="368" t="s">
        <v>1150</v>
      </c>
      <c r="F665" s="367"/>
      <c r="G665" s="367"/>
      <c r="H665" s="113"/>
      <c r="I665" s="3"/>
    </row>
    <row r="666" spans="4:9" s="97" customFormat="1" ht="24.6" customHeight="1" outlineLevel="1">
      <c r="D666" s="264"/>
      <c r="E666" s="367" t="s">
        <v>1161</v>
      </c>
      <c r="F666" s="367"/>
      <c r="G666" s="367"/>
      <c r="H666" s="113"/>
      <c r="I666" s="3"/>
    </row>
    <row r="667" spans="4:9" s="97" customFormat="1" ht="24.6" customHeight="1" outlineLevel="1">
      <c r="D667" s="264"/>
      <c r="E667" s="368" t="s">
        <v>1152</v>
      </c>
      <c r="F667" s="367"/>
      <c r="G667" s="367"/>
      <c r="H667" s="113"/>
      <c r="I667" s="3"/>
    </row>
    <row r="668" spans="4:9" s="97" customFormat="1" ht="24.6" customHeight="1" outlineLevel="1">
      <c r="D668" s="264"/>
      <c r="E668" s="367" t="s">
        <v>1162</v>
      </c>
      <c r="F668" s="367"/>
      <c r="G668" s="367"/>
      <c r="H668" s="113"/>
      <c r="I668" s="3"/>
    </row>
    <row r="669" spans="4:9" s="97" customFormat="1" ht="24.6" customHeight="1" outlineLevel="1">
      <c r="D669" s="5" t="s">
        <v>1163</v>
      </c>
      <c r="E669" s="5"/>
      <c r="F669" s="254"/>
      <c r="H669" s="113"/>
      <c r="I669" s="3"/>
    </row>
    <row r="670" spans="4:9" s="97" customFormat="1" ht="24.6" customHeight="1" outlineLevel="1">
      <c r="D670" s="264" t="s">
        <v>96</v>
      </c>
      <c r="E670" s="367" t="s">
        <v>1144</v>
      </c>
      <c r="F670" s="367"/>
      <c r="G670" s="367"/>
      <c r="H670" s="113"/>
      <c r="I670" s="3"/>
    </row>
    <row r="671" spans="4:9" s="97" customFormat="1" ht="24.6" customHeight="1" outlineLevel="1">
      <c r="D671" s="264"/>
      <c r="E671" s="367" t="s">
        <v>1164</v>
      </c>
      <c r="F671" s="367"/>
      <c r="G671" s="367"/>
      <c r="H671" s="113"/>
      <c r="I671" s="3"/>
    </row>
    <row r="672" spans="4:9" s="97" customFormat="1" ht="24.6" customHeight="1" outlineLevel="1">
      <c r="D672" s="264" t="s">
        <v>96</v>
      </c>
      <c r="E672" s="367" t="s">
        <v>1165</v>
      </c>
      <c r="F672" s="367"/>
      <c r="G672" s="367"/>
      <c r="H672" s="113"/>
      <c r="I672" s="3"/>
    </row>
    <row r="673" spans="1:9" s="97" customFormat="1" ht="24.6" customHeight="1" outlineLevel="1">
      <c r="D673" s="264"/>
      <c r="E673" s="367" t="s">
        <v>1166</v>
      </c>
      <c r="F673" s="367"/>
      <c r="G673" s="367"/>
      <c r="H673" s="113"/>
      <c r="I673" s="3"/>
    </row>
    <row r="674" spans="1:9" s="97" customFormat="1" ht="24.6" customHeight="1" outlineLevel="1">
      <c r="D674" s="264" t="s">
        <v>96</v>
      </c>
      <c r="E674" s="5" t="s">
        <v>1167</v>
      </c>
      <c r="F674" s="254"/>
      <c r="G674" s="254"/>
      <c r="H674" s="113"/>
      <c r="I674" s="3"/>
    </row>
    <row r="675" spans="1:9" s="97" customFormat="1" ht="24.6" customHeight="1" outlineLevel="1">
      <c r="D675" s="5" t="s">
        <v>1168</v>
      </c>
      <c r="E675" s="5"/>
      <c r="F675" s="254"/>
      <c r="H675" s="113"/>
      <c r="I675" s="3"/>
    </row>
    <row r="676" spans="1:9" s="93" customFormat="1" ht="24.6" customHeight="1" outlineLevel="1">
      <c r="A676" s="89"/>
      <c r="B676" s="97"/>
      <c r="C676" s="97"/>
      <c r="D676" s="264" t="s">
        <v>96</v>
      </c>
      <c r="E676" s="5" t="s">
        <v>1169</v>
      </c>
      <c r="F676" s="254"/>
      <c r="G676" s="254"/>
      <c r="H676" s="113"/>
      <c r="I676" s="3"/>
    </row>
    <row r="677" spans="1:9" s="93" customFormat="1" ht="24.6" customHeight="1" outlineLevel="1">
      <c r="A677" s="89"/>
      <c r="B677" s="97"/>
      <c r="C677" s="97"/>
      <c r="D677" s="264"/>
      <c r="E677" s="5"/>
      <c r="F677" s="254"/>
      <c r="G677" s="254"/>
      <c r="H677" s="113"/>
      <c r="I677" s="3"/>
    </row>
    <row r="678" spans="1:9" s="97" customFormat="1" ht="24.6" customHeight="1" outlineLevel="1">
      <c r="B678" s="89" t="s">
        <v>1136</v>
      </c>
      <c r="C678" s="114"/>
      <c r="D678" s="114"/>
      <c r="E678" s="114"/>
      <c r="F678" s="365">
        <f>SUM(H679)</f>
        <v>3000000</v>
      </c>
      <c r="G678" s="365"/>
      <c r="H678" s="17" t="s">
        <v>517</v>
      </c>
      <c r="I678" s="114"/>
    </row>
    <row r="679" spans="1:9" s="89" customFormat="1" ht="73.8" customHeight="1">
      <c r="A679" s="93"/>
      <c r="B679" s="97"/>
      <c r="C679" s="97" t="s">
        <v>957</v>
      </c>
      <c r="D679" s="367" t="s">
        <v>958</v>
      </c>
      <c r="E679" s="367"/>
      <c r="F679" s="367"/>
      <c r="G679" s="97"/>
      <c r="H679" s="255">
        <v>3000000</v>
      </c>
      <c r="I679" s="256" t="s">
        <v>517</v>
      </c>
    </row>
    <row r="680" spans="1:9" s="89" customFormat="1" ht="24.6" customHeight="1">
      <c r="A680" s="98"/>
      <c r="B680" s="93"/>
      <c r="C680" s="97"/>
      <c r="D680" s="254"/>
      <c r="E680" s="254"/>
      <c r="F680" s="254"/>
      <c r="G680" s="97"/>
      <c r="H680" s="113"/>
      <c r="I680" s="3"/>
    </row>
    <row r="681" spans="1:9" s="89" customFormat="1" ht="24.6" customHeight="1">
      <c r="A681" s="98"/>
      <c r="B681" s="93"/>
      <c r="C681" s="97"/>
      <c r="D681" s="254"/>
      <c r="E681" s="254"/>
      <c r="F681" s="254"/>
      <c r="G681" s="97"/>
      <c r="H681" s="113"/>
      <c r="I681" s="3"/>
    </row>
    <row r="682" spans="1:9" s="89" customFormat="1" ht="24.6" customHeight="1">
      <c r="A682" s="98"/>
      <c r="B682" s="93"/>
      <c r="C682" s="97"/>
      <c r="D682" s="254"/>
      <c r="E682" s="254"/>
      <c r="F682" s="254"/>
      <c r="G682" s="97"/>
      <c r="H682" s="113"/>
      <c r="I682" s="3"/>
    </row>
    <row r="683" spans="1:9" s="89" customFormat="1" ht="24.6" customHeight="1">
      <c r="A683" s="98"/>
      <c r="B683" s="93"/>
      <c r="C683" s="97"/>
      <c r="D683" s="254"/>
      <c r="E683" s="254"/>
      <c r="F683" s="254"/>
      <c r="G683" s="97"/>
      <c r="H683" s="113"/>
      <c r="I683" s="3"/>
    </row>
    <row r="684" spans="1:9" s="89" customFormat="1" ht="24.6" customHeight="1">
      <c r="A684" s="98"/>
      <c r="B684" s="93"/>
      <c r="C684" s="97"/>
      <c r="D684" s="254"/>
      <c r="E684" s="254"/>
      <c r="F684" s="254"/>
      <c r="G684" s="97"/>
      <c r="H684" s="113"/>
      <c r="I684" s="3"/>
    </row>
    <row r="685" spans="1:9" s="89" customFormat="1" ht="24.6" customHeight="1">
      <c r="A685" s="98"/>
      <c r="B685" s="93"/>
      <c r="C685" s="97"/>
      <c r="D685" s="254"/>
      <c r="E685" s="254"/>
      <c r="F685" s="254"/>
      <c r="G685" s="97"/>
      <c r="H685" s="113"/>
      <c r="I685" s="3"/>
    </row>
    <row r="686" spans="1:9" s="89" customFormat="1" ht="24.6" customHeight="1">
      <c r="A686" s="98"/>
      <c r="B686" s="93"/>
      <c r="C686" s="97"/>
      <c r="D686" s="254"/>
      <c r="E686" s="254"/>
      <c r="F686" s="254"/>
      <c r="G686" s="97"/>
      <c r="H686" s="113"/>
      <c r="I686" s="3"/>
    </row>
    <row r="687" spans="1:9" s="89" customFormat="1" ht="24.6" customHeight="1">
      <c r="A687" s="98"/>
      <c r="B687" s="93"/>
      <c r="C687" s="97"/>
      <c r="D687" s="254"/>
      <c r="E687" s="254"/>
      <c r="F687" s="254"/>
      <c r="G687" s="97"/>
      <c r="H687" s="113"/>
      <c r="I687" s="3"/>
    </row>
    <row r="688" spans="1:9" s="89" customFormat="1" ht="24.6" customHeight="1">
      <c r="A688" s="98"/>
      <c r="B688" s="93"/>
      <c r="C688" s="97"/>
      <c r="D688" s="254"/>
      <c r="E688" s="254"/>
      <c r="F688" s="254"/>
      <c r="G688" s="97"/>
      <c r="H688" s="113"/>
      <c r="I688" s="3"/>
    </row>
    <row r="689" spans="1:9" s="89" customFormat="1" ht="24.6" customHeight="1">
      <c r="A689" s="98"/>
      <c r="B689" s="93"/>
      <c r="C689" s="97"/>
      <c r="D689" s="254"/>
      <c r="E689" s="254"/>
      <c r="F689" s="254"/>
      <c r="G689" s="97"/>
      <c r="H689" s="113"/>
      <c r="I689" s="3"/>
    </row>
    <row r="690" spans="1:9" s="89" customFormat="1" ht="24.6" customHeight="1">
      <c r="A690" s="98"/>
      <c r="B690" s="93"/>
      <c r="C690" s="97"/>
      <c r="D690" s="254"/>
      <c r="E690" s="254"/>
      <c r="F690" s="254"/>
      <c r="G690" s="97"/>
      <c r="H690" s="113"/>
      <c r="I690" s="3"/>
    </row>
    <row r="691" spans="1:9" s="89" customFormat="1" ht="24.6" customHeight="1">
      <c r="A691" s="98"/>
      <c r="B691" s="93"/>
      <c r="C691" s="97"/>
      <c r="D691" s="254"/>
      <c r="E691" s="254"/>
      <c r="F691" s="254"/>
      <c r="G691" s="97"/>
      <c r="H691" s="113"/>
      <c r="I691" s="3"/>
    </row>
    <row r="692" spans="1:9" s="89" customFormat="1" ht="24.6" customHeight="1">
      <c r="A692" s="98"/>
      <c r="B692" s="93"/>
      <c r="C692" s="97"/>
      <c r="D692" s="254"/>
      <c r="E692" s="254"/>
      <c r="F692" s="254"/>
      <c r="G692" s="97"/>
      <c r="H692" s="113"/>
      <c r="I692" s="3"/>
    </row>
    <row r="693" spans="1:9" s="93" customFormat="1" ht="24.6" customHeight="1" outlineLevel="1">
      <c r="A693" s="89"/>
      <c r="B693" s="96" t="s">
        <v>771</v>
      </c>
      <c r="C693" s="114"/>
      <c r="D693" s="114"/>
      <c r="E693" s="114"/>
      <c r="F693" s="89"/>
      <c r="G693" s="370">
        <f>SUM(F694,F717)</f>
        <v>5188400</v>
      </c>
      <c r="H693" s="370"/>
      <c r="I693" s="100" t="s">
        <v>517</v>
      </c>
    </row>
    <row r="694" spans="1:9" s="93" customFormat="1" ht="24.6" customHeight="1" outlineLevel="1">
      <c r="B694" s="89" t="s">
        <v>839</v>
      </c>
      <c r="C694" s="114"/>
      <c r="D694" s="114"/>
      <c r="E694" s="114"/>
      <c r="F694" s="365">
        <f>F695</f>
        <v>2554000</v>
      </c>
      <c r="G694" s="365"/>
      <c r="H694" s="17" t="s">
        <v>517</v>
      </c>
      <c r="I694" s="114"/>
    </row>
    <row r="695" spans="1:9" s="93" customFormat="1" ht="24.6" customHeight="1" outlineLevel="1">
      <c r="B695" s="109" t="s">
        <v>1133</v>
      </c>
      <c r="C695" s="114"/>
      <c r="D695" s="114"/>
      <c r="E695" s="114"/>
      <c r="F695" s="364">
        <f>SUM(F696,F699,F704)</f>
        <v>2554000</v>
      </c>
      <c r="G695" s="364"/>
      <c r="H695" s="17" t="s">
        <v>517</v>
      </c>
      <c r="I695" s="114"/>
    </row>
    <row r="696" spans="1:9" s="89" customFormat="1" ht="24.6" customHeight="1">
      <c r="A696" s="93"/>
      <c r="B696" s="109" t="s">
        <v>1220</v>
      </c>
      <c r="C696" s="114"/>
      <c r="D696" s="114"/>
      <c r="E696" s="114"/>
      <c r="F696" s="364">
        <f>SUM(H698:H698)</f>
        <v>529400</v>
      </c>
      <c r="G696" s="364"/>
      <c r="H696" s="17" t="s">
        <v>517</v>
      </c>
      <c r="I696" s="114"/>
    </row>
    <row r="697" spans="1:9" s="89" customFormat="1" ht="24.6" customHeight="1">
      <c r="A697" s="93"/>
      <c r="B697" s="109"/>
      <c r="C697" s="97" t="s">
        <v>842</v>
      </c>
      <c r="D697" s="114"/>
      <c r="E697" s="114"/>
      <c r="F697" s="251"/>
      <c r="G697" s="251"/>
      <c r="H697" s="17"/>
      <c r="I697" s="114"/>
    </row>
    <row r="698" spans="1:9" s="93" customFormat="1" ht="24.6" hidden="1" customHeight="1">
      <c r="C698" s="97" t="s">
        <v>841</v>
      </c>
      <c r="D698" s="97" t="s">
        <v>842</v>
      </c>
      <c r="E698" s="112"/>
      <c r="G698" s="97"/>
      <c r="H698" s="113">
        <v>529400</v>
      </c>
      <c r="I698" s="3" t="s">
        <v>517</v>
      </c>
    </row>
    <row r="699" spans="1:9" s="93" customFormat="1" ht="24.6" customHeight="1" outlineLevel="1">
      <c r="B699" s="109" t="s">
        <v>1221</v>
      </c>
      <c r="C699" s="114"/>
      <c r="D699" s="114"/>
      <c r="E699" s="114"/>
      <c r="F699" s="364">
        <f>SUM(H702:H703)</f>
        <v>1663200</v>
      </c>
      <c r="G699" s="364"/>
      <c r="H699" s="17" t="s">
        <v>517</v>
      </c>
      <c r="I699" s="114"/>
    </row>
    <row r="700" spans="1:9" s="93" customFormat="1" ht="24.6" customHeight="1" outlineLevel="1">
      <c r="B700" s="109"/>
      <c r="C700" s="97" t="s">
        <v>920</v>
      </c>
      <c r="D700" s="112"/>
      <c r="E700" s="114"/>
      <c r="F700" s="251"/>
      <c r="G700" s="251"/>
      <c r="H700" s="17"/>
      <c r="I700" s="114"/>
    </row>
    <row r="701" spans="1:9" s="93" customFormat="1" ht="24.6" customHeight="1" outlineLevel="1">
      <c r="B701" s="109"/>
      <c r="C701" s="97" t="s">
        <v>960</v>
      </c>
      <c r="D701" s="112"/>
      <c r="E701" s="114"/>
      <c r="F701" s="251"/>
      <c r="G701" s="251"/>
      <c r="H701" s="17"/>
      <c r="I701" s="114"/>
    </row>
    <row r="702" spans="1:9" s="93" customFormat="1" ht="24.6" hidden="1" customHeight="1" outlineLevel="1">
      <c r="C702" s="97" t="s">
        <v>919</v>
      </c>
      <c r="D702" s="97" t="s">
        <v>920</v>
      </c>
      <c r="E702" s="112"/>
      <c r="G702" s="97"/>
      <c r="H702" s="113">
        <v>27000</v>
      </c>
      <c r="I702" s="3" t="s">
        <v>517</v>
      </c>
    </row>
    <row r="703" spans="1:9" s="93" customFormat="1" ht="24.6" hidden="1" customHeight="1">
      <c r="C703" s="97" t="s">
        <v>959</v>
      </c>
      <c r="D703" s="97" t="s">
        <v>960</v>
      </c>
      <c r="E703" s="112"/>
      <c r="G703" s="97"/>
      <c r="H703" s="113">
        <v>1636200</v>
      </c>
      <c r="I703" s="3" t="s">
        <v>517</v>
      </c>
    </row>
    <row r="704" spans="1:9" s="93" customFormat="1" ht="24.6" customHeight="1" outlineLevel="1">
      <c r="B704" s="109" t="s">
        <v>1222</v>
      </c>
      <c r="C704" s="114"/>
      <c r="D704" s="114"/>
      <c r="E704" s="114"/>
      <c r="F704" s="364">
        <f>SUM(H708:H715)</f>
        <v>361400</v>
      </c>
      <c r="G704" s="364"/>
      <c r="H704" s="17" t="s">
        <v>517</v>
      </c>
      <c r="I704" s="114"/>
    </row>
    <row r="705" spans="1:9" s="93" customFormat="1" ht="24.6" customHeight="1" outlineLevel="1">
      <c r="B705" s="109"/>
      <c r="C705" s="97" t="s">
        <v>1134</v>
      </c>
      <c r="D705" s="114"/>
      <c r="E705" s="114"/>
      <c r="F705" s="251"/>
      <c r="G705" s="251"/>
      <c r="H705" s="17"/>
      <c r="I705" s="114"/>
    </row>
    <row r="706" spans="1:9" s="93" customFormat="1" ht="24.6" customHeight="1" outlineLevel="1">
      <c r="B706" s="109"/>
      <c r="C706" s="97" t="s">
        <v>964</v>
      </c>
      <c r="D706" s="114"/>
      <c r="E706" s="114"/>
      <c r="F706" s="251"/>
      <c r="G706" s="251"/>
      <c r="H706" s="17"/>
      <c r="I706" s="114"/>
    </row>
    <row r="707" spans="1:9" s="93" customFormat="1" ht="24.6" customHeight="1" outlineLevel="1">
      <c r="B707" s="109"/>
      <c r="C707" s="97" t="s">
        <v>1170</v>
      </c>
      <c r="D707" s="114"/>
      <c r="E707" s="114"/>
      <c r="F707" s="251"/>
      <c r="G707" s="251"/>
      <c r="H707" s="17"/>
      <c r="I707" s="114"/>
    </row>
    <row r="708" spans="1:9" s="93" customFormat="1" ht="24.6" hidden="1" customHeight="1" outlineLevel="1">
      <c r="C708" s="97" t="s">
        <v>862</v>
      </c>
      <c r="D708" s="97" t="s">
        <v>863</v>
      </c>
      <c r="E708" s="112"/>
      <c r="G708" s="97"/>
      <c r="H708" s="113">
        <v>152100</v>
      </c>
      <c r="I708" s="3" t="s">
        <v>517</v>
      </c>
    </row>
    <row r="709" spans="1:9" s="93" customFormat="1" ht="24.6" hidden="1" customHeight="1" outlineLevel="1">
      <c r="C709" s="97" t="s">
        <v>864</v>
      </c>
      <c r="D709" s="97" t="s">
        <v>865</v>
      </c>
      <c r="E709" s="112"/>
      <c r="G709" s="97"/>
      <c r="H709" s="113">
        <v>7000</v>
      </c>
      <c r="I709" s="3" t="s">
        <v>517</v>
      </c>
    </row>
    <row r="710" spans="1:9" s="93" customFormat="1" ht="24.6" hidden="1" customHeight="1" outlineLevel="1">
      <c r="C710" s="97" t="s">
        <v>866</v>
      </c>
      <c r="D710" s="97" t="s">
        <v>867</v>
      </c>
      <c r="E710" s="112"/>
      <c r="G710" s="97"/>
      <c r="H710" s="113">
        <v>5500</v>
      </c>
      <c r="I710" s="3" t="s">
        <v>517</v>
      </c>
    </row>
    <row r="711" spans="1:9" s="93" customFormat="1" ht="24.6" hidden="1" customHeight="1" outlineLevel="1">
      <c r="C711" s="97" t="s">
        <v>921</v>
      </c>
      <c r="D711" s="97" t="s">
        <v>922</v>
      </c>
      <c r="E711" s="112"/>
      <c r="G711" s="97"/>
      <c r="H711" s="113">
        <v>15000</v>
      </c>
      <c r="I711" s="3" t="s">
        <v>517</v>
      </c>
    </row>
    <row r="712" spans="1:9" s="93" customFormat="1" ht="24.6" hidden="1" customHeight="1" outlineLevel="1">
      <c r="C712" s="97" t="s">
        <v>961</v>
      </c>
      <c r="D712" s="97" t="s">
        <v>962</v>
      </c>
      <c r="E712" s="112"/>
      <c r="G712" s="97"/>
      <c r="H712" s="113">
        <v>72000</v>
      </c>
      <c r="I712" s="3" t="s">
        <v>517</v>
      </c>
    </row>
    <row r="713" spans="1:9" s="93" customFormat="1" ht="24.6" hidden="1" customHeight="1" outlineLevel="1">
      <c r="C713" s="97" t="s">
        <v>963</v>
      </c>
      <c r="D713" s="97" t="s">
        <v>964</v>
      </c>
      <c r="E713" s="112"/>
      <c r="G713" s="97"/>
      <c r="H713" s="113">
        <v>50000</v>
      </c>
      <c r="I713" s="3" t="s">
        <v>517</v>
      </c>
    </row>
    <row r="714" spans="1:9" s="93" customFormat="1" ht="24.6" hidden="1" customHeight="1" outlineLevel="1">
      <c r="C714" s="97" t="s">
        <v>870</v>
      </c>
      <c r="D714" s="97" t="s">
        <v>871</v>
      </c>
      <c r="E714" s="112"/>
      <c r="G714" s="97"/>
      <c r="H714" s="113">
        <v>37700</v>
      </c>
      <c r="I714" s="3" t="s">
        <v>517</v>
      </c>
    </row>
    <row r="715" spans="1:9" s="93" customFormat="1" ht="24.6" hidden="1" customHeight="1">
      <c r="C715" s="97" t="s">
        <v>913</v>
      </c>
      <c r="D715" s="97" t="s">
        <v>938</v>
      </c>
      <c r="E715" s="112"/>
      <c r="G715" s="97"/>
      <c r="H715" s="113">
        <v>22100</v>
      </c>
      <c r="I715" s="3" t="s">
        <v>517</v>
      </c>
    </row>
    <row r="716" spans="1:9" s="93" customFormat="1" ht="24.6" customHeight="1" outlineLevel="1">
      <c r="A716" s="89"/>
      <c r="C716" s="97"/>
      <c r="D716" s="112"/>
      <c r="E716" s="112"/>
      <c r="G716" s="97"/>
      <c r="H716" s="113"/>
      <c r="I716" s="3"/>
    </row>
    <row r="717" spans="1:9" s="93" customFormat="1" ht="24.6" customHeight="1" outlineLevel="1">
      <c r="B717" s="89" t="s">
        <v>885</v>
      </c>
      <c r="C717" s="114"/>
      <c r="D717" s="114"/>
      <c r="E717" s="114"/>
      <c r="F717" s="365">
        <f>F718</f>
        <v>2634400</v>
      </c>
      <c r="G717" s="365"/>
      <c r="H717" s="17" t="s">
        <v>517</v>
      </c>
      <c r="I717" s="114"/>
    </row>
    <row r="718" spans="1:9" s="93" customFormat="1" ht="24.6" customHeight="1" outlineLevel="1">
      <c r="B718" s="109" t="s">
        <v>1112</v>
      </c>
      <c r="C718" s="114"/>
      <c r="D718" s="114"/>
      <c r="E718" s="114"/>
      <c r="F718" s="364">
        <f>F719+F723</f>
        <v>2634400</v>
      </c>
      <c r="G718" s="364"/>
      <c r="H718" s="17" t="s">
        <v>517</v>
      </c>
      <c r="I718" s="114"/>
    </row>
    <row r="719" spans="1:9" s="97" customFormat="1" ht="24.6" customHeight="1" outlineLevel="1">
      <c r="B719" s="109" t="s">
        <v>1225</v>
      </c>
      <c r="C719" s="114"/>
      <c r="D719" s="114"/>
      <c r="E719" s="114"/>
      <c r="F719" s="364">
        <f>SUM(H722:H722)</f>
        <v>1800000</v>
      </c>
      <c r="G719" s="364"/>
      <c r="H719" s="17" t="s">
        <v>517</v>
      </c>
      <c r="I719" s="114"/>
    </row>
    <row r="720" spans="1:9" s="97" customFormat="1" ht="24.6" customHeight="1" outlineLevel="1">
      <c r="B720" s="109"/>
      <c r="C720" s="97" t="s">
        <v>965</v>
      </c>
      <c r="D720" s="327" t="s">
        <v>1428</v>
      </c>
      <c r="E720" s="327"/>
      <c r="F720" s="327"/>
      <c r="G720" s="326"/>
      <c r="H720" s="17"/>
      <c r="I720" s="114"/>
    </row>
    <row r="721" spans="1:9" s="97" customFormat="1" ht="24.6" customHeight="1" outlineLevel="1">
      <c r="B721" s="109"/>
      <c r="D721" s="327" t="s">
        <v>1429</v>
      </c>
      <c r="E721" s="327"/>
      <c r="F721" s="327"/>
      <c r="G721" s="326"/>
      <c r="H721" s="17"/>
      <c r="I721" s="114"/>
    </row>
    <row r="722" spans="1:9" s="97" customFormat="1" ht="24.6" customHeight="1" outlineLevel="1">
      <c r="D722" s="327" t="s">
        <v>1430</v>
      </c>
      <c r="E722" s="327"/>
      <c r="F722" s="327"/>
      <c r="H722" s="255">
        <v>1800000</v>
      </c>
      <c r="I722" s="256" t="s">
        <v>517</v>
      </c>
    </row>
    <row r="723" spans="1:9" s="97" customFormat="1" ht="24.6" customHeight="1" outlineLevel="1">
      <c r="B723" s="109" t="s">
        <v>1226</v>
      </c>
      <c r="C723" s="114"/>
      <c r="D723" s="114"/>
      <c r="E723" s="114"/>
      <c r="F723" s="364">
        <f>SUM(H724:H730)</f>
        <v>834400</v>
      </c>
      <c r="G723" s="364"/>
      <c r="H723" s="17" t="s">
        <v>517</v>
      </c>
      <c r="I723" s="114"/>
    </row>
    <row r="724" spans="1:9" s="97" customFormat="1" ht="24.6" customHeight="1" outlineLevel="1">
      <c r="C724" s="97" t="s">
        <v>966</v>
      </c>
      <c r="D724" s="18" t="s">
        <v>1127</v>
      </c>
      <c r="E724" s="5" t="s">
        <v>967</v>
      </c>
      <c r="H724" s="113">
        <v>474700</v>
      </c>
      <c r="I724" s="3" t="s">
        <v>517</v>
      </c>
    </row>
    <row r="725" spans="1:9" s="97" customFormat="1" ht="24.6" customHeight="1" outlineLevel="1">
      <c r="D725" s="18"/>
      <c r="E725" s="268" t="s">
        <v>1171</v>
      </c>
      <c r="H725" s="113"/>
      <c r="I725" s="3"/>
    </row>
    <row r="726" spans="1:9" s="97" customFormat="1" ht="24.6" customHeight="1" outlineLevel="1">
      <c r="D726" s="18"/>
      <c r="E726" s="268" t="s">
        <v>1172</v>
      </c>
      <c r="H726" s="113"/>
      <c r="I726" s="3"/>
    </row>
    <row r="727" spans="1:9" s="97" customFormat="1" ht="24.6" customHeight="1" outlineLevel="1">
      <c r="D727" s="18"/>
      <c r="E727" s="268" t="s">
        <v>1173</v>
      </c>
      <c r="H727" s="113"/>
      <c r="I727" s="3"/>
    </row>
    <row r="728" spans="1:9" s="97" customFormat="1" ht="24.6" customHeight="1" outlineLevel="1">
      <c r="D728" s="18"/>
      <c r="E728" s="5" t="s">
        <v>1174</v>
      </c>
      <c r="H728" s="113"/>
      <c r="I728" s="3"/>
    </row>
    <row r="729" spans="1:9" s="97" customFormat="1" ht="24.6" customHeight="1" outlineLevel="1">
      <c r="D729" s="18"/>
      <c r="E729" s="5"/>
      <c r="H729" s="113"/>
      <c r="I729" s="3"/>
    </row>
    <row r="730" spans="1:9" ht="24.6" customHeight="1">
      <c r="B730" s="97"/>
      <c r="C730" s="97" t="s">
        <v>968</v>
      </c>
      <c r="D730" s="18" t="s">
        <v>1128</v>
      </c>
      <c r="E730" s="5" t="s">
        <v>969</v>
      </c>
      <c r="F730" s="97"/>
      <c r="H730" s="113">
        <v>359700</v>
      </c>
      <c r="I730" s="3" t="s">
        <v>517</v>
      </c>
    </row>
    <row r="731" spans="1:9" ht="24.6" customHeight="1">
      <c r="B731" s="97"/>
      <c r="D731" s="18"/>
      <c r="E731" s="268" t="s">
        <v>1175</v>
      </c>
      <c r="F731" s="97"/>
      <c r="H731" s="113"/>
      <c r="I731" s="3"/>
    </row>
    <row r="732" spans="1:9" ht="24.6" customHeight="1">
      <c r="B732" s="97"/>
      <c r="D732" s="18"/>
      <c r="E732" s="268" t="s">
        <v>1176</v>
      </c>
      <c r="F732" s="97"/>
      <c r="H732" s="113"/>
      <c r="I732" s="3"/>
    </row>
    <row r="733" spans="1:9" ht="24.6" customHeight="1">
      <c r="B733" s="97"/>
      <c r="D733" s="18"/>
      <c r="E733" s="268" t="s">
        <v>1173</v>
      </c>
      <c r="F733" s="97"/>
      <c r="H733" s="113"/>
      <c r="I733" s="3"/>
    </row>
    <row r="734" spans="1:9" ht="24.6" customHeight="1">
      <c r="B734" s="97"/>
      <c r="D734" s="18"/>
      <c r="E734" s="5" t="s">
        <v>1177</v>
      </c>
      <c r="F734" s="97"/>
      <c r="H734" s="113"/>
      <c r="I734" s="3"/>
    </row>
    <row r="735" spans="1:9" s="89" customFormat="1" ht="24.6" customHeight="1">
      <c r="A735" s="98"/>
      <c r="B735" s="83"/>
      <c r="C735" s="97"/>
      <c r="D735" s="97"/>
      <c r="E735" s="97"/>
      <c r="F735" s="83"/>
      <c r="G735" s="97"/>
      <c r="H735" s="97"/>
      <c r="I735" s="97"/>
    </row>
    <row r="736" spans="1:9" s="89" customFormat="1" ht="24.6" customHeight="1">
      <c r="A736" s="98"/>
      <c r="B736" s="83"/>
      <c r="C736" s="97"/>
      <c r="D736" s="97"/>
      <c r="E736" s="97"/>
      <c r="F736" s="83"/>
      <c r="G736" s="97"/>
      <c r="H736" s="97"/>
      <c r="I736" s="97"/>
    </row>
    <row r="737" spans="1:9" s="89" customFormat="1" ht="24.6" customHeight="1">
      <c r="A737" s="98"/>
      <c r="B737" s="83"/>
      <c r="C737" s="97"/>
      <c r="D737" s="97"/>
      <c r="E737" s="97"/>
      <c r="F737" s="83"/>
      <c r="G737" s="97"/>
      <c r="H737" s="97"/>
      <c r="I737" s="97"/>
    </row>
    <row r="738" spans="1:9" s="89" customFormat="1" ht="24.6" customHeight="1">
      <c r="A738" s="98"/>
      <c r="B738" s="83"/>
      <c r="C738" s="97"/>
      <c r="D738" s="97"/>
      <c r="E738" s="97"/>
      <c r="F738" s="83"/>
      <c r="G738" s="97"/>
      <c r="H738" s="97"/>
      <c r="I738" s="97"/>
    </row>
    <row r="739" spans="1:9" s="89" customFormat="1" ht="24.6" customHeight="1">
      <c r="A739" s="98"/>
      <c r="B739" s="83"/>
      <c r="C739" s="97"/>
      <c r="D739" s="97"/>
      <c r="E739" s="97"/>
      <c r="F739" s="83"/>
      <c r="G739" s="97"/>
      <c r="H739" s="97"/>
      <c r="I739" s="97"/>
    </row>
    <row r="740" spans="1:9" s="93" customFormat="1" ht="24.6" customHeight="1" outlineLevel="1">
      <c r="A740" s="89"/>
      <c r="B740" s="96" t="s">
        <v>772</v>
      </c>
      <c r="C740" s="114"/>
      <c r="D740" s="114"/>
      <c r="E740" s="114"/>
      <c r="F740" s="89"/>
      <c r="G740" s="370">
        <f>F741+F760</f>
        <v>1428560</v>
      </c>
      <c r="H740" s="370"/>
      <c r="I740" s="100" t="s">
        <v>517</v>
      </c>
    </row>
    <row r="741" spans="1:9" s="93" customFormat="1" ht="24.6" customHeight="1" outlineLevel="1">
      <c r="B741" s="89" t="s">
        <v>839</v>
      </c>
      <c r="C741" s="114"/>
      <c r="D741" s="114"/>
      <c r="E741" s="114"/>
      <c r="F741" s="365">
        <f>F742</f>
        <v>1275500</v>
      </c>
      <c r="G741" s="365"/>
      <c r="H741" s="17" t="s">
        <v>517</v>
      </c>
      <c r="I741" s="114"/>
    </row>
    <row r="742" spans="1:9" s="93" customFormat="1" ht="24.6" customHeight="1" outlineLevel="1">
      <c r="B742" s="109" t="s">
        <v>1133</v>
      </c>
      <c r="C742" s="114"/>
      <c r="D742" s="114"/>
      <c r="E742" s="114"/>
      <c r="F742" s="364">
        <f>SUM(F743,F746,F750)</f>
        <v>1275500</v>
      </c>
      <c r="G742" s="364"/>
      <c r="H742" s="17" t="s">
        <v>517</v>
      </c>
      <c r="I742" s="114"/>
    </row>
    <row r="743" spans="1:9" s="89" customFormat="1" ht="24.6" customHeight="1">
      <c r="A743" s="93"/>
      <c r="B743" s="109" t="s">
        <v>1220</v>
      </c>
      <c r="C743" s="114"/>
      <c r="D743" s="114"/>
      <c r="E743" s="114"/>
      <c r="F743" s="364">
        <f>SUM(H745:H745)</f>
        <v>895000</v>
      </c>
      <c r="G743" s="364"/>
      <c r="H743" s="17" t="s">
        <v>517</v>
      </c>
      <c r="I743" s="114"/>
    </row>
    <row r="744" spans="1:9" s="89" customFormat="1" ht="24.6" customHeight="1">
      <c r="A744" s="93"/>
      <c r="B744" s="109"/>
      <c r="C744" s="97" t="s">
        <v>842</v>
      </c>
      <c r="D744" s="114"/>
      <c r="E744" s="114"/>
      <c r="F744" s="251"/>
      <c r="G744" s="251"/>
      <c r="H744" s="17"/>
      <c r="I744" s="114"/>
    </row>
    <row r="745" spans="1:9" s="93" customFormat="1" ht="24.6" hidden="1" customHeight="1">
      <c r="C745" s="97" t="s">
        <v>841</v>
      </c>
      <c r="D745" s="97" t="s">
        <v>842</v>
      </c>
      <c r="E745" s="97"/>
      <c r="G745" s="97"/>
      <c r="H745" s="113">
        <v>895000</v>
      </c>
      <c r="I745" s="3" t="s">
        <v>517</v>
      </c>
    </row>
    <row r="746" spans="1:9" s="93" customFormat="1" ht="24.6" customHeight="1" outlineLevel="1">
      <c r="B746" s="109" t="s">
        <v>1221</v>
      </c>
      <c r="C746" s="114"/>
      <c r="D746" s="114"/>
      <c r="E746" s="114"/>
      <c r="F746" s="364">
        <f>SUM(H748:H749)</f>
        <v>73800</v>
      </c>
      <c r="G746" s="364"/>
      <c r="H746" s="17" t="s">
        <v>517</v>
      </c>
      <c r="I746" s="114"/>
    </row>
    <row r="747" spans="1:9" s="93" customFormat="1" ht="24.6" customHeight="1" outlineLevel="1">
      <c r="B747" s="109"/>
      <c r="C747" s="97" t="s">
        <v>1140</v>
      </c>
      <c r="D747" s="114"/>
      <c r="E747" s="114"/>
      <c r="F747" s="251"/>
      <c r="G747" s="251"/>
      <c r="H747" s="17"/>
      <c r="I747" s="114"/>
    </row>
    <row r="748" spans="1:9" s="93" customFormat="1" ht="24.6" hidden="1" customHeight="1" outlineLevel="1">
      <c r="C748" s="97" t="s">
        <v>848</v>
      </c>
      <c r="D748" s="97" t="s">
        <v>849</v>
      </c>
      <c r="E748" s="97"/>
      <c r="G748" s="97"/>
      <c r="H748" s="113">
        <v>39000</v>
      </c>
      <c r="I748" s="3" t="s">
        <v>517</v>
      </c>
    </row>
    <row r="749" spans="1:9" s="93" customFormat="1" ht="24.6" hidden="1" customHeight="1">
      <c r="C749" s="97" t="s">
        <v>854</v>
      </c>
      <c r="D749" s="97" t="s">
        <v>855</v>
      </c>
      <c r="E749" s="97"/>
      <c r="G749" s="97"/>
      <c r="H749" s="113">
        <v>34800</v>
      </c>
      <c r="I749" s="3" t="s">
        <v>517</v>
      </c>
    </row>
    <row r="750" spans="1:9" s="93" customFormat="1" ht="24.6" customHeight="1" outlineLevel="1">
      <c r="B750" s="109" t="s">
        <v>1222</v>
      </c>
      <c r="C750" s="114"/>
      <c r="D750" s="114"/>
      <c r="E750" s="114"/>
      <c r="F750" s="364">
        <f>SUM(H754:H758)</f>
        <v>306700</v>
      </c>
      <c r="G750" s="364"/>
      <c r="H750" s="17" t="s">
        <v>517</v>
      </c>
      <c r="I750" s="114"/>
    </row>
    <row r="751" spans="1:9" s="93" customFormat="1" ht="24.6" customHeight="1" outlineLevel="1">
      <c r="B751" s="109"/>
      <c r="C751" s="97" t="s">
        <v>1109</v>
      </c>
      <c r="D751" s="114"/>
      <c r="E751" s="114"/>
      <c r="F751" s="251"/>
      <c r="G751" s="251"/>
      <c r="H751" s="17"/>
      <c r="I751" s="114"/>
    </row>
    <row r="752" spans="1:9" s="93" customFormat="1" ht="24.6" customHeight="1" outlineLevel="1">
      <c r="B752" s="109"/>
      <c r="C752" s="97" t="s">
        <v>863</v>
      </c>
      <c r="D752" s="114"/>
      <c r="E752" s="114"/>
      <c r="F752" s="251"/>
      <c r="G752" s="251"/>
      <c r="H752" s="17"/>
      <c r="I752" s="114"/>
    </row>
    <row r="753" spans="1:9" s="93" customFormat="1" ht="24.6" customHeight="1" outlineLevel="1">
      <c r="B753" s="109"/>
      <c r="C753" s="97" t="s">
        <v>1121</v>
      </c>
      <c r="D753" s="114"/>
      <c r="E753" s="114"/>
      <c r="F753" s="251"/>
      <c r="G753" s="251"/>
      <c r="H753" s="17"/>
      <c r="I753" s="114"/>
    </row>
    <row r="754" spans="1:9" s="93" customFormat="1" ht="24.6" hidden="1" customHeight="1" outlineLevel="1">
      <c r="C754" s="97" t="s">
        <v>862</v>
      </c>
      <c r="D754" s="97" t="s">
        <v>863</v>
      </c>
      <c r="E754" s="97"/>
      <c r="G754" s="97"/>
      <c r="H754" s="113">
        <v>57600</v>
      </c>
      <c r="I754" s="3" t="s">
        <v>517</v>
      </c>
    </row>
    <row r="755" spans="1:9" s="93" customFormat="1" ht="24.6" hidden="1" customHeight="1" outlineLevel="1">
      <c r="C755" s="97" t="s">
        <v>864</v>
      </c>
      <c r="D755" s="97" t="s">
        <v>970</v>
      </c>
      <c r="E755" s="97"/>
      <c r="G755" s="97"/>
      <c r="H755" s="113">
        <v>143100</v>
      </c>
      <c r="I755" s="3" t="s">
        <v>517</v>
      </c>
    </row>
    <row r="756" spans="1:9" s="93" customFormat="1" ht="24.6" hidden="1" customHeight="1" outlineLevel="1">
      <c r="C756" s="97" t="s">
        <v>866</v>
      </c>
      <c r="D756" s="97" t="s">
        <v>867</v>
      </c>
      <c r="E756" s="97"/>
      <c r="G756" s="97"/>
      <c r="H756" s="113">
        <v>77500</v>
      </c>
      <c r="I756" s="3" t="s">
        <v>517</v>
      </c>
    </row>
    <row r="757" spans="1:9" s="93" customFormat="1" ht="24.6" hidden="1" customHeight="1" outlineLevel="1">
      <c r="C757" s="97" t="s">
        <v>868</v>
      </c>
      <c r="D757" s="97" t="s">
        <v>869</v>
      </c>
      <c r="E757" s="97"/>
      <c r="G757" s="97"/>
      <c r="H757" s="113">
        <v>25900</v>
      </c>
      <c r="I757" s="3" t="s">
        <v>517</v>
      </c>
    </row>
    <row r="758" spans="1:9" s="93" customFormat="1" ht="24.6" hidden="1" customHeight="1" outlineLevel="1">
      <c r="C758" s="97" t="s">
        <v>870</v>
      </c>
      <c r="D758" s="97" t="s">
        <v>871</v>
      </c>
      <c r="E758" s="97"/>
      <c r="G758" s="97"/>
      <c r="H758" s="113">
        <v>2600</v>
      </c>
      <c r="I758" s="3" t="s">
        <v>517</v>
      </c>
    </row>
    <row r="759" spans="1:9" s="93" customFormat="1" ht="24.6" customHeight="1" outlineLevel="1">
      <c r="A759" s="89"/>
      <c r="C759" s="97"/>
      <c r="D759" s="97"/>
      <c r="E759" s="97"/>
      <c r="G759" s="97"/>
      <c r="H759" s="113"/>
      <c r="I759" s="3"/>
    </row>
    <row r="760" spans="1:9" s="93" customFormat="1" ht="24.6" customHeight="1" outlineLevel="1">
      <c r="B760" s="89" t="s">
        <v>885</v>
      </c>
      <c r="C760" s="114"/>
      <c r="D760" s="114"/>
      <c r="E760" s="114"/>
      <c r="F760" s="365">
        <f>F761</f>
        <v>153060</v>
      </c>
      <c r="G760" s="365"/>
      <c r="H760" s="17" t="s">
        <v>517</v>
      </c>
      <c r="I760" s="114"/>
    </row>
    <row r="761" spans="1:9" s="93" customFormat="1" ht="24.6" customHeight="1" outlineLevel="1">
      <c r="B761" s="109" t="s">
        <v>1112</v>
      </c>
      <c r="C761" s="114"/>
      <c r="D761" s="114"/>
      <c r="E761" s="114"/>
      <c r="F761" s="364">
        <f>F762</f>
        <v>153060</v>
      </c>
      <c r="G761" s="364"/>
      <c r="H761" s="17" t="s">
        <v>517</v>
      </c>
      <c r="I761" s="114"/>
    </row>
    <row r="762" spans="1:9" s="97" customFormat="1" ht="24.6" customHeight="1" outlineLevel="1">
      <c r="B762" s="109" t="s">
        <v>1113</v>
      </c>
      <c r="C762" s="114"/>
      <c r="D762" s="114"/>
      <c r="E762" s="114"/>
      <c r="F762" s="364">
        <f>SUM(H763:H766)</f>
        <v>153060</v>
      </c>
      <c r="G762" s="364"/>
      <c r="H762" s="17" t="s">
        <v>517</v>
      </c>
      <c r="I762" s="114"/>
    </row>
    <row r="763" spans="1:9" ht="24.6" customHeight="1">
      <c r="B763" s="97"/>
      <c r="C763" s="97" t="s">
        <v>904</v>
      </c>
      <c r="D763" s="367" t="s">
        <v>1344</v>
      </c>
      <c r="E763" s="369"/>
      <c r="F763" s="369"/>
      <c r="H763" s="255"/>
      <c r="I763" s="256"/>
    </row>
    <row r="764" spans="1:9" s="89" customFormat="1" ht="24.6" customHeight="1">
      <c r="A764" s="98"/>
      <c r="B764" s="83"/>
      <c r="C764" s="97"/>
      <c r="D764" s="286" t="s">
        <v>1345</v>
      </c>
      <c r="E764" s="97"/>
      <c r="F764" s="83"/>
      <c r="G764" s="97"/>
      <c r="H764" s="97"/>
      <c r="I764" s="97"/>
    </row>
    <row r="765" spans="1:9" s="89" customFormat="1" ht="24.6" customHeight="1">
      <c r="A765" s="98"/>
      <c r="B765" s="83"/>
      <c r="C765" s="97"/>
      <c r="D765" s="286" t="s">
        <v>1346</v>
      </c>
      <c r="E765" s="97"/>
      <c r="F765" s="83"/>
      <c r="G765" s="97"/>
      <c r="H765" s="97"/>
      <c r="I765" s="97"/>
    </row>
    <row r="766" spans="1:9" s="89" customFormat="1" ht="24.6" customHeight="1">
      <c r="A766" s="98"/>
      <c r="B766" s="83"/>
      <c r="C766" s="97"/>
      <c r="D766" s="286" t="s">
        <v>1371</v>
      </c>
      <c r="E766" s="97"/>
      <c r="F766" s="83"/>
      <c r="G766" s="97"/>
      <c r="H766" s="255">
        <v>153060</v>
      </c>
      <c r="I766" s="256" t="s">
        <v>517</v>
      </c>
    </row>
    <row r="767" spans="1:9" s="89" customFormat="1" ht="24.6" customHeight="1">
      <c r="A767" s="98"/>
      <c r="B767" s="83"/>
      <c r="C767" s="97"/>
      <c r="D767" s="97"/>
      <c r="E767" s="97"/>
      <c r="F767" s="83"/>
      <c r="G767" s="97"/>
      <c r="H767" s="97"/>
      <c r="I767" s="97"/>
    </row>
    <row r="768" spans="1:9" s="89" customFormat="1" ht="24.6" customHeight="1">
      <c r="A768" s="98"/>
      <c r="B768" s="83"/>
      <c r="C768" s="97"/>
      <c r="D768" s="97"/>
      <c r="E768" s="97"/>
      <c r="F768" s="83"/>
      <c r="G768" s="97"/>
      <c r="H768" s="97"/>
      <c r="I768" s="97"/>
    </row>
    <row r="769" spans="1:9" s="89" customFormat="1" ht="24.6" customHeight="1">
      <c r="A769" s="98"/>
      <c r="B769" s="83"/>
      <c r="C769" s="97"/>
      <c r="D769" s="97"/>
      <c r="E769" s="97"/>
      <c r="F769" s="83"/>
      <c r="G769" s="97"/>
      <c r="H769" s="97"/>
      <c r="I769" s="97"/>
    </row>
    <row r="770" spans="1:9" s="89" customFormat="1" ht="24.6" customHeight="1">
      <c r="A770" s="98"/>
      <c r="B770" s="83"/>
      <c r="C770" s="97"/>
      <c r="D770" s="97"/>
      <c r="E770" s="97"/>
      <c r="F770" s="83"/>
      <c r="G770" s="97"/>
      <c r="H770" s="97"/>
      <c r="I770" s="97"/>
    </row>
    <row r="771" spans="1:9" s="89" customFormat="1" ht="24.6" customHeight="1">
      <c r="A771" s="98"/>
      <c r="B771" s="83"/>
      <c r="C771" s="97"/>
      <c r="D771" s="97"/>
      <c r="E771" s="97"/>
      <c r="F771" s="83"/>
      <c r="G771" s="97"/>
      <c r="H771" s="97"/>
      <c r="I771" s="97"/>
    </row>
    <row r="772" spans="1:9" s="89" customFormat="1" ht="24.6" customHeight="1">
      <c r="A772" s="98"/>
      <c r="B772" s="83"/>
      <c r="C772" s="97"/>
      <c r="D772" s="97"/>
      <c r="E772" s="97"/>
      <c r="F772" s="83"/>
      <c r="G772" s="97"/>
      <c r="H772" s="97"/>
      <c r="I772" s="97"/>
    </row>
    <row r="773" spans="1:9" s="89" customFormat="1" ht="24.6" customHeight="1">
      <c r="A773" s="98"/>
      <c r="B773" s="83"/>
      <c r="C773" s="97"/>
      <c r="D773" s="97"/>
      <c r="E773" s="97"/>
      <c r="F773" s="83"/>
      <c r="G773" s="97"/>
      <c r="H773" s="97"/>
      <c r="I773" s="97"/>
    </row>
    <row r="774" spans="1:9" s="89" customFormat="1" ht="24.6" customHeight="1">
      <c r="A774" s="98"/>
      <c r="B774" s="83"/>
      <c r="C774" s="97"/>
      <c r="D774" s="97"/>
      <c r="E774" s="97"/>
      <c r="F774" s="83"/>
      <c r="G774" s="97"/>
      <c r="H774" s="97"/>
      <c r="I774" s="97"/>
    </row>
    <row r="775" spans="1:9" s="89" customFormat="1" ht="24.6" customHeight="1">
      <c r="A775" s="98"/>
      <c r="B775" s="83"/>
      <c r="C775" s="97"/>
      <c r="D775" s="97"/>
      <c r="E775" s="97"/>
      <c r="F775" s="83"/>
      <c r="G775" s="97"/>
      <c r="H775" s="97"/>
      <c r="I775" s="97"/>
    </row>
    <row r="776" spans="1:9" s="89" customFormat="1" ht="24.6" customHeight="1">
      <c r="A776" s="98"/>
      <c r="B776" s="83"/>
      <c r="C776" s="97"/>
      <c r="D776" s="97"/>
      <c r="E776" s="97"/>
      <c r="F776" s="83"/>
      <c r="G776" s="97"/>
      <c r="H776" s="97"/>
      <c r="I776" s="97"/>
    </row>
    <row r="777" spans="1:9" s="89" customFormat="1" ht="24.6" customHeight="1">
      <c r="A777" s="98"/>
      <c r="B777" s="83"/>
      <c r="C777" s="97"/>
      <c r="D777" s="97"/>
      <c r="E777" s="97"/>
      <c r="F777" s="83"/>
      <c r="G777" s="97"/>
      <c r="H777" s="97"/>
      <c r="I777" s="97"/>
    </row>
    <row r="778" spans="1:9" s="89" customFormat="1" ht="24.6" customHeight="1">
      <c r="A778" s="98"/>
      <c r="B778" s="83"/>
      <c r="C778" s="97"/>
      <c r="D778" s="97"/>
      <c r="E778" s="97"/>
      <c r="F778" s="83"/>
      <c r="G778" s="97"/>
      <c r="H778" s="97"/>
      <c r="I778" s="97"/>
    </row>
    <row r="779" spans="1:9" s="89" customFormat="1" ht="24.6" customHeight="1">
      <c r="A779" s="98"/>
      <c r="B779" s="83"/>
      <c r="C779" s="97"/>
      <c r="D779" s="97"/>
      <c r="E779" s="97"/>
      <c r="F779" s="83"/>
      <c r="G779" s="97"/>
      <c r="H779" s="97"/>
      <c r="I779" s="97"/>
    </row>
    <row r="780" spans="1:9" s="89" customFormat="1" ht="24.6" customHeight="1">
      <c r="A780" s="98"/>
      <c r="B780" s="83"/>
      <c r="C780" s="97"/>
      <c r="D780" s="97"/>
      <c r="E780" s="97"/>
      <c r="F780" s="83"/>
      <c r="G780" s="97"/>
      <c r="H780" s="97"/>
      <c r="I780" s="97"/>
    </row>
    <row r="781" spans="1:9" s="89" customFormat="1" ht="24.6" customHeight="1">
      <c r="A781" s="98"/>
      <c r="B781" s="83"/>
      <c r="C781" s="97"/>
      <c r="D781" s="97"/>
      <c r="E781" s="97"/>
      <c r="F781" s="83"/>
      <c r="G781" s="97"/>
      <c r="H781" s="97"/>
      <c r="I781" s="97"/>
    </row>
    <row r="782" spans="1:9" s="89" customFormat="1" ht="24.6" customHeight="1">
      <c r="A782" s="98"/>
      <c r="B782" s="83"/>
      <c r="C782" s="97"/>
      <c r="D782" s="97"/>
      <c r="E782" s="97"/>
      <c r="F782" s="83"/>
      <c r="G782" s="97"/>
      <c r="H782" s="97"/>
      <c r="I782" s="97"/>
    </row>
    <row r="783" spans="1:9" s="89" customFormat="1" ht="24.6" customHeight="1">
      <c r="A783" s="98"/>
      <c r="B783" s="83"/>
      <c r="C783" s="97"/>
      <c r="D783" s="97"/>
      <c r="E783" s="97"/>
      <c r="F783" s="83"/>
      <c r="G783" s="97"/>
      <c r="H783" s="97"/>
      <c r="I783" s="97"/>
    </row>
    <row r="784" spans="1:9" s="93" customFormat="1" ht="24.6" customHeight="1" outlineLevel="1">
      <c r="A784" s="89"/>
      <c r="B784" s="96" t="s">
        <v>773</v>
      </c>
      <c r="C784" s="114"/>
      <c r="D784" s="114"/>
      <c r="E784" s="114"/>
      <c r="F784" s="89"/>
      <c r="G784" s="370">
        <f>F785+F804</f>
        <v>13460700</v>
      </c>
      <c r="H784" s="370"/>
      <c r="I784" s="100" t="s">
        <v>517</v>
      </c>
    </row>
    <row r="785" spans="1:9" s="93" customFormat="1" ht="24.6" customHeight="1" outlineLevel="1">
      <c r="B785" s="89" t="s">
        <v>839</v>
      </c>
      <c r="C785" s="114"/>
      <c r="D785" s="114"/>
      <c r="E785" s="114"/>
      <c r="F785" s="365">
        <f>F786</f>
        <v>3625400</v>
      </c>
      <c r="G785" s="365"/>
      <c r="H785" s="17" t="s">
        <v>517</v>
      </c>
      <c r="I785" s="114"/>
    </row>
    <row r="786" spans="1:9" s="93" customFormat="1" ht="24.6" customHeight="1" outlineLevel="1">
      <c r="B786" s="109" t="s">
        <v>1133</v>
      </c>
      <c r="C786" s="114"/>
      <c r="D786" s="114"/>
      <c r="E786" s="114"/>
      <c r="F786" s="364">
        <f>SUM(F787,F792,F798)</f>
        <v>3625400</v>
      </c>
      <c r="G786" s="364"/>
      <c r="H786" s="17" t="s">
        <v>517</v>
      </c>
      <c r="I786" s="114"/>
    </row>
    <row r="787" spans="1:9" s="89" customFormat="1" ht="24.6" customHeight="1">
      <c r="A787" s="93"/>
      <c r="B787" s="109" t="s">
        <v>1220</v>
      </c>
      <c r="C787" s="114"/>
      <c r="D787" s="114"/>
      <c r="E787" s="114"/>
      <c r="F787" s="364">
        <f>SUM(H790:H791)</f>
        <v>2547000</v>
      </c>
      <c r="G787" s="364"/>
      <c r="H787" s="17" t="s">
        <v>517</v>
      </c>
      <c r="I787" s="114"/>
    </row>
    <row r="788" spans="1:9" s="89" customFormat="1" ht="24.6" customHeight="1">
      <c r="A788" s="93"/>
      <c r="B788" s="109"/>
      <c r="C788" s="97" t="s">
        <v>972</v>
      </c>
      <c r="D788" s="114"/>
      <c r="E788" s="114"/>
      <c r="F788" s="251"/>
      <c r="G788" s="251"/>
      <c r="H788" s="17"/>
      <c r="I788" s="114"/>
    </row>
    <row r="789" spans="1:9" s="89" customFormat="1" ht="24.6" customHeight="1">
      <c r="A789" s="93"/>
      <c r="B789" s="109"/>
      <c r="C789" s="97" t="s">
        <v>974</v>
      </c>
      <c r="D789" s="114"/>
      <c r="E789" s="114"/>
      <c r="F789" s="251"/>
      <c r="G789" s="251"/>
      <c r="H789" s="17"/>
      <c r="I789" s="114"/>
    </row>
    <row r="790" spans="1:9" s="89" customFormat="1" ht="24.6" hidden="1" customHeight="1">
      <c r="A790" s="93"/>
      <c r="B790" s="93"/>
      <c r="C790" s="97" t="s">
        <v>971</v>
      </c>
      <c r="D790" s="97" t="s">
        <v>972</v>
      </c>
      <c r="E790" s="97"/>
      <c r="F790" s="93"/>
      <c r="G790" s="97"/>
      <c r="H790" s="113">
        <v>1323000</v>
      </c>
      <c r="I790" s="3" t="s">
        <v>517</v>
      </c>
    </row>
    <row r="791" spans="1:9" s="93" customFormat="1" ht="24.6" hidden="1" customHeight="1">
      <c r="C791" s="97" t="s">
        <v>973</v>
      </c>
      <c r="D791" s="97" t="s">
        <v>974</v>
      </c>
      <c r="E791" s="97"/>
      <c r="G791" s="97"/>
      <c r="H791" s="113">
        <v>1224000</v>
      </c>
      <c r="I791" s="3" t="s">
        <v>517</v>
      </c>
    </row>
    <row r="792" spans="1:9" s="93" customFormat="1" ht="24.6" customHeight="1" outlineLevel="1">
      <c r="B792" s="109" t="s">
        <v>1221</v>
      </c>
      <c r="C792" s="114"/>
      <c r="D792" s="114"/>
      <c r="E792" s="114"/>
      <c r="F792" s="364">
        <f>SUM(H795:H797)</f>
        <v>540400</v>
      </c>
      <c r="G792" s="364"/>
      <c r="H792" s="17" t="s">
        <v>517</v>
      </c>
      <c r="I792" s="114"/>
    </row>
    <row r="793" spans="1:9" s="93" customFormat="1" ht="24.6" customHeight="1" outlineLevel="1">
      <c r="B793" s="109"/>
      <c r="C793" s="97" t="s">
        <v>1117</v>
      </c>
      <c r="D793" s="114"/>
      <c r="E793" s="114"/>
      <c r="F793" s="251"/>
      <c r="G793" s="251"/>
      <c r="H793" s="17"/>
      <c r="I793" s="114"/>
    </row>
    <row r="794" spans="1:9" s="93" customFormat="1" ht="24.6" customHeight="1" outlineLevel="1">
      <c r="B794" s="109"/>
      <c r="C794" s="97" t="s">
        <v>1178</v>
      </c>
      <c r="D794" s="114"/>
      <c r="E794" s="114"/>
      <c r="F794" s="251"/>
      <c r="G794" s="251"/>
      <c r="H794" s="17"/>
      <c r="I794" s="114"/>
    </row>
    <row r="795" spans="1:9" s="93" customFormat="1" ht="24.6" hidden="1" customHeight="1" outlineLevel="1">
      <c r="C795" s="97" t="s">
        <v>975</v>
      </c>
      <c r="D795" s="97" t="s">
        <v>976</v>
      </c>
      <c r="E795" s="97"/>
      <c r="G795" s="97"/>
      <c r="H795" s="113">
        <v>86400</v>
      </c>
      <c r="I795" s="3" t="s">
        <v>517</v>
      </c>
    </row>
    <row r="796" spans="1:9" s="93" customFormat="1" ht="24.6" hidden="1" customHeight="1" outlineLevel="1">
      <c r="C796" s="97" t="s">
        <v>852</v>
      </c>
      <c r="D796" s="97" t="s">
        <v>853</v>
      </c>
      <c r="E796" s="97"/>
      <c r="G796" s="97"/>
      <c r="H796" s="113">
        <v>22000</v>
      </c>
      <c r="I796" s="3" t="s">
        <v>517</v>
      </c>
    </row>
    <row r="797" spans="1:9" s="93" customFormat="1" ht="24.6" hidden="1" customHeight="1">
      <c r="C797" s="97" t="s">
        <v>858</v>
      </c>
      <c r="D797" s="97" t="s">
        <v>977</v>
      </c>
      <c r="E797" s="97"/>
      <c r="G797" s="97"/>
      <c r="H797" s="113">
        <v>432000</v>
      </c>
      <c r="I797" s="3" t="s">
        <v>517</v>
      </c>
    </row>
    <row r="798" spans="1:9" s="93" customFormat="1" ht="24.6" customHeight="1" outlineLevel="1">
      <c r="B798" s="109" t="s">
        <v>1222</v>
      </c>
      <c r="C798" s="114"/>
      <c r="D798" s="114"/>
      <c r="E798" s="114"/>
      <c r="F798" s="364">
        <f>SUM(H801:H802)</f>
        <v>538000</v>
      </c>
      <c r="G798" s="364"/>
      <c r="H798" s="17" t="s">
        <v>517</v>
      </c>
      <c r="I798" s="114"/>
    </row>
    <row r="799" spans="1:9" s="93" customFormat="1" ht="24.6" customHeight="1" outlineLevel="1">
      <c r="B799" s="109"/>
      <c r="C799" s="97" t="s">
        <v>979</v>
      </c>
      <c r="D799" s="114"/>
      <c r="E799" s="114"/>
      <c r="F799" s="251"/>
      <c r="G799" s="251"/>
      <c r="H799" s="17"/>
      <c r="I799" s="114"/>
    </row>
    <row r="800" spans="1:9" s="93" customFormat="1" ht="24.6" customHeight="1" outlineLevel="1">
      <c r="B800" s="109"/>
      <c r="C800" s="97" t="s">
        <v>981</v>
      </c>
      <c r="D800" s="114"/>
      <c r="E800" s="114"/>
      <c r="F800" s="251"/>
      <c r="G800" s="251"/>
      <c r="H800" s="17"/>
      <c r="I800" s="114"/>
    </row>
    <row r="801" spans="1:9" s="93" customFormat="1" ht="24.6" hidden="1" customHeight="1" outlineLevel="1">
      <c r="C801" s="97" t="s">
        <v>978</v>
      </c>
      <c r="D801" s="97" t="s">
        <v>979</v>
      </c>
      <c r="E801" s="97"/>
      <c r="G801" s="97"/>
      <c r="H801" s="113">
        <v>10000</v>
      </c>
      <c r="I801" s="3" t="s">
        <v>517</v>
      </c>
    </row>
    <row r="802" spans="1:9" s="93" customFormat="1" ht="24.6" hidden="1" customHeight="1" outlineLevel="1">
      <c r="C802" s="97" t="s">
        <v>980</v>
      </c>
      <c r="D802" s="97" t="s">
        <v>981</v>
      </c>
      <c r="E802" s="97"/>
      <c r="G802" s="97"/>
      <c r="H802" s="113">
        <v>528000</v>
      </c>
      <c r="I802" s="3" t="s">
        <v>517</v>
      </c>
    </row>
    <row r="803" spans="1:9" s="93" customFormat="1" ht="24.6" customHeight="1" outlineLevel="1">
      <c r="A803" s="89"/>
      <c r="C803" s="97"/>
      <c r="D803" s="97"/>
      <c r="E803" s="97"/>
      <c r="G803" s="97"/>
      <c r="H803" s="113"/>
      <c r="I803" s="3"/>
    </row>
    <row r="804" spans="1:9" s="97" customFormat="1" ht="24.6" customHeight="1" outlineLevel="1">
      <c r="B804" s="89" t="s">
        <v>1138</v>
      </c>
      <c r="C804" s="114"/>
      <c r="D804" s="114"/>
      <c r="E804" s="114"/>
      <c r="F804" s="365">
        <f>SUM(H805:H822)</f>
        <v>9835300</v>
      </c>
      <c r="G804" s="365"/>
      <c r="H804" s="17" t="s">
        <v>517</v>
      </c>
      <c r="I804" s="114"/>
    </row>
    <row r="805" spans="1:9" ht="24.6" customHeight="1">
      <c r="B805" s="97"/>
      <c r="C805" s="97" t="s">
        <v>982</v>
      </c>
      <c r="D805" s="18" t="s">
        <v>1127</v>
      </c>
      <c r="E805" s="286" t="s">
        <v>1372</v>
      </c>
      <c r="F805" s="286"/>
      <c r="H805" s="255"/>
      <c r="I805" s="256"/>
    </row>
    <row r="806" spans="1:9" ht="24.6" customHeight="1">
      <c r="B806" s="97"/>
      <c r="D806" s="18"/>
      <c r="E806" s="286" t="s">
        <v>1373</v>
      </c>
      <c r="F806" s="286"/>
      <c r="H806" s="255">
        <v>3450000</v>
      </c>
      <c r="I806" s="256" t="s">
        <v>517</v>
      </c>
    </row>
    <row r="807" spans="1:9" ht="24.6" customHeight="1">
      <c r="C807" s="97" t="s">
        <v>934</v>
      </c>
      <c r="D807" s="269" t="s">
        <v>1128</v>
      </c>
      <c r="E807" s="97" t="s">
        <v>983</v>
      </c>
      <c r="F807" s="289"/>
      <c r="H807" s="113">
        <v>2804400</v>
      </c>
      <c r="I807" s="3" t="s">
        <v>517</v>
      </c>
    </row>
    <row r="808" spans="1:9" ht="24.6" customHeight="1">
      <c r="C808" s="97" t="s">
        <v>893</v>
      </c>
      <c r="D808" s="269" t="s">
        <v>1129</v>
      </c>
      <c r="E808" s="97" t="s">
        <v>987</v>
      </c>
      <c r="F808" s="289"/>
      <c r="H808" s="113">
        <v>873900</v>
      </c>
      <c r="I808" s="3" t="s">
        <v>517</v>
      </c>
    </row>
    <row r="809" spans="1:9" ht="24.6" customHeight="1">
      <c r="C809" s="97" t="s">
        <v>988</v>
      </c>
      <c r="D809" s="269" t="s">
        <v>1181</v>
      </c>
      <c r="E809" s="97" t="s">
        <v>989</v>
      </c>
      <c r="F809" s="289"/>
      <c r="H809" s="113">
        <v>100000</v>
      </c>
      <c r="I809" s="3" t="s">
        <v>517</v>
      </c>
    </row>
    <row r="810" spans="1:9" ht="24.6" customHeight="1">
      <c r="C810" s="97" t="s">
        <v>990</v>
      </c>
      <c r="D810" s="269" t="s">
        <v>1182</v>
      </c>
      <c r="E810" s="97" t="s">
        <v>1374</v>
      </c>
      <c r="F810" s="290"/>
      <c r="H810" s="255"/>
      <c r="I810" s="256"/>
    </row>
    <row r="811" spans="1:9" ht="24.6" customHeight="1">
      <c r="D811" s="269"/>
      <c r="E811" s="97" t="s">
        <v>1375</v>
      </c>
      <c r="F811" s="290"/>
      <c r="H811" s="255">
        <v>500000</v>
      </c>
      <c r="I811" s="256" t="s">
        <v>517</v>
      </c>
    </row>
    <row r="812" spans="1:9" ht="24.6" customHeight="1">
      <c r="C812" s="97" t="s">
        <v>991</v>
      </c>
      <c r="D812" s="269" t="s">
        <v>1183</v>
      </c>
      <c r="E812" s="286" t="s">
        <v>1382</v>
      </c>
      <c r="F812" s="286"/>
      <c r="G812" s="112"/>
      <c r="H812" s="255"/>
      <c r="I812" s="256"/>
    </row>
    <row r="813" spans="1:9" ht="24.6" customHeight="1">
      <c r="D813" s="269"/>
      <c r="E813" s="286" t="s">
        <v>1383</v>
      </c>
      <c r="F813" s="286"/>
      <c r="G813" s="284"/>
      <c r="H813" s="255">
        <v>514600</v>
      </c>
      <c r="I813" s="256" t="s">
        <v>517</v>
      </c>
    </row>
    <row r="814" spans="1:9" ht="24.6" customHeight="1">
      <c r="C814" s="97" t="s">
        <v>992</v>
      </c>
      <c r="D814" s="269" t="s">
        <v>1184</v>
      </c>
      <c r="E814" s="286" t="s">
        <v>1376</v>
      </c>
      <c r="F814" s="286"/>
      <c r="H814" s="255"/>
      <c r="I814" s="256"/>
    </row>
    <row r="815" spans="1:9" ht="24.6" customHeight="1">
      <c r="D815" s="269"/>
      <c r="E815" s="286" t="s">
        <v>1377</v>
      </c>
      <c r="F815" s="286"/>
      <c r="H815" s="255">
        <v>585200</v>
      </c>
      <c r="I815" s="256" t="s">
        <v>517</v>
      </c>
    </row>
    <row r="816" spans="1:9" ht="24.6" customHeight="1">
      <c r="C816" s="97" t="s">
        <v>993</v>
      </c>
      <c r="D816" s="269" t="s">
        <v>1185</v>
      </c>
      <c r="E816" s="97" t="s">
        <v>994</v>
      </c>
      <c r="F816" s="289"/>
      <c r="H816" s="113">
        <v>10000</v>
      </c>
      <c r="I816" s="3" t="s">
        <v>517</v>
      </c>
    </row>
    <row r="817" spans="1:9" ht="24.6" customHeight="1">
      <c r="C817" s="97" t="s">
        <v>995</v>
      </c>
      <c r="D817" s="269" t="s">
        <v>1186</v>
      </c>
      <c r="E817" s="286" t="s">
        <v>1378</v>
      </c>
      <c r="F817" s="286"/>
      <c r="H817" s="255"/>
      <c r="I817" s="256"/>
    </row>
    <row r="818" spans="1:9" ht="24.6" customHeight="1">
      <c r="D818" s="269"/>
      <c r="E818" s="286" t="s">
        <v>1379</v>
      </c>
      <c r="F818" s="286"/>
      <c r="H818" s="255">
        <v>230200</v>
      </c>
      <c r="I818" s="256" t="s">
        <v>517</v>
      </c>
    </row>
    <row r="819" spans="1:9" ht="24.6" customHeight="1">
      <c r="C819" s="97" t="s">
        <v>996</v>
      </c>
      <c r="D819" s="269" t="s">
        <v>1179</v>
      </c>
      <c r="E819" s="97" t="s">
        <v>997</v>
      </c>
      <c r="F819" s="289"/>
      <c r="H819" s="113">
        <v>20000</v>
      </c>
      <c r="I819" s="3" t="s">
        <v>517</v>
      </c>
    </row>
    <row r="820" spans="1:9" ht="24.6" customHeight="1">
      <c r="C820" s="97" t="s">
        <v>984</v>
      </c>
      <c r="D820" s="269" t="s">
        <v>1187</v>
      </c>
      <c r="E820" s="286" t="s">
        <v>1380</v>
      </c>
      <c r="F820" s="101"/>
      <c r="H820" s="255"/>
      <c r="I820" s="256"/>
    </row>
    <row r="821" spans="1:9" ht="24.6" customHeight="1">
      <c r="D821" s="269"/>
      <c r="E821" s="286" t="s">
        <v>1381</v>
      </c>
      <c r="F821" s="101"/>
      <c r="H821" s="255">
        <v>180000</v>
      </c>
      <c r="I821" s="256" t="s">
        <v>517</v>
      </c>
    </row>
    <row r="822" spans="1:9" ht="24.6" customHeight="1">
      <c r="C822" s="97" t="s">
        <v>985</v>
      </c>
      <c r="D822" s="269" t="s">
        <v>1180</v>
      </c>
      <c r="E822" s="97" t="s">
        <v>986</v>
      </c>
      <c r="F822" s="289"/>
      <c r="H822" s="113">
        <v>567000</v>
      </c>
      <c r="I822" s="3" t="s">
        <v>517</v>
      </c>
    </row>
    <row r="823" spans="1:9" s="89" customFormat="1" ht="24.6" customHeight="1">
      <c r="A823" s="98"/>
      <c r="B823" s="83"/>
      <c r="C823" s="97"/>
      <c r="D823" s="97"/>
      <c r="E823" s="97"/>
      <c r="F823" s="83"/>
      <c r="G823" s="97"/>
      <c r="H823" s="97"/>
      <c r="I823" s="97"/>
    </row>
    <row r="824" spans="1:9" s="89" customFormat="1" ht="24.6" customHeight="1">
      <c r="A824" s="98"/>
      <c r="B824" s="83"/>
      <c r="C824" s="97"/>
      <c r="D824" s="97"/>
      <c r="E824" s="97"/>
      <c r="F824" s="83"/>
      <c r="G824" s="97"/>
      <c r="H824" s="97"/>
      <c r="I824" s="97"/>
    </row>
    <row r="825" spans="1:9" s="89" customFormat="1" ht="24.6" customHeight="1">
      <c r="A825" s="98"/>
      <c r="B825" s="83"/>
      <c r="C825" s="97"/>
      <c r="D825" s="97"/>
      <c r="E825" s="97"/>
      <c r="F825" s="83"/>
      <c r="G825" s="97"/>
      <c r="H825" s="97"/>
      <c r="I825" s="97"/>
    </row>
    <row r="826" spans="1:9" s="89" customFormat="1" ht="24.6" customHeight="1">
      <c r="A826" s="98"/>
      <c r="B826" s="83"/>
      <c r="C826" s="97"/>
      <c r="D826" s="97"/>
      <c r="E826" s="97"/>
      <c r="F826" s="83"/>
      <c r="G826" s="97"/>
      <c r="H826" s="97"/>
      <c r="I826" s="97"/>
    </row>
    <row r="827" spans="1:9" s="89" customFormat="1" ht="24.6" customHeight="1">
      <c r="A827" s="98"/>
      <c r="B827" s="89" t="s">
        <v>1384</v>
      </c>
      <c r="C827" s="97"/>
      <c r="D827" s="97"/>
      <c r="E827" s="97"/>
      <c r="F827" s="83"/>
      <c r="G827" s="97"/>
      <c r="H827" s="97"/>
      <c r="I827" s="97"/>
    </row>
    <row r="828" spans="1:9" s="89" customFormat="1" ht="24.6" customHeight="1">
      <c r="A828" s="98"/>
      <c r="B828" s="89" t="s">
        <v>1188</v>
      </c>
      <c r="C828" s="97"/>
      <c r="D828" s="97"/>
      <c r="E828" s="97"/>
      <c r="F828" s="83"/>
      <c r="G828" s="97"/>
      <c r="H828" s="97"/>
      <c r="I828" s="97"/>
    </row>
    <row r="829" spans="1:9" s="89" customFormat="1" ht="49.2" customHeight="1">
      <c r="A829" s="98"/>
      <c r="B829" s="371" t="s">
        <v>1385</v>
      </c>
      <c r="C829" s="371"/>
      <c r="D829" s="371"/>
      <c r="E829" s="371"/>
      <c r="F829" s="265"/>
      <c r="G829" s="366">
        <f>F830+F877</f>
        <v>439500</v>
      </c>
      <c r="H829" s="366"/>
      <c r="I829" s="250" t="s">
        <v>517</v>
      </c>
    </row>
    <row r="830" spans="1:9" s="97" customFormat="1" ht="24.6" customHeight="1" outlineLevel="1">
      <c r="B830" s="89" t="s">
        <v>802</v>
      </c>
      <c r="C830" s="114"/>
      <c r="D830" s="114"/>
      <c r="E830" s="114"/>
      <c r="F830" s="365">
        <f>H831</f>
        <v>439500</v>
      </c>
      <c r="G830" s="365"/>
      <c r="H830" s="17" t="s">
        <v>517</v>
      </c>
      <c r="I830" s="114"/>
    </row>
    <row r="831" spans="1:9" ht="49.2" customHeight="1">
      <c r="B831" s="97"/>
      <c r="C831" s="97" t="s">
        <v>998</v>
      </c>
      <c r="D831" s="367" t="s">
        <v>1386</v>
      </c>
      <c r="E831" s="367"/>
      <c r="F831" s="367"/>
      <c r="H831" s="255">
        <v>439500</v>
      </c>
      <c r="I831" s="256" t="s">
        <v>517</v>
      </c>
    </row>
    <row r="832" spans="1:9" ht="24.6" customHeight="1">
      <c r="B832" s="97"/>
      <c r="D832" s="254"/>
      <c r="E832" s="254"/>
      <c r="F832" s="254"/>
      <c r="H832" s="255"/>
      <c r="I832" s="256"/>
    </row>
    <row r="833" spans="2:9" ht="24.6" customHeight="1">
      <c r="B833" s="97"/>
      <c r="D833" s="254"/>
      <c r="E833" s="254"/>
      <c r="F833" s="254"/>
      <c r="H833" s="255"/>
      <c r="I833" s="256"/>
    </row>
    <row r="834" spans="2:9" ht="24.6" customHeight="1">
      <c r="B834" s="97"/>
      <c r="D834" s="254"/>
      <c r="E834" s="254"/>
      <c r="F834" s="254"/>
      <c r="H834" s="255"/>
      <c r="I834" s="256"/>
    </row>
    <row r="835" spans="2:9" ht="24.6" customHeight="1">
      <c r="B835" s="97"/>
      <c r="D835" s="254"/>
      <c r="E835" s="254"/>
      <c r="F835" s="254"/>
      <c r="H835" s="255"/>
      <c r="I835" s="256"/>
    </row>
    <row r="836" spans="2:9" ht="24.6" customHeight="1">
      <c r="B836" s="97"/>
      <c r="D836" s="254"/>
      <c r="E836" s="254"/>
      <c r="F836" s="254"/>
      <c r="H836" s="255"/>
      <c r="I836" s="256"/>
    </row>
    <row r="837" spans="2:9" ht="24.6" customHeight="1">
      <c r="B837" s="97"/>
      <c r="D837" s="254"/>
      <c r="E837" s="254"/>
      <c r="F837" s="254"/>
      <c r="H837" s="255"/>
      <c r="I837" s="256"/>
    </row>
    <row r="838" spans="2:9" ht="24.6" customHeight="1">
      <c r="B838" s="97"/>
      <c r="D838" s="254"/>
      <c r="E838" s="254"/>
      <c r="F838" s="254"/>
      <c r="H838" s="255"/>
      <c r="I838" s="256"/>
    </row>
    <row r="839" spans="2:9" ht="24.6" customHeight="1">
      <c r="B839" s="97"/>
      <c r="D839" s="254"/>
      <c r="E839" s="254"/>
      <c r="F839" s="254"/>
      <c r="H839" s="255"/>
      <c r="I839" s="256"/>
    </row>
    <row r="840" spans="2:9" ht="24.6" customHeight="1">
      <c r="B840" s="97"/>
      <c r="D840" s="254"/>
      <c r="E840" s="254"/>
      <c r="F840" s="254"/>
      <c r="H840" s="255"/>
      <c r="I840" s="256"/>
    </row>
    <row r="841" spans="2:9" ht="24.6" customHeight="1">
      <c r="B841" s="97"/>
      <c r="D841" s="254"/>
      <c r="E841" s="254"/>
      <c r="F841" s="254"/>
      <c r="H841" s="255"/>
      <c r="I841" s="256"/>
    </row>
    <row r="842" spans="2:9" ht="24.6" customHeight="1">
      <c r="B842" s="97"/>
      <c r="D842" s="254"/>
      <c r="E842" s="254"/>
      <c r="F842" s="254"/>
      <c r="H842" s="255"/>
      <c r="I842" s="256"/>
    </row>
    <row r="843" spans="2:9" ht="24.6" customHeight="1">
      <c r="B843" s="97"/>
      <c r="D843" s="254"/>
      <c r="E843" s="254"/>
      <c r="F843" s="254"/>
      <c r="H843" s="255"/>
      <c r="I843" s="256"/>
    </row>
    <row r="844" spans="2:9" ht="24.6" customHeight="1">
      <c r="B844" s="97"/>
      <c r="D844" s="254"/>
      <c r="E844" s="254"/>
      <c r="F844" s="254"/>
      <c r="H844" s="255"/>
      <c r="I844" s="256"/>
    </row>
    <row r="845" spans="2:9" ht="24.6" customHeight="1">
      <c r="B845" s="97"/>
      <c r="D845" s="254"/>
      <c r="E845" s="254"/>
      <c r="F845" s="254"/>
      <c r="H845" s="255"/>
      <c r="I845" s="256"/>
    </row>
    <row r="846" spans="2:9" ht="24.6" customHeight="1">
      <c r="B846" s="97"/>
      <c r="D846" s="254"/>
      <c r="E846" s="254"/>
      <c r="F846" s="254"/>
      <c r="H846" s="255"/>
      <c r="I846" s="256"/>
    </row>
    <row r="847" spans="2:9" ht="24.6" customHeight="1">
      <c r="B847" s="97"/>
      <c r="D847" s="254"/>
      <c r="E847" s="254"/>
      <c r="F847" s="254"/>
      <c r="H847" s="255"/>
      <c r="I847" s="256"/>
    </row>
    <row r="848" spans="2:9" ht="24.6" customHeight="1">
      <c r="B848" s="97"/>
      <c r="D848" s="254"/>
      <c r="E848" s="254"/>
      <c r="F848" s="254"/>
      <c r="H848" s="255"/>
      <c r="I848" s="256"/>
    </row>
    <row r="849" spans="1:9" ht="24.6" customHeight="1">
      <c r="B849" s="97"/>
      <c r="D849" s="254"/>
      <c r="E849" s="254"/>
      <c r="F849" s="254"/>
      <c r="H849" s="255"/>
      <c r="I849" s="256"/>
    </row>
    <row r="850" spans="1:9" ht="24.6" customHeight="1">
      <c r="B850" s="97"/>
      <c r="D850" s="254"/>
      <c r="E850" s="254"/>
      <c r="F850" s="254"/>
      <c r="H850" s="255"/>
      <c r="I850" s="256"/>
    </row>
    <row r="851" spans="1:9" ht="24.6" customHeight="1">
      <c r="B851" s="97"/>
      <c r="D851" s="254"/>
      <c r="E851" s="254"/>
      <c r="F851" s="254"/>
      <c r="H851" s="255"/>
      <c r="I851" s="256"/>
    </row>
    <row r="852" spans="1:9" ht="24.6" customHeight="1">
      <c r="B852" s="97"/>
      <c r="D852" s="254"/>
      <c r="E852" s="254"/>
      <c r="F852" s="254"/>
      <c r="H852" s="255"/>
      <c r="I852" s="256"/>
    </row>
    <row r="853" spans="1:9" ht="24.6" customHeight="1">
      <c r="B853" s="97"/>
      <c r="D853" s="254"/>
      <c r="E853" s="254"/>
      <c r="F853" s="254"/>
      <c r="H853" s="255"/>
      <c r="I853" s="256"/>
    </row>
    <row r="854" spans="1:9" ht="24.6" customHeight="1">
      <c r="B854" s="97"/>
      <c r="D854" s="254"/>
      <c r="E854" s="254"/>
      <c r="F854" s="254"/>
      <c r="H854" s="255"/>
      <c r="I854" s="256"/>
    </row>
    <row r="855" spans="1:9" ht="24.6" customHeight="1">
      <c r="B855" s="97"/>
      <c r="D855" s="254"/>
      <c r="E855" s="254"/>
      <c r="F855" s="254"/>
      <c r="H855" s="255"/>
      <c r="I855" s="256"/>
    </row>
    <row r="856" spans="1:9" ht="24.6" customHeight="1">
      <c r="B856" s="97"/>
      <c r="D856" s="254"/>
      <c r="E856" s="254"/>
      <c r="F856" s="254"/>
      <c r="H856" s="255"/>
      <c r="I856" s="256"/>
    </row>
    <row r="857" spans="1:9" ht="24.6" customHeight="1">
      <c r="B857" s="97"/>
      <c r="D857" s="254"/>
      <c r="E857" s="254"/>
      <c r="F857" s="254"/>
      <c r="H857" s="255"/>
      <c r="I857" s="256"/>
    </row>
    <row r="858" spans="1:9" ht="24.6" customHeight="1">
      <c r="B858" s="97"/>
      <c r="D858" s="254"/>
      <c r="E858" s="254"/>
      <c r="F858" s="254"/>
      <c r="H858" s="255"/>
      <c r="I858" s="256"/>
    </row>
    <row r="859" spans="1:9" ht="24.6" customHeight="1">
      <c r="B859" s="97"/>
      <c r="D859" s="254"/>
      <c r="E859" s="254"/>
      <c r="F859" s="254"/>
      <c r="H859" s="255"/>
      <c r="I859" s="256"/>
    </row>
    <row r="860" spans="1:9" ht="24.6" customHeight="1">
      <c r="B860" s="97"/>
      <c r="D860" s="254"/>
      <c r="E860" s="254"/>
      <c r="F860" s="254"/>
      <c r="H860" s="255"/>
      <c r="I860" s="256"/>
    </row>
    <row r="861" spans="1:9" s="93" customFormat="1" ht="24.6" customHeight="1" outlineLevel="1">
      <c r="A861" s="89"/>
      <c r="B861" s="96" t="s">
        <v>775</v>
      </c>
      <c r="C861" s="114"/>
      <c r="D861" s="114"/>
      <c r="E861" s="114"/>
      <c r="F861" s="89"/>
      <c r="G861" s="370">
        <f>SUM(F862,F882)</f>
        <v>468450</v>
      </c>
      <c r="H861" s="370"/>
      <c r="I861" s="100" t="s">
        <v>517</v>
      </c>
    </row>
    <row r="862" spans="1:9" s="93" customFormat="1" ht="24.6" customHeight="1" outlineLevel="1">
      <c r="B862" s="89" t="s">
        <v>839</v>
      </c>
      <c r="C862" s="114"/>
      <c r="D862" s="114"/>
      <c r="E862" s="114"/>
      <c r="F862" s="365">
        <f>F863</f>
        <v>340900</v>
      </c>
      <c r="G862" s="365"/>
      <c r="H862" s="17" t="s">
        <v>517</v>
      </c>
      <c r="I862" s="114"/>
    </row>
    <row r="863" spans="1:9" s="93" customFormat="1" ht="24.6" customHeight="1" outlineLevel="1">
      <c r="B863" s="109" t="s">
        <v>1133</v>
      </c>
      <c r="C863" s="114"/>
      <c r="D863" s="114"/>
      <c r="E863" s="114"/>
      <c r="F863" s="364">
        <f>SUM(F864,F867,F873)</f>
        <v>340900</v>
      </c>
      <c r="G863" s="364"/>
      <c r="H863" s="17" t="s">
        <v>517</v>
      </c>
      <c r="I863" s="114"/>
    </row>
    <row r="864" spans="1:9" s="89" customFormat="1" ht="24.6" customHeight="1">
      <c r="A864" s="93"/>
      <c r="B864" s="109" t="s">
        <v>1220</v>
      </c>
      <c r="C864" s="114"/>
      <c r="D864" s="114"/>
      <c r="E864" s="114"/>
      <c r="F864" s="364">
        <f>SUM(H866:H866)</f>
        <v>11700</v>
      </c>
      <c r="G864" s="364"/>
      <c r="H864" s="17" t="s">
        <v>517</v>
      </c>
      <c r="I864" s="114"/>
    </row>
    <row r="865" spans="1:9" s="89" customFormat="1" ht="24.6" customHeight="1">
      <c r="A865" s="93"/>
      <c r="B865" s="109"/>
      <c r="C865" s="97" t="s">
        <v>842</v>
      </c>
      <c r="D865" s="114"/>
      <c r="E865" s="114"/>
      <c r="F865" s="251"/>
      <c r="G865" s="251"/>
      <c r="H865" s="17"/>
      <c r="I865" s="114"/>
    </row>
    <row r="866" spans="1:9" s="93" customFormat="1" ht="24.6" hidden="1" customHeight="1">
      <c r="C866" s="97" t="s">
        <v>841</v>
      </c>
      <c r="D866" s="97" t="s">
        <v>842</v>
      </c>
      <c r="E866" s="97"/>
      <c r="G866" s="97"/>
      <c r="H866" s="113">
        <v>11700</v>
      </c>
      <c r="I866" s="3" t="s">
        <v>517</v>
      </c>
    </row>
    <row r="867" spans="1:9" s="93" customFormat="1" ht="24.6" customHeight="1" outlineLevel="1">
      <c r="B867" s="109" t="s">
        <v>1221</v>
      </c>
      <c r="C867" s="114"/>
      <c r="D867" s="114"/>
      <c r="E867" s="114"/>
      <c r="F867" s="364">
        <f>SUM(H870:H872)</f>
        <v>74000</v>
      </c>
      <c r="G867" s="364"/>
      <c r="H867" s="17" t="s">
        <v>517</v>
      </c>
      <c r="I867" s="114"/>
    </row>
    <row r="868" spans="1:9" s="93" customFormat="1" ht="24.6" customHeight="1" outlineLevel="1">
      <c r="B868" s="109"/>
      <c r="C868" s="97" t="s">
        <v>920</v>
      </c>
      <c r="D868" s="114"/>
      <c r="E868" s="114"/>
      <c r="F868" s="251"/>
      <c r="G868" s="251"/>
      <c r="H868" s="17"/>
      <c r="I868" s="114"/>
    </row>
    <row r="869" spans="1:9" s="93" customFormat="1" ht="24.6" customHeight="1" outlineLevel="1">
      <c r="B869" s="109"/>
      <c r="C869" s="97" t="s">
        <v>1140</v>
      </c>
      <c r="D869" s="114"/>
      <c r="E869" s="114"/>
      <c r="F869" s="251"/>
      <c r="G869" s="251"/>
      <c r="H869" s="17"/>
      <c r="I869" s="114"/>
    </row>
    <row r="870" spans="1:9" s="93" customFormat="1" ht="24.6" hidden="1" customHeight="1" outlineLevel="1">
      <c r="C870" s="97" t="s">
        <v>848</v>
      </c>
      <c r="D870" s="97" t="s">
        <v>849</v>
      </c>
      <c r="E870" s="97"/>
      <c r="G870" s="97"/>
      <c r="H870" s="113">
        <v>31200</v>
      </c>
      <c r="I870" s="3" t="s">
        <v>517</v>
      </c>
    </row>
    <row r="871" spans="1:9" s="93" customFormat="1" ht="24.6" hidden="1" customHeight="1" outlineLevel="1">
      <c r="C871" s="97" t="s">
        <v>919</v>
      </c>
      <c r="D871" s="97" t="s">
        <v>920</v>
      </c>
      <c r="E871" s="97"/>
      <c r="G871" s="97"/>
      <c r="H871" s="113">
        <v>20000</v>
      </c>
      <c r="I871" s="3" t="s">
        <v>517</v>
      </c>
    </row>
    <row r="872" spans="1:9" s="93" customFormat="1" ht="24.6" hidden="1" customHeight="1">
      <c r="C872" s="97" t="s">
        <v>854</v>
      </c>
      <c r="D872" s="97" t="s">
        <v>855</v>
      </c>
      <c r="E872" s="97"/>
      <c r="G872" s="97"/>
      <c r="H872" s="113">
        <v>22800</v>
      </c>
      <c r="I872" s="3" t="s">
        <v>517</v>
      </c>
    </row>
    <row r="873" spans="1:9" s="93" customFormat="1" ht="24.6" customHeight="1" outlineLevel="1">
      <c r="B873" s="109" t="s">
        <v>1222</v>
      </c>
      <c r="C873" s="114"/>
      <c r="D873" s="114"/>
      <c r="E873" s="114"/>
      <c r="F873" s="364">
        <f>SUM(H876:H880)</f>
        <v>255200</v>
      </c>
      <c r="G873" s="364"/>
      <c r="H873" s="17" t="s">
        <v>517</v>
      </c>
      <c r="I873" s="114"/>
    </row>
    <row r="874" spans="1:9" s="93" customFormat="1" ht="24.6" customHeight="1" outlineLevel="1">
      <c r="B874" s="109"/>
      <c r="C874" s="97" t="s">
        <v>1134</v>
      </c>
      <c r="D874" s="114"/>
      <c r="E874" s="114"/>
      <c r="F874" s="251"/>
      <c r="G874" s="251"/>
      <c r="H874" s="17"/>
      <c r="I874" s="114"/>
    </row>
    <row r="875" spans="1:9" s="93" customFormat="1" ht="24.6" customHeight="1" outlineLevel="1">
      <c r="B875" s="109"/>
      <c r="C875" s="97" t="s">
        <v>1141</v>
      </c>
      <c r="D875" s="114"/>
      <c r="E875" s="114"/>
      <c r="F875" s="251"/>
      <c r="G875" s="251"/>
      <c r="H875" s="17"/>
      <c r="I875" s="114"/>
    </row>
    <row r="876" spans="1:9" s="93" customFormat="1" ht="24.6" hidden="1" customHeight="1" outlineLevel="1">
      <c r="C876" s="97" t="s">
        <v>862</v>
      </c>
      <c r="D876" s="97" t="s">
        <v>863</v>
      </c>
      <c r="E876" s="97"/>
      <c r="G876" s="97"/>
      <c r="H876" s="113">
        <v>163000</v>
      </c>
      <c r="I876" s="3" t="s">
        <v>517</v>
      </c>
    </row>
    <row r="877" spans="1:9" s="93" customFormat="1" ht="24.6" hidden="1" customHeight="1" outlineLevel="1">
      <c r="C877" s="97" t="s">
        <v>864</v>
      </c>
      <c r="D877" s="97" t="s">
        <v>865</v>
      </c>
      <c r="E877" s="97"/>
      <c r="G877" s="97"/>
      <c r="H877" s="113">
        <v>48100</v>
      </c>
      <c r="I877" s="3" t="s">
        <v>517</v>
      </c>
    </row>
    <row r="878" spans="1:9" s="93" customFormat="1" ht="24.6" hidden="1" customHeight="1" outlineLevel="1">
      <c r="C878" s="97" t="s">
        <v>866</v>
      </c>
      <c r="D878" s="97" t="s">
        <v>867</v>
      </c>
      <c r="E878" s="97"/>
      <c r="G878" s="97"/>
      <c r="H878" s="113">
        <v>18100</v>
      </c>
      <c r="I878" s="3" t="s">
        <v>517</v>
      </c>
    </row>
    <row r="879" spans="1:9" s="93" customFormat="1" ht="24.6" hidden="1" customHeight="1" outlineLevel="1">
      <c r="C879" s="97" t="s">
        <v>868</v>
      </c>
      <c r="D879" s="97" t="s">
        <v>869</v>
      </c>
      <c r="E879" s="97"/>
      <c r="G879" s="97"/>
      <c r="H879" s="113">
        <v>20800</v>
      </c>
      <c r="I879" s="3" t="s">
        <v>517</v>
      </c>
    </row>
    <row r="880" spans="1:9" s="93" customFormat="1" ht="24.6" hidden="1" customHeight="1" outlineLevel="1">
      <c r="C880" s="97" t="s">
        <v>870</v>
      </c>
      <c r="D880" s="97" t="s">
        <v>871</v>
      </c>
      <c r="E880" s="97"/>
      <c r="G880" s="97"/>
      <c r="H880" s="113">
        <v>5200</v>
      </c>
      <c r="I880" s="3" t="s">
        <v>517</v>
      </c>
    </row>
    <row r="881" spans="1:9" s="93" customFormat="1" ht="24.6" customHeight="1" outlineLevel="1">
      <c r="A881" s="89"/>
      <c r="C881" s="97"/>
      <c r="D881" s="112"/>
      <c r="E881" s="112"/>
      <c r="G881" s="97"/>
      <c r="H881" s="113"/>
      <c r="I881" s="3"/>
    </row>
    <row r="882" spans="1:9" s="93" customFormat="1" ht="24.6" customHeight="1" outlineLevel="1">
      <c r="B882" s="89" t="s">
        <v>885</v>
      </c>
      <c r="C882" s="114"/>
      <c r="D882" s="114"/>
      <c r="E882" s="114"/>
      <c r="F882" s="365">
        <f>F883</f>
        <v>127550</v>
      </c>
      <c r="G882" s="365"/>
      <c r="H882" s="17" t="s">
        <v>517</v>
      </c>
      <c r="I882" s="114"/>
    </row>
    <row r="883" spans="1:9" s="93" customFormat="1" ht="24.6" customHeight="1" outlineLevel="1">
      <c r="B883" s="109" t="s">
        <v>1112</v>
      </c>
      <c r="C883" s="114"/>
      <c r="D883" s="114"/>
      <c r="E883" s="114"/>
      <c r="F883" s="364">
        <f>F884</f>
        <v>127550</v>
      </c>
      <c r="G883" s="364"/>
      <c r="H883" s="17" t="s">
        <v>517</v>
      </c>
      <c r="I883" s="114"/>
    </row>
    <row r="884" spans="1:9" s="97" customFormat="1" ht="24.6" customHeight="1" outlineLevel="1">
      <c r="B884" s="109" t="s">
        <v>1113</v>
      </c>
      <c r="C884" s="114"/>
      <c r="D884" s="114"/>
      <c r="E884" s="114"/>
      <c r="F884" s="364">
        <f>SUM(H885:H885)</f>
        <v>127550</v>
      </c>
      <c r="G884" s="364"/>
      <c r="H884" s="17" t="s">
        <v>517</v>
      </c>
      <c r="I884" s="114"/>
    </row>
    <row r="885" spans="1:9" s="97" customFormat="1" ht="98.4" customHeight="1" outlineLevel="1">
      <c r="C885" s="97" t="s">
        <v>904</v>
      </c>
      <c r="D885" s="367" t="s">
        <v>999</v>
      </c>
      <c r="E885" s="367"/>
      <c r="F885" s="367"/>
      <c r="H885" s="255">
        <v>127550</v>
      </c>
      <c r="I885" s="256" t="s">
        <v>517</v>
      </c>
    </row>
    <row r="886" spans="1:9" s="89" customFormat="1" ht="24.6" customHeight="1">
      <c r="A886" s="98"/>
      <c r="B886" s="97"/>
      <c r="C886" s="97"/>
      <c r="D886" s="19"/>
      <c r="E886" s="254"/>
      <c r="F886" s="97"/>
      <c r="G886" s="97"/>
      <c r="H886" s="113"/>
      <c r="I886" s="3"/>
    </row>
    <row r="887" spans="1:9" s="89" customFormat="1" ht="24.6" customHeight="1">
      <c r="A887" s="98"/>
      <c r="B887" s="97"/>
      <c r="C887" s="97"/>
      <c r="D887" s="254"/>
      <c r="E887" s="254"/>
      <c r="F887" s="97"/>
      <c r="G887" s="97"/>
      <c r="H887" s="113"/>
      <c r="I887" s="3"/>
    </row>
    <row r="888" spans="1:9" s="89" customFormat="1" ht="24.6" customHeight="1">
      <c r="A888" s="98"/>
      <c r="B888" s="97"/>
      <c r="C888" s="97"/>
      <c r="D888" s="254"/>
      <c r="E888" s="254"/>
      <c r="F888" s="97"/>
      <c r="G888" s="97"/>
      <c r="H888" s="113"/>
      <c r="I888" s="3"/>
    </row>
    <row r="889" spans="1:9" s="89" customFormat="1" ht="24.6" customHeight="1">
      <c r="A889" s="98"/>
      <c r="B889" s="97"/>
      <c r="C889" s="97"/>
      <c r="D889" s="254"/>
      <c r="E889" s="254"/>
      <c r="F889" s="97"/>
      <c r="G889" s="97"/>
      <c r="H889" s="113"/>
      <c r="I889" s="3"/>
    </row>
    <row r="890" spans="1:9" s="89" customFormat="1" ht="24.6" customHeight="1">
      <c r="A890" s="98"/>
      <c r="B890" s="97"/>
      <c r="C890" s="97"/>
      <c r="D890" s="254"/>
      <c r="E890" s="254"/>
      <c r="F890" s="97"/>
      <c r="G890" s="97"/>
      <c r="H890" s="113"/>
      <c r="I890" s="3"/>
    </row>
    <row r="891" spans="1:9" s="89" customFormat="1" ht="24.6" customHeight="1">
      <c r="A891" s="98"/>
      <c r="B891" s="97"/>
      <c r="C891" s="97"/>
      <c r="D891" s="254"/>
      <c r="E891" s="254"/>
      <c r="F891" s="97"/>
      <c r="G891" s="97"/>
      <c r="H891" s="113"/>
      <c r="I891" s="3"/>
    </row>
    <row r="892" spans="1:9" s="89" customFormat="1" ht="24.6" customHeight="1">
      <c r="A892" s="98"/>
      <c r="B892" s="97"/>
      <c r="C892" s="97"/>
      <c r="D892" s="254"/>
      <c r="E892" s="254"/>
      <c r="F892" s="97"/>
      <c r="G892" s="97"/>
      <c r="H892" s="113"/>
      <c r="I892" s="3"/>
    </row>
    <row r="893" spans="1:9" s="89" customFormat="1" ht="24.6" customHeight="1">
      <c r="A893" s="98"/>
      <c r="B893" s="97"/>
      <c r="C893" s="97"/>
      <c r="D893" s="254"/>
      <c r="E893" s="254"/>
      <c r="F893" s="97"/>
      <c r="G893" s="97"/>
      <c r="H893" s="113"/>
      <c r="I893" s="3"/>
    </row>
    <row r="894" spans="1:9" s="89" customFormat="1" ht="24.6" customHeight="1">
      <c r="A894" s="98"/>
      <c r="B894" s="97"/>
      <c r="C894" s="97"/>
      <c r="D894" s="254"/>
      <c r="E894" s="254"/>
      <c r="F894" s="97"/>
      <c r="G894" s="97"/>
      <c r="H894" s="113"/>
      <c r="I894" s="3"/>
    </row>
    <row r="895" spans="1:9" s="89" customFormat="1" ht="24.6" customHeight="1">
      <c r="A895" s="98"/>
      <c r="B895" s="97"/>
      <c r="C895" s="97"/>
      <c r="D895" s="254"/>
      <c r="E895" s="254"/>
      <c r="F895" s="97"/>
      <c r="G895" s="97"/>
      <c r="H895" s="113"/>
      <c r="I895" s="3"/>
    </row>
    <row r="896" spans="1:9" s="89" customFormat="1" ht="24.6" customHeight="1">
      <c r="A896" s="98"/>
      <c r="B896" s="97"/>
      <c r="C896" s="97"/>
      <c r="D896" s="254"/>
      <c r="E896" s="254"/>
      <c r="F896" s="97"/>
      <c r="G896" s="97"/>
      <c r="H896" s="113"/>
      <c r="I896" s="3"/>
    </row>
    <row r="897" spans="1:9" s="89" customFormat="1" ht="24.6" customHeight="1">
      <c r="A897" s="98"/>
      <c r="B897" s="97"/>
      <c r="C897" s="97"/>
      <c r="D897" s="254"/>
      <c r="E897" s="254"/>
      <c r="F897" s="97"/>
      <c r="G897" s="97"/>
      <c r="H897" s="113"/>
      <c r="I897" s="3"/>
    </row>
    <row r="898" spans="1:9" s="89" customFormat="1" ht="24.6" customHeight="1">
      <c r="A898" s="98"/>
      <c r="B898" s="97"/>
      <c r="C898" s="97"/>
      <c r="D898" s="254"/>
      <c r="E898" s="254"/>
      <c r="F898" s="97"/>
      <c r="G898" s="97"/>
      <c r="H898" s="113"/>
      <c r="I898" s="3"/>
    </row>
    <row r="899" spans="1:9" s="89" customFormat="1" ht="24.6" customHeight="1">
      <c r="A899" s="98"/>
      <c r="B899" s="97"/>
      <c r="C899" s="97"/>
      <c r="D899" s="254"/>
      <c r="E899" s="254"/>
      <c r="F899" s="97"/>
      <c r="G899" s="97"/>
      <c r="H899" s="113"/>
      <c r="I899" s="3"/>
    </row>
    <row r="900" spans="1:9" s="89" customFormat="1" ht="24.6" customHeight="1">
      <c r="A900" s="98"/>
      <c r="B900" s="97"/>
      <c r="C900" s="97"/>
      <c r="D900" s="254"/>
      <c r="E900" s="254"/>
      <c r="F900" s="97"/>
      <c r="G900" s="97"/>
      <c r="H900" s="113"/>
      <c r="I900" s="3"/>
    </row>
    <row r="901" spans="1:9" s="89" customFormat="1" ht="24.6" customHeight="1">
      <c r="A901" s="98"/>
      <c r="B901" s="97"/>
      <c r="C901" s="97"/>
      <c r="D901" s="254"/>
      <c r="E901" s="254"/>
      <c r="F901" s="97"/>
      <c r="G901" s="97"/>
      <c r="H901" s="113"/>
      <c r="I901" s="3"/>
    </row>
    <row r="902" spans="1:9" s="89" customFormat="1" ht="24.6" customHeight="1">
      <c r="A902" s="98"/>
      <c r="B902" s="97"/>
      <c r="C902" s="97"/>
      <c r="D902" s="254"/>
      <c r="E902" s="254"/>
      <c r="F902" s="97"/>
      <c r="G902" s="97"/>
      <c r="H902" s="113"/>
      <c r="I902" s="3"/>
    </row>
    <row r="903" spans="1:9" s="93" customFormat="1" ht="24.6" customHeight="1" outlineLevel="1">
      <c r="A903" s="89"/>
      <c r="B903" s="96" t="s">
        <v>776</v>
      </c>
      <c r="C903" s="114"/>
      <c r="D903" s="114"/>
      <c r="E903" s="114"/>
      <c r="F903" s="89"/>
      <c r="G903" s="370">
        <f>SUM(F904,F915)</f>
        <v>1025500</v>
      </c>
      <c r="H903" s="370"/>
      <c r="I903" s="100" t="s">
        <v>517</v>
      </c>
    </row>
    <row r="904" spans="1:9" s="93" customFormat="1" ht="24.6" customHeight="1" outlineLevel="1">
      <c r="B904" s="89" t="s">
        <v>839</v>
      </c>
      <c r="C904" s="114"/>
      <c r="D904" s="114"/>
      <c r="E904" s="114"/>
      <c r="F904" s="365">
        <f>F905</f>
        <v>860400</v>
      </c>
      <c r="G904" s="365"/>
      <c r="H904" s="17" t="s">
        <v>517</v>
      </c>
      <c r="I904" s="114"/>
    </row>
    <row r="905" spans="1:9" s="93" customFormat="1" ht="24.6" customHeight="1" outlineLevel="1">
      <c r="B905" s="109" t="s">
        <v>1133</v>
      </c>
      <c r="C905" s="114"/>
      <c r="D905" s="114"/>
      <c r="E905" s="114"/>
      <c r="F905" s="364">
        <f>SUM(F906,F911)</f>
        <v>860400</v>
      </c>
      <c r="G905" s="364"/>
      <c r="H905" s="17" t="s">
        <v>517</v>
      </c>
      <c r="I905" s="114"/>
    </row>
    <row r="906" spans="1:9" s="89" customFormat="1" ht="24.6" customHeight="1">
      <c r="A906" s="93"/>
      <c r="B906" s="109" t="s">
        <v>1223</v>
      </c>
      <c r="C906" s="114"/>
      <c r="D906" s="114"/>
      <c r="E906" s="114"/>
      <c r="F906" s="364">
        <f>SUM(H908:H910)</f>
        <v>820800</v>
      </c>
      <c r="G906" s="364"/>
      <c r="H906" s="17" t="s">
        <v>517</v>
      </c>
      <c r="I906" s="114"/>
    </row>
    <row r="907" spans="1:9" s="89" customFormat="1" ht="24.6" customHeight="1">
      <c r="A907" s="93"/>
      <c r="B907" s="109"/>
      <c r="C907" s="97" t="s">
        <v>1189</v>
      </c>
      <c r="D907" s="114"/>
      <c r="E907" s="114"/>
      <c r="F907" s="251"/>
      <c r="G907" s="251"/>
      <c r="H907" s="17"/>
      <c r="I907" s="114"/>
    </row>
    <row r="908" spans="1:9" s="89" customFormat="1" ht="24.6" hidden="1" customHeight="1">
      <c r="A908" s="93"/>
      <c r="B908" s="93"/>
      <c r="C908" s="97" t="s">
        <v>858</v>
      </c>
      <c r="D908" s="97" t="s">
        <v>1000</v>
      </c>
      <c r="E908" s="112"/>
      <c r="F908" s="93"/>
      <c r="G908" s="97"/>
      <c r="H908" s="113">
        <v>216000</v>
      </c>
      <c r="I908" s="3" t="s">
        <v>517</v>
      </c>
    </row>
    <row r="909" spans="1:9" s="89" customFormat="1" ht="24.6" hidden="1" customHeight="1">
      <c r="A909" s="93"/>
      <c r="B909" s="93"/>
      <c r="C909" s="97" t="s">
        <v>895</v>
      </c>
      <c r="D909" s="97" t="s">
        <v>1001</v>
      </c>
      <c r="E909" s="112"/>
      <c r="F909" s="93"/>
      <c r="G909" s="97"/>
      <c r="H909" s="113">
        <v>388800</v>
      </c>
      <c r="I909" s="3" t="s">
        <v>517</v>
      </c>
    </row>
    <row r="910" spans="1:9" s="93" customFormat="1" ht="24.6" hidden="1" customHeight="1" outlineLevel="1">
      <c r="C910" s="97" t="s">
        <v>1002</v>
      </c>
      <c r="D910" s="97" t="s">
        <v>1003</v>
      </c>
      <c r="E910" s="112"/>
      <c r="G910" s="97"/>
      <c r="H910" s="113">
        <v>216000</v>
      </c>
      <c r="I910" s="3" t="s">
        <v>517</v>
      </c>
    </row>
    <row r="911" spans="1:9" s="89" customFormat="1" ht="24.6" customHeight="1" collapsed="1">
      <c r="A911" s="93"/>
      <c r="B911" s="109" t="s">
        <v>1224</v>
      </c>
      <c r="C911" s="114"/>
      <c r="D911" s="114"/>
      <c r="E911" s="114"/>
      <c r="F911" s="364">
        <f>SUM(H913:H913)</f>
        <v>39600</v>
      </c>
      <c r="G911" s="364"/>
      <c r="H911" s="17" t="s">
        <v>517</v>
      </c>
      <c r="I911" s="114"/>
    </row>
    <row r="912" spans="1:9" s="89" customFormat="1" ht="24.6" customHeight="1">
      <c r="A912" s="93"/>
      <c r="B912" s="109"/>
      <c r="C912" s="97" t="s">
        <v>1005</v>
      </c>
      <c r="D912" s="114"/>
      <c r="E912" s="114"/>
      <c r="F912" s="251"/>
      <c r="G912" s="251"/>
      <c r="H912" s="17"/>
      <c r="I912" s="114"/>
    </row>
    <row r="913" spans="1:9" ht="24.6" hidden="1" customHeight="1">
      <c r="B913" s="93"/>
      <c r="C913" s="97" t="s">
        <v>1004</v>
      </c>
      <c r="D913" s="97" t="s">
        <v>1005</v>
      </c>
      <c r="E913" s="112"/>
      <c r="F913" s="93"/>
      <c r="H913" s="113">
        <v>39600</v>
      </c>
      <c r="I913" s="3" t="s">
        <v>517</v>
      </c>
    </row>
    <row r="914" spans="1:9" s="93" customFormat="1" ht="24.6" customHeight="1" outlineLevel="1">
      <c r="A914" s="89"/>
      <c r="B914" s="83"/>
      <c r="C914" s="97"/>
      <c r="D914" s="97"/>
      <c r="E914" s="97"/>
      <c r="F914" s="83"/>
      <c r="G914" s="97"/>
      <c r="H914" s="97"/>
      <c r="I914" s="97"/>
    </row>
    <row r="915" spans="1:9" s="97" customFormat="1" ht="24.6" customHeight="1" outlineLevel="1">
      <c r="B915" s="89" t="s">
        <v>1138</v>
      </c>
      <c r="C915" s="114"/>
      <c r="D915" s="114"/>
      <c r="E915" s="114"/>
      <c r="F915" s="365">
        <f>H916</f>
        <v>165100</v>
      </c>
      <c r="G915" s="365"/>
      <c r="H915" s="17" t="s">
        <v>517</v>
      </c>
      <c r="I915" s="114"/>
    </row>
    <row r="916" spans="1:9" s="97" customFormat="1" ht="49.2" customHeight="1" outlineLevel="1">
      <c r="C916" s="97" t="s">
        <v>893</v>
      </c>
      <c r="D916" s="367" t="s">
        <v>1006</v>
      </c>
      <c r="E916" s="367"/>
      <c r="F916" s="367"/>
      <c r="H916" s="255">
        <v>165100</v>
      </c>
      <c r="I916" s="256" t="s">
        <v>517</v>
      </c>
    </row>
    <row r="917" spans="1:9" s="89" customFormat="1" ht="24.6" customHeight="1">
      <c r="A917" s="98"/>
      <c r="B917" s="97"/>
      <c r="C917" s="97"/>
      <c r="D917" s="5"/>
      <c r="E917" s="254"/>
      <c r="F917" s="97"/>
      <c r="G917" s="97"/>
      <c r="H917" s="113"/>
      <c r="I917" s="3"/>
    </row>
    <row r="918" spans="1:9" s="89" customFormat="1" ht="24.6" customHeight="1">
      <c r="A918" s="98"/>
      <c r="B918" s="97"/>
      <c r="C918" s="97"/>
      <c r="D918" s="5"/>
      <c r="E918" s="254"/>
      <c r="F918" s="97"/>
      <c r="G918" s="97"/>
      <c r="H918" s="113"/>
      <c r="I918" s="3"/>
    </row>
    <row r="919" spans="1:9" s="89" customFormat="1" ht="24.6" customHeight="1">
      <c r="A919" s="98"/>
      <c r="B919" s="97"/>
      <c r="C919" s="97"/>
      <c r="D919" s="5"/>
      <c r="E919" s="254"/>
      <c r="F919" s="97"/>
      <c r="G919" s="97"/>
      <c r="H919" s="113"/>
      <c r="I919" s="3"/>
    </row>
    <row r="920" spans="1:9" s="89" customFormat="1" ht="24.6" customHeight="1">
      <c r="A920" s="98"/>
      <c r="B920" s="97"/>
      <c r="C920" s="97"/>
      <c r="D920" s="5"/>
      <c r="E920" s="254"/>
      <c r="F920" s="97"/>
      <c r="G920" s="97"/>
      <c r="H920" s="113"/>
      <c r="I920" s="3"/>
    </row>
    <row r="921" spans="1:9" s="89" customFormat="1" ht="24.6" customHeight="1">
      <c r="A921" s="98"/>
      <c r="B921" s="97"/>
      <c r="C921" s="97"/>
      <c r="D921" s="5"/>
      <c r="E921" s="254"/>
      <c r="F921" s="97"/>
      <c r="G921" s="97"/>
      <c r="H921" s="113"/>
      <c r="I921" s="3"/>
    </row>
    <row r="922" spans="1:9" s="89" customFormat="1" ht="24.6" customHeight="1">
      <c r="A922" s="98"/>
      <c r="B922" s="97"/>
      <c r="C922" s="97"/>
      <c r="D922" s="5"/>
      <c r="E922" s="254"/>
      <c r="F922" s="97"/>
      <c r="G922" s="97"/>
      <c r="H922" s="113"/>
      <c r="I922" s="3"/>
    </row>
    <row r="923" spans="1:9" s="89" customFormat="1" ht="24.6" customHeight="1">
      <c r="A923" s="98"/>
      <c r="B923" s="97"/>
      <c r="C923" s="97"/>
      <c r="D923" s="5"/>
      <c r="E923" s="254"/>
      <c r="F923" s="97"/>
      <c r="G923" s="97"/>
      <c r="H923" s="113"/>
      <c r="I923" s="3"/>
    </row>
    <row r="924" spans="1:9" s="89" customFormat="1" ht="24.6" customHeight="1">
      <c r="A924" s="98"/>
      <c r="B924" s="97"/>
      <c r="C924" s="97"/>
      <c r="D924" s="5"/>
      <c r="E924" s="254"/>
      <c r="F924" s="97"/>
      <c r="G924" s="97"/>
      <c r="H924" s="113"/>
      <c r="I924" s="3"/>
    </row>
    <row r="925" spans="1:9" s="89" customFormat="1" ht="24.6" customHeight="1">
      <c r="A925" s="98"/>
      <c r="B925" s="97"/>
      <c r="C925" s="97"/>
      <c r="D925" s="5"/>
      <c r="E925" s="254"/>
      <c r="F925" s="97"/>
      <c r="G925" s="97"/>
      <c r="H925" s="113"/>
      <c r="I925" s="3"/>
    </row>
    <row r="926" spans="1:9" s="89" customFormat="1" ht="24.6" customHeight="1">
      <c r="A926" s="98"/>
      <c r="B926" s="97"/>
      <c r="C926" s="97"/>
      <c r="D926" s="5"/>
      <c r="E926" s="254"/>
      <c r="F926" s="97"/>
      <c r="G926" s="97"/>
      <c r="H926" s="113"/>
      <c r="I926" s="3"/>
    </row>
    <row r="927" spans="1:9" s="89" customFormat="1" ht="24.6" customHeight="1">
      <c r="A927" s="98"/>
      <c r="B927" s="97"/>
      <c r="C927" s="97"/>
      <c r="D927" s="5"/>
      <c r="E927" s="254"/>
      <c r="F927" s="97"/>
      <c r="G927" s="97"/>
      <c r="H927" s="113"/>
      <c r="I927" s="3"/>
    </row>
    <row r="928" spans="1:9" s="89" customFormat="1" ht="24.6" customHeight="1">
      <c r="A928" s="98"/>
      <c r="B928" s="97"/>
      <c r="C928" s="97"/>
      <c r="D928" s="5"/>
      <c r="E928" s="254"/>
      <c r="F928" s="97"/>
      <c r="G928" s="97"/>
      <c r="H928" s="113"/>
      <c r="I928" s="3"/>
    </row>
    <row r="929" spans="1:9" s="89" customFormat="1" ht="24.6" customHeight="1">
      <c r="A929" s="98"/>
      <c r="B929" s="97"/>
      <c r="C929" s="97"/>
      <c r="D929" s="5"/>
      <c r="E929" s="254"/>
      <c r="F929" s="97"/>
      <c r="G929" s="97"/>
      <c r="H929" s="113"/>
      <c r="I929" s="3"/>
    </row>
    <row r="930" spans="1:9" s="89" customFormat="1" ht="24.6" customHeight="1">
      <c r="A930" s="98"/>
      <c r="B930" s="97"/>
      <c r="C930" s="97"/>
      <c r="D930" s="5"/>
      <c r="E930" s="254"/>
      <c r="F930" s="97"/>
      <c r="G930" s="97"/>
      <c r="H930" s="113"/>
      <c r="I930" s="3"/>
    </row>
    <row r="931" spans="1:9" s="89" customFormat="1" ht="24.6" customHeight="1">
      <c r="A931" s="98"/>
      <c r="B931" s="97"/>
      <c r="C931" s="97"/>
      <c r="D931" s="5"/>
      <c r="E931" s="254"/>
      <c r="F931" s="97"/>
      <c r="G931" s="97"/>
      <c r="H931" s="113"/>
      <c r="I931" s="3"/>
    </row>
    <row r="932" spans="1:9" s="89" customFormat="1" ht="24.6" customHeight="1">
      <c r="A932" s="98"/>
      <c r="B932" s="97"/>
      <c r="C932" s="97"/>
      <c r="D932" s="5"/>
      <c r="E932" s="254"/>
      <c r="F932" s="97"/>
      <c r="G932" s="97"/>
      <c r="H932" s="113"/>
      <c r="I932" s="3"/>
    </row>
    <row r="933" spans="1:9" s="89" customFormat="1" ht="24.6" customHeight="1">
      <c r="A933" s="98"/>
      <c r="B933" s="97"/>
      <c r="C933" s="97"/>
      <c r="D933" s="5"/>
      <c r="E933" s="254"/>
      <c r="F933" s="97"/>
      <c r="G933" s="97"/>
      <c r="H933" s="113"/>
      <c r="I933" s="3"/>
    </row>
    <row r="934" spans="1:9" s="89" customFormat="1" ht="24.6" customHeight="1">
      <c r="A934" s="98"/>
      <c r="B934" s="97"/>
      <c r="C934" s="97"/>
      <c r="D934" s="5"/>
      <c r="E934" s="254"/>
      <c r="F934" s="97"/>
      <c r="G934" s="97"/>
      <c r="H934" s="113"/>
      <c r="I934" s="3"/>
    </row>
    <row r="935" spans="1:9" s="89" customFormat="1" ht="24.6" customHeight="1">
      <c r="A935" s="98"/>
      <c r="B935" s="97"/>
      <c r="C935" s="97"/>
      <c r="D935" s="5"/>
      <c r="E935" s="254"/>
      <c r="F935" s="97"/>
      <c r="G935" s="97"/>
      <c r="H935" s="113"/>
      <c r="I935" s="3"/>
    </row>
    <row r="936" spans="1:9" s="89" customFormat="1" ht="24.6" customHeight="1">
      <c r="A936" s="98"/>
      <c r="B936" s="97"/>
      <c r="C936" s="97"/>
      <c r="D936" s="5"/>
      <c r="E936" s="254"/>
      <c r="F936" s="97"/>
      <c r="G936" s="97"/>
      <c r="H936" s="113"/>
      <c r="I936" s="3"/>
    </row>
    <row r="937" spans="1:9" s="89" customFormat="1" ht="24.6" customHeight="1">
      <c r="A937" s="98"/>
      <c r="B937" s="97"/>
      <c r="C937" s="97"/>
      <c r="D937" s="5"/>
      <c r="E937" s="254"/>
      <c r="F937" s="97"/>
      <c r="G937" s="97"/>
      <c r="H937" s="113"/>
      <c r="I937" s="3"/>
    </row>
    <row r="938" spans="1:9" s="89" customFormat="1" ht="24.6" customHeight="1">
      <c r="A938" s="98"/>
      <c r="B938" s="97"/>
      <c r="C938" s="97"/>
      <c r="D938" s="5"/>
      <c r="E938" s="254"/>
      <c r="F938" s="97"/>
      <c r="G938" s="97"/>
      <c r="H938" s="113"/>
      <c r="I938" s="3"/>
    </row>
    <row r="939" spans="1:9" s="89" customFormat="1" ht="24.6" customHeight="1">
      <c r="A939" s="98"/>
      <c r="B939" s="97"/>
      <c r="C939" s="97"/>
      <c r="D939" s="5"/>
      <c r="E939" s="254"/>
      <c r="F939" s="97"/>
      <c r="G939" s="97"/>
      <c r="H939" s="113"/>
      <c r="I939" s="3"/>
    </row>
    <row r="940" spans="1:9" s="89" customFormat="1" ht="24.6" customHeight="1">
      <c r="A940" s="98"/>
      <c r="B940" s="97"/>
      <c r="C940" s="97"/>
      <c r="D940" s="5"/>
      <c r="E940" s="254"/>
      <c r="F940" s="97"/>
      <c r="G940" s="97"/>
      <c r="H940" s="113"/>
      <c r="I940" s="3"/>
    </row>
    <row r="941" spans="1:9" s="89" customFormat="1" ht="24.6" customHeight="1">
      <c r="A941" s="98"/>
      <c r="B941" s="97"/>
      <c r="C941" s="97"/>
      <c r="D941" s="5"/>
      <c r="E941" s="254"/>
      <c r="F941" s="97"/>
      <c r="G941" s="97"/>
      <c r="H941" s="113"/>
      <c r="I941" s="3"/>
    </row>
    <row r="942" spans="1:9" s="89" customFormat="1" ht="24.6" customHeight="1">
      <c r="A942" s="98"/>
      <c r="B942" s="114" t="s">
        <v>1343</v>
      </c>
      <c r="C942" s="97"/>
      <c r="D942" s="5"/>
      <c r="E942" s="254"/>
      <c r="F942" s="97"/>
      <c r="G942" s="97"/>
      <c r="H942" s="113"/>
      <c r="I942" s="3"/>
    </row>
    <row r="943" spans="1:9" s="93" customFormat="1" ht="24.6" customHeight="1" outlineLevel="1">
      <c r="A943" s="89"/>
      <c r="B943" s="96" t="s">
        <v>1190</v>
      </c>
      <c r="C943" s="114"/>
      <c r="D943" s="114"/>
      <c r="E943" s="114"/>
      <c r="F943" s="89"/>
      <c r="G943" s="370">
        <f>F944</f>
        <v>85900</v>
      </c>
      <c r="H943" s="370"/>
      <c r="I943" s="100" t="s">
        <v>517</v>
      </c>
    </row>
    <row r="944" spans="1:9" s="97" customFormat="1" ht="24.6" customHeight="1" outlineLevel="1">
      <c r="B944" s="89" t="s">
        <v>802</v>
      </c>
      <c r="C944" s="114"/>
      <c r="D944" s="114"/>
      <c r="E944" s="114"/>
      <c r="F944" s="365">
        <f>H945</f>
        <v>85900</v>
      </c>
      <c r="G944" s="365"/>
      <c r="H944" s="17" t="s">
        <v>517</v>
      </c>
      <c r="I944" s="114"/>
    </row>
    <row r="945" spans="1:9" s="97" customFormat="1" ht="24.6" customHeight="1" outlineLevel="1">
      <c r="C945" s="97" t="s">
        <v>934</v>
      </c>
      <c r="D945" s="5" t="s">
        <v>777</v>
      </c>
      <c r="E945" s="254"/>
      <c r="H945" s="113">
        <v>85900</v>
      </c>
      <c r="I945" s="3" t="s">
        <v>517</v>
      </c>
    </row>
    <row r="946" spans="1:9" s="89" customFormat="1" ht="24.6" customHeight="1">
      <c r="A946" s="98"/>
      <c r="B946" s="97"/>
      <c r="C946" s="97"/>
      <c r="D946" s="19"/>
      <c r="E946" s="254"/>
      <c r="F946" s="97"/>
      <c r="G946" s="97"/>
      <c r="H946" s="113"/>
      <c r="I946" s="3"/>
    </row>
    <row r="947" spans="1:9" s="89" customFormat="1" ht="24.6" customHeight="1">
      <c r="A947" s="98"/>
      <c r="B947" s="97"/>
      <c r="C947" s="97"/>
      <c r="D947" s="254"/>
      <c r="E947" s="254"/>
      <c r="F947" s="97"/>
      <c r="G947" s="97"/>
      <c r="H947" s="113"/>
      <c r="I947" s="3"/>
    </row>
    <row r="948" spans="1:9" s="89" customFormat="1" ht="24.6" customHeight="1">
      <c r="A948" s="98"/>
      <c r="B948" s="97"/>
      <c r="C948" s="97"/>
      <c r="D948" s="254"/>
      <c r="E948" s="254"/>
      <c r="F948" s="97"/>
      <c r="G948" s="97"/>
      <c r="H948" s="113"/>
      <c r="I948" s="3"/>
    </row>
    <row r="949" spans="1:9" s="89" customFormat="1" ht="24.6" customHeight="1">
      <c r="A949" s="98"/>
      <c r="B949" s="97"/>
      <c r="C949" s="97"/>
      <c r="D949" s="254"/>
      <c r="E949" s="254"/>
      <c r="F949" s="97"/>
      <c r="G949" s="97"/>
      <c r="H949" s="113"/>
      <c r="I949" s="3"/>
    </row>
    <row r="950" spans="1:9" s="89" customFormat="1" ht="24.6" customHeight="1">
      <c r="A950" s="98"/>
      <c r="B950" s="97"/>
      <c r="C950" s="97"/>
      <c r="D950" s="254"/>
      <c r="E950" s="254"/>
      <c r="F950" s="97"/>
      <c r="G950" s="97"/>
      <c r="H950" s="113"/>
      <c r="I950" s="3"/>
    </row>
    <row r="951" spans="1:9" s="89" customFormat="1" ht="24.6" customHeight="1">
      <c r="A951" s="98"/>
      <c r="B951" s="97"/>
      <c r="C951" s="97"/>
      <c r="D951" s="254"/>
      <c r="E951" s="254"/>
      <c r="F951" s="97"/>
      <c r="G951" s="97"/>
      <c r="H951" s="113"/>
      <c r="I951" s="3"/>
    </row>
    <row r="952" spans="1:9" s="89" customFormat="1" ht="24.6" customHeight="1">
      <c r="A952" s="98"/>
      <c r="B952" s="97"/>
      <c r="C952" s="97"/>
      <c r="D952" s="254"/>
      <c r="E952" s="254"/>
      <c r="F952" s="97"/>
      <c r="G952" s="97"/>
      <c r="H952" s="113"/>
      <c r="I952" s="3"/>
    </row>
    <row r="953" spans="1:9" s="89" customFormat="1" ht="24.6" customHeight="1">
      <c r="A953" s="98"/>
      <c r="B953" s="97"/>
      <c r="C953" s="97"/>
      <c r="D953" s="254"/>
      <c r="E953" s="254"/>
      <c r="F953" s="97"/>
      <c r="G953" s="97"/>
      <c r="H953" s="113"/>
      <c r="I953" s="3"/>
    </row>
    <row r="954" spans="1:9" s="89" customFormat="1" ht="24.6" customHeight="1">
      <c r="A954" s="98"/>
      <c r="B954" s="97"/>
      <c r="C954" s="97"/>
      <c r="D954" s="254"/>
      <c r="E954" s="254"/>
      <c r="F954" s="97"/>
      <c r="G954" s="97"/>
      <c r="H954" s="113"/>
      <c r="I954" s="3"/>
    </row>
    <row r="955" spans="1:9" s="89" customFormat="1" ht="24.6" customHeight="1">
      <c r="A955" s="98"/>
      <c r="B955" s="97"/>
      <c r="C955" s="97"/>
      <c r="D955" s="254"/>
      <c r="E955" s="254"/>
      <c r="F955" s="97"/>
      <c r="G955" s="97"/>
      <c r="H955" s="113"/>
      <c r="I955" s="3"/>
    </row>
    <row r="956" spans="1:9" s="89" customFormat="1" ht="24.6" customHeight="1">
      <c r="A956" s="98"/>
      <c r="B956" s="97"/>
      <c r="C956" s="97"/>
      <c r="D956" s="254"/>
      <c r="E956" s="254"/>
      <c r="F956" s="97"/>
      <c r="G956" s="97"/>
      <c r="H956" s="113"/>
      <c r="I956" s="3"/>
    </row>
    <row r="957" spans="1:9" s="89" customFormat="1" ht="24.6" customHeight="1">
      <c r="A957" s="98"/>
      <c r="B957" s="97"/>
      <c r="C957" s="97"/>
      <c r="D957" s="254"/>
      <c r="E957" s="254"/>
      <c r="F957" s="97"/>
      <c r="G957" s="97"/>
      <c r="H957" s="113"/>
      <c r="I957" s="3"/>
    </row>
    <row r="958" spans="1:9" s="89" customFormat="1" ht="24.6" customHeight="1">
      <c r="A958" s="98"/>
      <c r="B958" s="97"/>
      <c r="C958" s="97"/>
      <c r="D958" s="254"/>
      <c r="E958" s="254"/>
      <c r="F958" s="97"/>
      <c r="G958" s="97"/>
      <c r="H958" s="113"/>
      <c r="I958" s="3"/>
    </row>
    <row r="959" spans="1:9" s="89" customFormat="1" ht="24.6" customHeight="1">
      <c r="A959" s="98"/>
      <c r="B959" s="97"/>
      <c r="C959" s="97"/>
      <c r="D959" s="254"/>
      <c r="E959" s="254"/>
      <c r="F959" s="97"/>
      <c r="G959" s="97"/>
      <c r="H959" s="113"/>
      <c r="I959" s="3"/>
    </row>
    <row r="960" spans="1:9" s="89" customFormat="1" ht="24.6" customHeight="1">
      <c r="A960" s="98"/>
      <c r="B960" s="97"/>
      <c r="C960" s="97"/>
      <c r="D960" s="254"/>
      <c r="E960" s="254"/>
      <c r="F960" s="97"/>
      <c r="G960" s="97"/>
      <c r="H960" s="113"/>
      <c r="I960" s="3"/>
    </row>
    <row r="961" spans="1:9" s="89" customFormat="1" ht="24.6" customHeight="1">
      <c r="A961" s="98"/>
      <c r="B961" s="97"/>
      <c r="C961" s="97"/>
      <c r="D961" s="254"/>
      <c r="E961" s="254"/>
      <c r="F961" s="97"/>
      <c r="G961" s="97"/>
      <c r="H961" s="113"/>
      <c r="I961" s="3"/>
    </row>
    <row r="962" spans="1:9" s="89" customFormat="1" ht="24.6" customHeight="1">
      <c r="A962" s="98"/>
      <c r="B962" s="97"/>
      <c r="C962" s="97"/>
      <c r="D962" s="254"/>
      <c r="E962" s="254"/>
      <c r="F962" s="97"/>
      <c r="G962" s="97"/>
      <c r="H962" s="113"/>
      <c r="I962" s="3"/>
    </row>
    <row r="963" spans="1:9" s="89" customFormat="1" ht="24.6" customHeight="1">
      <c r="A963" s="98"/>
      <c r="B963" s="97"/>
      <c r="C963" s="97"/>
      <c r="D963" s="254"/>
      <c r="E963" s="254"/>
      <c r="F963" s="97"/>
      <c r="G963" s="97"/>
      <c r="H963" s="113"/>
      <c r="I963" s="3"/>
    </row>
    <row r="964" spans="1:9" s="89" customFormat="1" ht="24.6" customHeight="1">
      <c r="A964" s="98"/>
      <c r="B964" s="97"/>
      <c r="C964" s="97"/>
      <c r="D964" s="254"/>
      <c r="E964" s="254"/>
      <c r="F964" s="97"/>
      <c r="G964" s="97"/>
      <c r="H964" s="113"/>
      <c r="I964" s="3"/>
    </row>
    <row r="965" spans="1:9" s="89" customFormat="1" ht="24.6" customHeight="1">
      <c r="A965" s="98"/>
      <c r="B965" s="97"/>
      <c r="C965" s="97"/>
      <c r="D965" s="254"/>
      <c r="E965" s="254"/>
      <c r="F965" s="97"/>
      <c r="G965" s="97"/>
      <c r="H965" s="113"/>
      <c r="I965" s="3"/>
    </row>
    <row r="966" spans="1:9" s="89" customFormat="1" ht="24.6" customHeight="1">
      <c r="A966" s="98"/>
      <c r="B966" s="97"/>
      <c r="C966" s="97"/>
      <c r="D966" s="254"/>
      <c r="E966" s="254"/>
      <c r="F966" s="97"/>
      <c r="G966" s="97"/>
      <c r="H966" s="113"/>
      <c r="I966" s="3"/>
    </row>
    <row r="967" spans="1:9" s="89" customFormat="1" ht="24.6" customHeight="1">
      <c r="A967" s="98"/>
      <c r="B967" s="97"/>
      <c r="C967" s="97"/>
      <c r="D967" s="254"/>
      <c r="E967" s="254"/>
      <c r="F967" s="97"/>
      <c r="G967" s="97"/>
      <c r="H967" s="113"/>
      <c r="I967" s="3"/>
    </row>
    <row r="968" spans="1:9" s="89" customFormat="1" ht="24.6" customHeight="1">
      <c r="A968" s="98"/>
      <c r="B968" s="97"/>
      <c r="C968" s="97"/>
      <c r="D968" s="254"/>
      <c r="E968" s="254"/>
      <c r="F968" s="97"/>
      <c r="G968" s="97"/>
      <c r="H968" s="113"/>
      <c r="I968" s="3"/>
    </row>
    <row r="969" spans="1:9" s="89" customFormat="1" ht="24.6" customHeight="1">
      <c r="A969" s="98"/>
      <c r="B969" s="97"/>
      <c r="C969" s="97"/>
      <c r="D969" s="254"/>
      <c r="E969" s="254"/>
      <c r="F969" s="97"/>
      <c r="G969" s="97"/>
      <c r="H969" s="113"/>
      <c r="I969" s="3"/>
    </row>
    <row r="970" spans="1:9" s="89" customFormat="1" ht="24.6" customHeight="1">
      <c r="A970" s="98"/>
      <c r="B970" s="97"/>
      <c r="C970" s="97"/>
      <c r="D970" s="254"/>
      <c r="E970" s="254"/>
      <c r="F970" s="97"/>
      <c r="G970" s="97"/>
      <c r="H970" s="113"/>
      <c r="I970" s="3"/>
    </row>
    <row r="971" spans="1:9" s="89" customFormat="1" ht="24.6" customHeight="1">
      <c r="A971" s="98"/>
      <c r="B971" s="97"/>
      <c r="C971" s="97"/>
      <c r="D971" s="254"/>
      <c r="E971" s="254"/>
      <c r="F971" s="97"/>
      <c r="G971" s="97"/>
      <c r="H971" s="113"/>
      <c r="I971" s="3"/>
    </row>
    <row r="972" spans="1:9" s="89" customFormat="1" ht="24.6" customHeight="1">
      <c r="A972" s="98"/>
      <c r="B972" s="97"/>
      <c r="C972" s="97"/>
      <c r="D972" s="254"/>
      <c r="E972" s="254"/>
      <c r="F972" s="97"/>
      <c r="G972" s="97"/>
      <c r="H972" s="113"/>
      <c r="I972" s="3"/>
    </row>
    <row r="973" spans="1:9" s="89" customFormat="1" ht="24.6" customHeight="1">
      <c r="A973" s="98"/>
      <c r="B973" s="97"/>
      <c r="C973" s="97"/>
      <c r="D973" s="254"/>
      <c r="E973" s="254"/>
      <c r="F973" s="97"/>
      <c r="G973" s="97"/>
      <c r="H973" s="113"/>
      <c r="I973" s="3"/>
    </row>
    <row r="974" spans="1:9" s="89" customFormat="1" ht="24.6" customHeight="1">
      <c r="A974" s="98"/>
      <c r="B974" s="97"/>
      <c r="C974" s="97"/>
      <c r="D974" s="254"/>
      <c r="E974" s="254"/>
      <c r="F974" s="97"/>
      <c r="G974" s="97"/>
      <c r="H974" s="113"/>
      <c r="I974" s="3"/>
    </row>
    <row r="975" spans="1:9" s="89" customFormat="1" ht="24.6" customHeight="1">
      <c r="A975" s="98"/>
      <c r="B975" s="97"/>
      <c r="C975" s="97"/>
      <c r="D975" s="254"/>
      <c r="E975" s="254"/>
      <c r="F975" s="97"/>
      <c r="G975" s="97"/>
      <c r="H975" s="113"/>
      <c r="I975" s="3"/>
    </row>
    <row r="976" spans="1:9" s="89" customFormat="1" ht="24.6" customHeight="1">
      <c r="A976" s="98"/>
      <c r="B976" s="97"/>
      <c r="C976" s="97"/>
      <c r="D976" s="254"/>
      <c r="E976" s="254"/>
      <c r="F976" s="97"/>
      <c r="G976" s="97"/>
      <c r="H976" s="113"/>
      <c r="I976" s="3"/>
    </row>
    <row r="977" spans="1:9" s="89" customFormat="1" ht="24.6" customHeight="1">
      <c r="A977" s="98"/>
      <c r="B977" s="97"/>
      <c r="C977" s="97"/>
      <c r="D977" s="254"/>
      <c r="E977" s="254"/>
      <c r="F977" s="97"/>
      <c r="G977" s="97"/>
      <c r="H977" s="113"/>
      <c r="I977" s="3"/>
    </row>
    <row r="978" spans="1:9" s="93" customFormat="1" ht="24.6" customHeight="1" outlineLevel="1">
      <c r="A978" s="89"/>
      <c r="B978" s="96" t="s">
        <v>778</v>
      </c>
      <c r="C978" s="114"/>
      <c r="D978" s="114"/>
      <c r="E978" s="114"/>
      <c r="F978" s="89"/>
      <c r="G978" s="370">
        <f>SUM(F979,F989)</f>
        <v>402200</v>
      </c>
      <c r="H978" s="370"/>
      <c r="I978" s="100" t="s">
        <v>517</v>
      </c>
    </row>
    <row r="979" spans="1:9" s="93" customFormat="1" ht="24.6" customHeight="1" outlineLevel="1">
      <c r="B979" s="89" t="s">
        <v>839</v>
      </c>
      <c r="C979" s="114"/>
      <c r="D979" s="114"/>
      <c r="E979" s="114"/>
      <c r="F979" s="365">
        <f>F980</f>
        <v>234800</v>
      </c>
      <c r="G979" s="365"/>
      <c r="H979" s="17" t="s">
        <v>517</v>
      </c>
      <c r="I979" s="114"/>
    </row>
    <row r="980" spans="1:9" s="93" customFormat="1" ht="24.6" customHeight="1" outlineLevel="1">
      <c r="B980" s="109" t="s">
        <v>1133</v>
      </c>
      <c r="C980" s="114"/>
      <c r="D980" s="114"/>
      <c r="E980" s="114"/>
      <c r="F980" s="364">
        <f>SUM(F984,F981)</f>
        <v>234800</v>
      </c>
      <c r="G980" s="364"/>
      <c r="H980" s="17" t="s">
        <v>517</v>
      </c>
      <c r="I980" s="114"/>
    </row>
    <row r="981" spans="1:9" s="89" customFormat="1" ht="24.6" customHeight="1">
      <c r="A981" s="93"/>
      <c r="B981" s="109" t="s">
        <v>1220</v>
      </c>
      <c r="C981" s="114"/>
      <c r="D981" s="114"/>
      <c r="E981" s="114"/>
      <c r="F981" s="364">
        <f>SUM(H983:H983)</f>
        <v>75200</v>
      </c>
      <c r="G981" s="364"/>
      <c r="H981" s="17" t="s">
        <v>517</v>
      </c>
      <c r="I981" s="114"/>
    </row>
    <row r="982" spans="1:9" s="89" customFormat="1" ht="24.6" customHeight="1">
      <c r="A982" s="93"/>
      <c r="B982" s="109"/>
      <c r="C982" s="97" t="s">
        <v>844</v>
      </c>
      <c r="D982" s="114"/>
      <c r="E982" s="114"/>
      <c r="F982" s="251"/>
      <c r="G982" s="251"/>
      <c r="H982" s="17"/>
      <c r="I982" s="114"/>
    </row>
    <row r="983" spans="1:9" s="89" customFormat="1" ht="24.6" hidden="1" customHeight="1">
      <c r="A983" s="93"/>
      <c r="B983" s="93"/>
      <c r="C983" s="97" t="s">
        <v>843</v>
      </c>
      <c r="D983" s="97" t="s">
        <v>844</v>
      </c>
      <c r="E983" s="97"/>
      <c r="F983" s="93"/>
      <c r="G983" s="97"/>
      <c r="H983" s="113">
        <v>75200</v>
      </c>
      <c r="I983" s="3" t="s">
        <v>517</v>
      </c>
    </row>
    <row r="984" spans="1:9" s="89" customFormat="1" ht="24.6" customHeight="1">
      <c r="A984" s="93"/>
      <c r="B984" s="109" t="s">
        <v>1221</v>
      </c>
      <c r="C984" s="114"/>
      <c r="D984" s="114"/>
      <c r="E984" s="114"/>
      <c r="F984" s="364">
        <f>SUM(H986:H987)</f>
        <v>159600</v>
      </c>
      <c r="G984" s="364"/>
      <c r="H984" s="17" t="s">
        <v>517</v>
      </c>
      <c r="I984" s="114"/>
    </row>
    <row r="985" spans="1:9" s="89" customFormat="1" ht="24.6" customHeight="1">
      <c r="A985" s="93"/>
      <c r="B985" s="109"/>
      <c r="C985" s="97" t="s">
        <v>1193</v>
      </c>
      <c r="D985" s="114"/>
      <c r="E985" s="114"/>
      <c r="F985" s="251"/>
      <c r="G985" s="251"/>
      <c r="H985" s="17"/>
      <c r="I985" s="114"/>
    </row>
    <row r="986" spans="1:9" s="89" customFormat="1" ht="24.6" hidden="1" customHeight="1">
      <c r="A986" s="93"/>
      <c r="B986" s="93"/>
      <c r="C986" s="97" t="s">
        <v>852</v>
      </c>
      <c r="D986" s="97" t="s">
        <v>853</v>
      </c>
      <c r="E986" s="97"/>
      <c r="F986" s="93"/>
      <c r="G986" s="97"/>
      <c r="H986" s="113">
        <v>1200</v>
      </c>
      <c r="I986" s="3" t="s">
        <v>517</v>
      </c>
    </row>
    <row r="987" spans="1:9" ht="24.6" hidden="1" customHeight="1">
      <c r="B987" s="93"/>
      <c r="C987" s="97" t="s">
        <v>1007</v>
      </c>
      <c r="D987" s="97" t="s">
        <v>1008</v>
      </c>
      <c r="F987" s="93"/>
      <c r="H987" s="113">
        <v>158400</v>
      </c>
      <c r="I987" s="3" t="s">
        <v>517</v>
      </c>
    </row>
    <row r="988" spans="1:9" s="93" customFormat="1" ht="24.6" customHeight="1" outlineLevel="1">
      <c r="A988" s="89"/>
      <c r="B988" s="83"/>
      <c r="C988" s="97"/>
      <c r="D988" s="97"/>
      <c r="E988" s="97"/>
      <c r="F988" s="83"/>
      <c r="G988" s="97"/>
      <c r="H988" s="97"/>
      <c r="I988" s="97"/>
    </row>
    <row r="989" spans="1:9" s="97" customFormat="1" ht="24.6" customHeight="1" outlineLevel="1">
      <c r="B989" s="89" t="s">
        <v>1138</v>
      </c>
      <c r="C989" s="114"/>
      <c r="D989" s="114"/>
      <c r="E989" s="114"/>
      <c r="F989" s="365">
        <f>H990</f>
        <v>167400</v>
      </c>
      <c r="G989" s="365"/>
      <c r="H989" s="17" t="s">
        <v>517</v>
      </c>
      <c r="I989" s="114"/>
    </row>
    <row r="990" spans="1:9" ht="73.8" customHeight="1">
      <c r="B990" s="97"/>
      <c r="C990" s="97" t="s">
        <v>988</v>
      </c>
      <c r="D990" s="367" t="s">
        <v>1009</v>
      </c>
      <c r="E990" s="367"/>
      <c r="F990" s="367"/>
      <c r="H990" s="255">
        <v>167400</v>
      </c>
      <c r="I990" s="256" t="s">
        <v>517</v>
      </c>
    </row>
    <row r="991" spans="1:9" s="89" customFormat="1" ht="24.6" customHeight="1">
      <c r="A991" s="98"/>
      <c r="B991" s="83"/>
      <c r="C991" s="97"/>
      <c r="D991" s="97"/>
      <c r="E991" s="97"/>
      <c r="F991" s="83"/>
      <c r="G991" s="97"/>
      <c r="H991" s="97"/>
      <c r="I991" s="97"/>
    </row>
    <row r="992" spans="1:9" s="89" customFormat="1" ht="24.6" customHeight="1">
      <c r="A992" s="98"/>
      <c r="B992" s="83"/>
      <c r="C992" s="97"/>
      <c r="D992" s="97"/>
      <c r="E992" s="97"/>
      <c r="F992" s="83"/>
      <c r="G992" s="97"/>
      <c r="H992" s="97"/>
      <c r="I992" s="97"/>
    </row>
    <row r="993" spans="1:9" s="89" customFormat="1" ht="24.6" customHeight="1">
      <c r="A993" s="98"/>
      <c r="B993" s="83"/>
      <c r="C993" s="97"/>
      <c r="D993" s="97"/>
      <c r="E993" s="97"/>
      <c r="F993" s="83"/>
      <c r="G993" s="97"/>
      <c r="H993" s="97"/>
      <c r="I993" s="97"/>
    </row>
    <row r="994" spans="1:9" s="89" customFormat="1" ht="24.6" customHeight="1">
      <c r="A994" s="98"/>
      <c r="B994" s="83"/>
      <c r="C994" s="97"/>
      <c r="D994" s="97"/>
      <c r="E994" s="97"/>
      <c r="F994" s="83"/>
      <c r="G994" s="97"/>
      <c r="H994" s="97"/>
      <c r="I994" s="97"/>
    </row>
    <row r="995" spans="1:9" s="89" customFormat="1" ht="24.6" customHeight="1">
      <c r="A995" s="98"/>
      <c r="B995" s="83"/>
      <c r="C995" s="97"/>
      <c r="D995" s="97"/>
      <c r="E995" s="97"/>
      <c r="F995" s="83"/>
      <c r="G995" s="97"/>
      <c r="H995" s="97"/>
      <c r="I995" s="97"/>
    </row>
    <row r="996" spans="1:9" s="89" customFormat="1" ht="24.6" customHeight="1">
      <c r="A996" s="98"/>
      <c r="B996" s="83"/>
      <c r="C996" s="97"/>
      <c r="D996" s="97"/>
      <c r="E996" s="97"/>
      <c r="F996" s="83"/>
      <c r="G996" s="97"/>
      <c r="H996" s="97"/>
      <c r="I996" s="97"/>
    </row>
    <row r="997" spans="1:9" s="89" customFormat="1" ht="24.6" customHeight="1">
      <c r="A997" s="98"/>
      <c r="B997" s="83"/>
      <c r="C997" s="97"/>
      <c r="D997" s="97"/>
      <c r="E997" s="97"/>
      <c r="F997" s="83"/>
      <c r="G997" s="97"/>
      <c r="H997" s="97"/>
      <c r="I997" s="97"/>
    </row>
    <row r="998" spans="1:9" s="89" customFormat="1" ht="24.6" customHeight="1">
      <c r="A998" s="98"/>
      <c r="B998" s="83"/>
      <c r="C998" s="97"/>
      <c r="D998" s="97"/>
      <c r="E998" s="97"/>
      <c r="F998" s="83"/>
      <c r="G998" s="97"/>
      <c r="H998" s="97"/>
      <c r="I998" s="97"/>
    </row>
    <row r="999" spans="1:9" s="89" customFormat="1" ht="24.6" customHeight="1">
      <c r="A999" s="98"/>
      <c r="B999" s="83"/>
      <c r="C999" s="97"/>
      <c r="D999" s="97"/>
      <c r="E999" s="97"/>
      <c r="F999" s="83"/>
      <c r="G999" s="97"/>
      <c r="H999" s="97"/>
      <c r="I999" s="97"/>
    </row>
    <row r="1000" spans="1:9" s="89" customFormat="1" ht="24.6" customHeight="1">
      <c r="A1000" s="98"/>
      <c r="B1000" s="83"/>
      <c r="C1000" s="97"/>
      <c r="D1000" s="97"/>
      <c r="E1000" s="97"/>
      <c r="F1000" s="83"/>
      <c r="G1000" s="97"/>
      <c r="H1000" s="97"/>
      <c r="I1000" s="97"/>
    </row>
    <row r="1001" spans="1:9" s="89" customFormat="1" ht="24.6" customHeight="1">
      <c r="A1001" s="98"/>
      <c r="B1001" s="83"/>
      <c r="C1001" s="97"/>
      <c r="D1001" s="97"/>
      <c r="E1001" s="97"/>
      <c r="F1001" s="83"/>
      <c r="G1001" s="97"/>
      <c r="H1001" s="97"/>
      <c r="I1001" s="97"/>
    </row>
    <row r="1002" spans="1:9" s="89" customFormat="1" ht="24.6" customHeight="1">
      <c r="A1002" s="98"/>
      <c r="B1002" s="83"/>
      <c r="C1002" s="97"/>
      <c r="D1002" s="97"/>
      <c r="E1002" s="97"/>
      <c r="F1002" s="83"/>
      <c r="G1002" s="97"/>
      <c r="H1002" s="97"/>
      <c r="I1002" s="97"/>
    </row>
    <row r="1003" spans="1:9" s="89" customFormat="1" ht="24.6" customHeight="1">
      <c r="A1003" s="98"/>
      <c r="B1003" s="83"/>
      <c r="C1003" s="97"/>
      <c r="D1003" s="97"/>
      <c r="E1003" s="97"/>
      <c r="F1003" s="83"/>
      <c r="G1003" s="97"/>
      <c r="H1003" s="97"/>
      <c r="I1003" s="97"/>
    </row>
    <row r="1004" spans="1:9" s="89" customFormat="1" ht="24.6" customHeight="1">
      <c r="A1004" s="98"/>
      <c r="B1004" s="83"/>
      <c r="C1004" s="97"/>
      <c r="D1004" s="97"/>
      <c r="E1004" s="97"/>
      <c r="F1004" s="83"/>
      <c r="G1004" s="97"/>
      <c r="H1004" s="97"/>
      <c r="I1004" s="97"/>
    </row>
    <row r="1005" spans="1:9" s="89" customFormat="1" ht="24.6" customHeight="1">
      <c r="A1005" s="98"/>
      <c r="B1005" s="83"/>
      <c r="C1005" s="97"/>
      <c r="D1005" s="97"/>
      <c r="E1005" s="97"/>
      <c r="F1005" s="83"/>
      <c r="G1005" s="97"/>
      <c r="H1005" s="97"/>
      <c r="I1005" s="97"/>
    </row>
    <row r="1006" spans="1:9" s="89" customFormat="1" ht="24.6" customHeight="1">
      <c r="A1006" s="98"/>
      <c r="B1006" s="83"/>
      <c r="C1006" s="97"/>
      <c r="D1006" s="97"/>
      <c r="E1006" s="97"/>
      <c r="F1006" s="83"/>
      <c r="G1006" s="97"/>
      <c r="H1006" s="97"/>
      <c r="I1006" s="97"/>
    </row>
    <row r="1007" spans="1:9" s="89" customFormat="1" ht="24.6" customHeight="1">
      <c r="A1007" s="98"/>
      <c r="B1007" s="83"/>
      <c r="C1007" s="97"/>
      <c r="D1007" s="97"/>
      <c r="E1007" s="97"/>
      <c r="F1007" s="83"/>
      <c r="G1007" s="97"/>
      <c r="H1007" s="97"/>
      <c r="I1007" s="97"/>
    </row>
    <row r="1008" spans="1:9" s="89" customFormat="1" ht="24.6" customHeight="1">
      <c r="A1008" s="98"/>
      <c r="B1008" s="83"/>
      <c r="C1008" s="97"/>
      <c r="D1008" s="97"/>
      <c r="E1008" s="97"/>
      <c r="F1008" s="83"/>
      <c r="G1008" s="97"/>
      <c r="H1008" s="97"/>
      <c r="I1008" s="97"/>
    </row>
    <row r="1009" spans="1:9" s="89" customFormat="1" ht="24.6" customHeight="1">
      <c r="A1009" s="98"/>
      <c r="B1009" s="83"/>
      <c r="C1009" s="97"/>
      <c r="D1009" s="97"/>
      <c r="E1009" s="97"/>
      <c r="F1009" s="83"/>
      <c r="G1009" s="97"/>
      <c r="H1009" s="97"/>
      <c r="I1009" s="97"/>
    </row>
    <row r="1010" spans="1:9" s="89" customFormat="1" ht="24.6" customHeight="1">
      <c r="A1010" s="98"/>
      <c r="B1010" s="83"/>
      <c r="C1010" s="97"/>
      <c r="D1010" s="97"/>
      <c r="E1010" s="97"/>
      <c r="F1010" s="83"/>
      <c r="G1010" s="97"/>
      <c r="H1010" s="97"/>
      <c r="I1010" s="97"/>
    </row>
    <row r="1011" spans="1:9" s="89" customFormat="1" ht="24.6" customHeight="1">
      <c r="A1011" s="98"/>
      <c r="B1011" s="83"/>
      <c r="C1011" s="97"/>
      <c r="D1011" s="97"/>
      <c r="E1011" s="97"/>
      <c r="F1011" s="83"/>
      <c r="G1011" s="97"/>
      <c r="H1011" s="97"/>
      <c r="I1011" s="97"/>
    </row>
    <row r="1012" spans="1:9" s="89" customFormat="1" ht="24.6" customHeight="1">
      <c r="A1012" s="98"/>
      <c r="B1012" s="83"/>
      <c r="C1012" s="97"/>
      <c r="D1012" s="97"/>
      <c r="E1012" s="97"/>
      <c r="F1012" s="83"/>
      <c r="G1012" s="97"/>
      <c r="H1012" s="97"/>
      <c r="I1012" s="97"/>
    </row>
    <row r="1013" spans="1:9" s="89" customFormat="1" ht="24.6" customHeight="1">
      <c r="A1013" s="98"/>
      <c r="B1013" s="83"/>
      <c r="C1013" s="97"/>
      <c r="D1013" s="97"/>
      <c r="E1013" s="97"/>
      <c r="F1013" s="83"/>
      <c r="G1013" s="97"/>
      <c r="H1013" s="97"/>
      <c r="I1013" s="97"/>
    </row>
    <row r="1014" spans="1:9" s="89" customFormat="1" ht="24.6" customHeight="1">
      <c r="A1014" s="98"/>
      <c r="B1014" s="83"/>
      <c r="C1014" s="97"/>
      <c r="D1014" s="97"/>
      <c r="E1014" s="97"/>
      <c r="F1014" s="83"/>
      <c r="G1014" s="97"/>
      <c r="H1014" s="97"/>
      <c r="I1014" s="97"/>
    </row>
    <row r="1015" spans="1:9" s="89" customFormat="1" ht="24.6" customHeight="1">
      <c r="A1015" s="98"/>
      <c r="B1015" s="89" t="s">
        <v>1343</v>
      </c>
      <c r="C1015" s="97"/>
      <c r="D1015" s="97"/>
      <c r="E1015" s="97"/>
      <c r="F1015" s="83"/>
      <c r="G1015" s="97"/>
      <c r="H1015" s="97"/>
      <c r="I1015" s="97"/>
    </row>
    <row r="1016" spans="1:9" s="93" customFormat="1" ht="24.6" customHeight="1" outlineLevel="1">
      <c r="A1016" s="89"/>
      <c r="B1016" s="96" t="s">
        <v>1194</v>
      </c>
      <c r="C1016" s="114"/>
      <c r="D1016" s="114"/>
      <c r="E1016" s="114"/>
      <c r="F1016" s="89"/>
      <c r="G1016" s="370">
        <f>F1017</f>
        <v>100000</v>
      </c>
      <c r="H1016" s="370"/>
      <c r="I1016" s="100" t="s">
        <v>517</v>
      </c>
    </row>
    <row r="1017" spans="1:9" s="97" customFormat="1" ht="24.6" customHeight="1" outlineLevel="1">
      <c r="B1017" s="89" t="s">
        <v>802</v>
      </c>
      <c r="C1017" s="114"/>
      <c r="D1017" s="114"/>
      <c r="E1017" s="114"/>
      <c r="F1017" s="365">
        <f>SUM(H1018:H1019)</f>
        <v>100000</v>
      </c>
      <c r="G1017" s="365"/>
      <c r="H1017" s="17" t="s">
        <v>517</v>
      </c>
      <c r="I1017" s="114"/>
    </row>
    <row r="1018" spans="1:9" ht="24.6" customHeight="1">
      <c r="B1018" s="97"/>
      <c r="C1018" s="97" t="s">
        <v>990</v>
      </c>
      <c r="D1018" s="5" t="s">
        <v>1010</v>
      </c>
      <c r="E1018" s="254"/>
      <c r="F1018" s="97"/>
      <c r="H1018" s="113">
        <v>100000</v>
      </c>
      <c r="I1018" s="3" t="s">
        <v>517</v>
      </c>
    </row>
    <row r="1047" spans="1:9" s="89" customFormat="1" ht="24.6" customHeight="1">
      <c r="A1047" s="98"/>
      <c r="B1047" s="83"/>
      <c r="C1047" s="97"/>
      <c r="D1047" s="97"/>
      <c r="E1047" s="97"/>
      <c r="F1047" s="83"/>
      <c r="G1047" s="97"/>
      <c r="H1047" s="97"/>
      <c r="I1047" s="97"/>
    </row>
    <row r="1048" spans="1:9" s="89" customFormat="1" ht="24.6" customHeight="1">
      <c r="A1048" s="98"/>
      <c r="B1048" s="83"/>
      <c r="C1048" s="97"/>
      <c r="D1048" s="97"/>
      <c r="E1048" s="97"/>
      <c r="F1048" s="83"/>
      <c r="G1048" s="97"/>
      <c r="H1048" s="97"/>
      <c r="I1048" s="97"/>
    </row>
    <row r="1049" spans="1:9" s="89" customFormat="1" ht="24.6" customHeight="1">
      <c r="A1049" s="98"/>
      <c r="B1049" s="83"/>
      <c r="C1049" s="97"/>
      <c r="D1049" s="97"/>
      <c r="E1049" s="97"/>
      <c r="F1049" s="83"/>
      <c r="G1049" s="97"/>
      <c r="H1049" s="97"/>
      <c r="I1049" s="97"/>
    </row>
    <row r="1050" spans="1:9" s="89" customFormat="1" ht="24.6" customHeight="1">
      <c r="A1050" s="98"/>
      <c r="B1050" s="83"/>
      <c r="C1050" s="97"/>
      <c r="D1050" s="97"/>
      <c r="E1050" s="97"/>
      <c r="F1050" s="83"/>
      <c r="G1050" s="97"/>
      <c r="H1050" s="97"/>
      <c r="I1050" s="97"/>
    </row>
    <row r="1051" spans="1:9" s="93" customFormat="1" ht="24.6" customHeight="1" outlineLevel="1">
      <c r="A1051" s="89"/>
      <c r="B1051" s="96" t="s">
        <v>780</v>
      </c>
      <c r="C1051" s="114"/>
      <c r="D1051" s="114"/>
      <c r="E1051" s="114"/>
      <c r="F1051" s="89"/>
      <c r="G1051" s="370">
        <f>SUM(F1052)</f>
        <v>642900</v>
      </c>
      <c r="H1051" s="370"/>
      <c r="I1051" s="100" t="s">
        <v>517</v>
      </c>
    </row>
    <row r="1052" spans="1:9" s="93" customFormat="1" ht="24.6" customHeight="1" outlineLevel="1">
      <c r="B1052" s="89" t="s">
        <v>799</v>
      </c>
      <c r="C1052" s="114"/>
      <c r="D1052" s="114"/>
      <c r="E1052" s="114"/>
      <c r="F1052" s="365">
        <f>F1053</f>
        <v>642900</v>
      </c>
      <c r="G1052" s="365"/>
      <c r="H1052" s="17" t="s">
        <v>517</v>
      </c>
      <c r="I1052" s="114"/>
    </row>
    <row r="1053" spans="1:9" s="93" customFormat="1" ht="24.6" customHeight="1" outlineLevel="1">
      <c r="B1053" s="109" t="s">
        <v>1132</v>
      </c>
      <c r="C1053" s="114"/>
      <c r="D1053" s="114"/>
      <c r="E1053" s="114"/>
      <c r="F1053" s="364">
        <f>SUM(F1054,F1057,F1061)</f>
        <v>642900</v>
      </c>
      <c r="G1053" s="364"/>
      <c r="H1053" s="17" t="s">
        <v>517</v>
      </c>
      <c r="I1053" s="114"/>
    </row>
    <row r="1054" spans="1:9" s="89" customFormat="1" ht="24.6" customHeight="1">
      <c r="A1054" s="93"/>
      <c r="B1054" s="109" t="s">
        <v>1191</v>
      </c>
      <c r="C1054" s="114"/>
      <c r="D1054" s="114"/>
      <c r="E1054" s="114"/>
      <c r="F1054" s="364">
        <f>SUM(H1056:H1056)</f>
        <v>405000</v>
      </c>
      <c r="G1054" s="364"/>
      <c r="H1054" s="17" t="s">
        <v>517</v>
      </c>
      <c r="I1054" s="114"/>
    </row>
    <row r="1055" spans="1:9" s="89" customFormat="1" ht="24.6" customHeight="1">
      <c r="A1055" s="93"/>
      <c r="B1055" s="109"/>
      <c r="C1055" s="97" t="s">
        <v>842</v>
      </c>
      <c r="D1055" s="114"/>
      <c r="E1055" s="114"/>
      <c r="F1055" s="251"/>
      <c r="G1055" s="251"/>
      <c r="H1055" s="17"/>
      <c r="I1055" s="114"/>
    </row>
    <row r="1056" spans="1:9" s="93" customFormat="1" ht="24.6" hidden="1" customHeight="1">
      <c r="C1056" s="97" t="s">
        <v>841</v>
      </c>
      <c r="D1056" s="97" t="s">
        <v>842</v>
      </c>
      <c r="E1056" s="97"/>
      <c r="G1056" s="97"/>
      <c r="H1056" s="113">
        <v>405000</v>
      </c>
      <c r="I1056" s="3" t="s">
        <v>517</v>
      </c>
    </row>
    <row r="1057" spans="1:9" s="93" customFormat="1" ht="24.6" customHeight="1" outlineLevel="1">
      <c r="B1057" s="109" t="s">
        <v>1192</v>
      </c>
      <c r="C1057" s="114"/>
      <c r="D1057" s="114"/>
      <c r="E1057" s="114"/>
      <c r="F1057" s="364">
        <f>SUM(H1059:H1060)</f>
        <v>58200</v>
      </c>
      <c r="G1057" s="364"/>
      <c r="H1057" s="17" t="s">
        <v>517</v>
      </c>
      <c r="I1057" s="114"/>
    </row>
    <row r="1058" spans="1:9" s="93" customFormat="1" ht="24.6" customHeight="1" outlineLevel="1">
      <c r="B1058" s="109"/>
      <c r="C1058" s="97" t="s">
        <v>1140</v>
      </c>
      <c r="D1058" s="114"/>
      <c r="E1058" s="114"/>
      <c r="F1058" s="251"/>
      <c r="G1058" s="251"/>
      <c r="H1058" s="17"/>
      <c r="I1058" s="114"/>
    </row>
    <row r="1059" spans="1:9" s="93" customFormat="1" ht="24.6" hidden="1" customHeight="1" outlineLevel="1">
      <c r="C1059" s="97" t="s">
        <v>848</v>
      </c>
      <c r="D1059" s="97" t="s">
        <v>849</v>
      </c>
      <c r="E1059" s="97"/>
      <c r="G1059" s="97"/>
      <c r="H1059" s="113">
        <v>36200</v>
      </c>
      <c r="I1059" s="3" t="s">
        <v>517</v>
      </c>
    </row>
    <row r="1060" spans="1:9" s="93" customFormat="1" ht="24.6" hidden="1" customHeight="1">
      <c r="C1060" s="97" t="s">
        <v>854</v>
      </c>
      <c r="D1060" s="97" t="s">
        <v>855</v>
      </c>
      <c r="E1060" s="97"/>
      <c r="G1060" s="97"/>
      <c r="H1060" s="113">
        <v>22000</v>
      </c>
      <c r="I1060" s="3" t="s">
        <v>517</v>
      </c>
    </row>
    <row r="1061" spans="1:9" s="93" customFormat="1" ht="24.6" customHeight="1" outlineLevel="1">
      <c r="B1061" s="109" t="s">
        <v>1195</v>
      </c>
      <c r="C1061" s="114"/>
      <c r="D1061" s="114"/>
      <c r="E1061" s="114"/>
      <c r="F1061" s="364">
        <f>SUM(H1064:H1068)</f>
        <v>179700</v>
      </c>
      <c r="G1061" s="364"/>
      <c r="H1061" s="17" t="s">
        <v>517</v>
      </c>
      <c r="I1061" s="114"/>
    </row>
    <row r="1062" spans="1:9" s="93" customFormat="1" ht="24.6" customHeight="1" outlineLevel="1">
      <c r="B1062" s="109"/>
      <c r="C1062" s="97" t="s">
        <v>1134</v>
      </c>
      <c r="D1062" s="114"/>
      <c r="E1062" s="114"/>
      <c r="F1062" s="251"/>
      <c r="G1062" s="251"/>
      <c r="H1062" s="17"/>
      <c r="I1062" s="114"/>
    </row>
    <row r="1063" spans="1:9" s="93" customFormat="1" ht="24.6" customHeight="1" outlineLevel="1">
      <c r="B1063" s="109"/>
      <c r="C1063" s="97" t="s">
        <v>1141</v>
      </c>
      <c r="D1063" s="114"/>
      <c r="E1063" s="114"/>
      <c r="F1063" s="251"/>
      <c r="G1063" s="251"/>
      <c r="H1063" s="17"/>
      <c r="I1063" s="114"/>
    </row>
    <row r="1064" spans="1:9" s="93" customFormat="1" ht="24.6" hidden="1" customHeight="1" outlineLevel="1">
      <c r="C1064" s="97" t="s">
        <v>862</v>
      </c>
      <c r="D1064" s="97" t="s">
        <v>863</v>
      </c>
      <c r="E1064" s="97"/>
      <c r="G1064" s="97"/>
      <c r="H1064" s="113">
        <v>48300</v>
      </c>
      <c r="I1064" s="3" t="s">
        <v>517</v>
      </c>
    </row>
    <row r="1065" spans="1:9" s="93" customFormat="1" ht="24.6" hidden="1" customHeight="1" outlineLevel="1">
      <c r="C1065" s="97" t="s">
        <v>864</v>
      </c>
      <c r="D1065" s="97" t="s">
        <v>865</v>
      </c>
      <c r="E1065" s="97"/>
      <c r="G1065" s="97"/>
      <c r="H1065" s="113">
        <v>94400</v>
      </c>
      <c r="I1065" s="3" t="s">
        <v>517</v>
      </c>
    </row>
    <row r="1066" spans="1:9" s="93" customFormat="1" ht="24.6" hidden="1" customHeight="1" outlineLevel="1">
      <c r="C1066" s="97" t="s">
        <v>866</v>
      </c>
      <c r="D1066" s="97" t="s">
        <v>867</v>
      </c>
      <c r="E1066" s="97"/>
      <c r="G1066" s="97"/>
      <c r="H1066" s="113">
        <v>10400</v>
      </c>
      <c r="I1066" s="3" t="s">
        <v>517</v>
      </c>
    </row>
    <row r="1067" spans="1:9" s="93" customFormat="1" ht="24.6" hidden="1" customHeight="1" outlineLevel="1">
      <c r="C1067" s="97" t="s">
        <v>868</v>
      </c>
      <c r="D1067" s="97" t="s">
        <v>869</v>
      </c>
      <c r="E1067" s="97"/>
      <c r="G1067" s="97"/>
      <c r="H1067" s="113">
        <v>24000</v>
      </c>
      <c r="I1067" s="3" t="s">
        <v>517</v>
      </c>
    </row>
    <row r="1068" spans="1:9" ht="24.6" hidden="1" customHeight="1">
      <c r="B1068" s="93"/>
      <c r="C1068" s="97" t="s">
        <v>870</v>
      </c>
      <c r="D1068" s="97" t="s">
        <v>871</v>
      </c>
      <c r="F1068" s="93"/>
      <c r="H1068" s="113">
        <v>2600</v>
      </c>
      <c r="I1068" s="3" t="s">
        <v>517</v>
      </c>
    </row>
    <row r="1069" spans="1:9" s="89" customFormat="1" ht="24.6" customHeight="1">
      <c r="A1069" s="98"/>
      <c r="B1069" s="83"/>
      <c r="C1069" s="97"/>
      <c r="D1069" s="97"/>
      <c r="E1069" s="97"/>
      <c r="F1069" s="83"/>
      <c r="G1069" s="97"/>
      <c r="H1069" s="97"/>
      <c r="I1069" s="97"/>
    </row>
    <row r="1070" spans="1:9" s="89" customFormat="1" ht="24.6" customHeight="1">
      <c r="A1070" s="98"/>
      <c r="B1070" s="83"/>
      <c r="C1070" s="97"/>
      <c r="D1070" s="97"/>
      <c r="E1070" s="97"/>
      <c r="F1070" s="83"/>
      <c r="G1070" s="97"/>
      <c r="H1070" s="97"/>
      <c r="I1070" s="97"/>
    </row>
    <row r="1071" spans="1:9" s="89" customFormat="1" ht="24.6" customHeight="1">
      <c r="A1071" s="98"/>
      <c r="B1071" s="83"/>
      <c r="C1071" s="97"/>
      <c r="D1071" s="97"/>
      <c r="E1071" s="97"/>
      <c r="F1071" s="83"/>
      <c r="G1071" s="97"/>
      <c r="H1071" s="97"/>
      <c r="I1071" s="97"/>
    </row>
    <row r="1072" spans="1:9" s="89" customFormat="1" ht="24.6" customHeight="1">
      <c r="A1072" s="98"/>
      <c r="B1072" s="83"/>
      <c r="C1072" s="97"/>
      <c r="D1072" s="97"/>
      <c r="E1072" s="97"/>
      <c r="F1072" s="83"/>
      <c r="G1072" s="97"/>
      <c r="H1072" s="97"/>
      <c r="I1072" s="97"/>
    </row>
    <row r="1073" spans="1:9" s="89" customFormat="1" ht="24.6" customHeight="1">
      <c r="A1073" s="98"/>
      <c r="B1073" s="83"/>
      <c r="C1073" s="97"/>
      <c r="D1073" s="97"/>
      <c r="E1073" s="97"/>
      <c r="F1073" s="83"/>
      <c r="G1073" s="97"/>
      <c r="H1073" s="97"/>
      <c r="I1073" s="97"/>
    </row>
    <row r="1074" spans="1:9" s="89" customFormat="1" ht="24.6" customHeight="1">
      <c r="A1074" s="98"/>
      <c r="B1074" s="83"/>
      <c r="C1074" s="97"/>
      <c r="D1074" s="97"/>
      <c r="E1074" s="97"/>
      <c r="F1074" s="83"/>
      <c r="G1074" s="97"/>
      <c r="H1074" s="97"/>
      <c r="I1074" s="97"/>
    </row>
    <row r="1075" spans="1:9" s="89" customFormat="1" ht="24.6" customHeight="1">
      <c r="A1075" s="98"/>
      <c r="B1075" s="83"/>
      <c r="C1075" s="97"/>
      <c r="D1075" s="97"/>
      <c r="E1075" s="97"/>
      <c r="F1075" s="83"/>
      <c r="G1075" s="97"/>
      <c r="H1075" s="97"/>
      <c r="I1075" s="97"/>
    </row>
    <row r="1076" spans="1:9" s="89" customFormat="1" ht="24.6" customHeight="1">
      <c r="A1076" s="98"/>
      <c r="B1076" s="83"/>
      <c r="C1076" s="97"/>
      <c r="D1076" s="97"/>
      <c r="E1076" s="97"/>
      <c r="F1076" s="83"/>
      <c r="G1076" s="97"/>
      <c r="H1076" s="97"/>
      <c r="I1076" s="97"/>
    </row>
    <row r="1077" spans="1:9" s="89" customFormat="1" ht="24.6" customHeight="1">
      <c r="A1077" s="98"/>
      <c r="B1077" s="83"/>
      <c r="C1077" s="97"/>
      <c r="D1077" s="97"/>
      <c r="E1077" s="97"/>
      <c r="F1077" s="83"/>
      <c r="G1077" s="97"/>
      <c r="H1077" s="97"/>
      <c r="I1077" s="97"/>
    </row>
    <row r="1078" spans="1:9" s="89" customFormat="1" ht="24.6" customHeight="1">
      <c r="A1078" s="98"/>
      <c r="B1078" s="83"/>
      <c r="C1078" s="97"/>
      <c r="D1078" s="97"/>
      <c r="E1078" s="97"/>
      <c r="F1078" s="83"/>
      <c r="G1078" s="97"/>
      <c r="H1078" s="97"/>
      <c r="I1078" s="97"/>
    </row>
    <row r="1079" spans="1:9" s="89" customFormat="1" ht="24.6" customHeight="1">
      <c r="A1079" s="98"/>
      <c r="B1079" s="83"/>
      <c r="C1079" s="97"/>
      <c r="D1079" s="97"/>
      <c r="E1079" s="97"/>
      <c r="F1079" s="83"/>
      <c r="G1079" s="97"/>
      <c r="H1079" s="97"/>
      <c r="I1079" s="97"/>
    </row>
    <row r="1080" spans="1:9" s="89" customFormat="1" ht="24.6" customHeight="1">
      <c r="A1080" s="98"/>
      <c r="B1080" s="83"/>
      <c r="C1080" s="97"/>
      <c r="D1080" s="97"/>
      <c r="E1080" s="97"/>
      <c r="F1080" s="83"/>
      <c r="G1080" s="97"/>
      <c r="H1080" s="97"/>
      <c r="I1080" s="97"/>
    </row>
    <row r="1081" spans="1:9" s="89" customFormat="1" ht="24.6" customHeight="1">
      <c r="A1081" s="98"/>
      <c r="B1081" s="83"/>
      <c r="C1081" s="97"/>
      <c r="D1081" s="97"/>
      <c r="E1081" s="97"/>
      <c r="F1081" s="83"/>
      <c r="G1081" s="97"/>
      <c r="H1081" s="97"/>
      <c r="I1081" s="97"/>
    </row>
    <row r="1082" spans="1:9" s="89" customFormat="1" ht="24.6" customHeight="1">
      <c r="A1082" s="98"/>
      <c r="B1082" s="83"/>
      <c r="C1082" s="97"/>
      <c r="D1082" s="97"/>
      <c r="E1082" s="97"/>
      <c r="F1082" s="83"/>
      <c r="G1082" s="97"/>
      <c r="H1082" s="97"/>
      <c r="I1082" s="97"/>
    </row>
    <row r="1083" spans="1:9" s="89" customFormat="1" ht="24.6" customHeight="1">
      <c r="A1083" s="98"/>
      <c r="B1083" s="83"/>
      <c r="C1083" s="97"/>
      <c r="D1083" s="97"/>
      <c r="E1083" s="97"/>
      <c r="F1083" s="83"/>
      <c r="G1083" s="97"/>
      <c r="H1083" s="97"/>
      <c r="I1083" s="97"/>
    </row>
    <row r="1084" spans="1:9" s="89" customFormat="1" ht="24.6" customHeight="1">
      <c r="A1084" s="98"/>
      <c r="B1084" s="83"/>
      <c r="C1084" s="97"/>
      <c r="D1084" s="97"/>
      <c r="E1084" s="97"/>
      <c r="F1084" s="83"/>
      <c r="G1084" s="97"/>
      <c r="H1084" s="97"/>
      <c r="I1084" s="97"/>
    </row>
    <row r="1085" spans="1:9" s="89" customFormat="1" ht="24.6" customHeight="1">
      <c r="A1085" s="98"/>
      <c r="B1085" s="83"/>
      <c r="C1085" s="97"/>
      <c r="D1085" s="97"/>
      <c r="E1085" s="97"/>
      <c r="F1085" s="83"/>
      <c r="G1085" s="97"/>
      <c r="H1085" s="97"/>
      <c r="I1085" s="97"/>
    </row>
    <row r="1086" spans="1:9" s="89" customFormat="1" ht="24.6" customHeight="1">
      <c r="A1086" s="98"/>
      <c r="B1086" s="83"/>
      <c r="C1086" s="97"/>
      <c r="D1086" s="97"/>
      <c r="E1086" s="97"/>
      <c r="F1086" s="83"/>
      <c r="G1086" s="97"/>
      <c r="H1086" s="97"/>
      <c r="I1086" s="97"/>
    </row>
    <row r="1087" spans="1:9" s="89" customFormat="1" ht="24.6" customHeight="1">
      <c r="A1087" s="98"/>
      <c r="B1087" s="83"/>
      <c r="C1087" s="97"/>
      <c r="D1087" s="97"/>
      <c r="E1087" s="97"/>
      <c r="F1087" s="83"/>
      <c r="G1087" s="97"/>
      <c r="H1087" s="97"/>
      <c r="I1087" s="97"/>
    </row>
    <row r="1088" spans="1:9" s="89" customFormat="1" ht="24.6" customHeight="1">
      <c r="A1088" s="98"/>
      <c r="B1088" s="83"/>
      <c r="C1088" s="97"/>
      <c r="D1088" s="97"/>
      <c r="E1088" s="97"/>
      <c r="F1088" s="83"/>
      <c r="G1088" s="97"/>
      <c r="H1088" s="97"/>
      <c r="I1088" s="97"/>
    </row>
    <row r="1089" spans="1:9" s="89" customFormat="1" ht="24.6" customHeight="1">
      <c r="A1089" s="98"/>
      <c r="B1089" s="83"/>
      <c r="C1089" s="97"/>
      <c r="D1089" s="97"/>
      <c r="E1089" s="97"/>
      <c r="F1089" s="83"/>
      <c r="G1089" s="97"/>
      <c r="H1089" s="97"/>
      <c r="I1089" s="97"/>
    </row>
    <row r="1090" spans="1:9" s="89" customFormat="1" ht="24.6" customHeight="1">
      <c r="A1090" s="98"/>
      <c r="B1090" s="83"/>
      <c r="C1090" s="97"/>
      <c r="D1090" s="97"/>
      <c r="E1090" s="97"/>
      <c r="F1090" s="83"/>
      <c r="G1090" s="97"/>
      <c r="H1090" s="97"/>
      <c r="I1090" s="97"/>
    </row>
    <row r="1091" spans="1:9" s="89" customFormat="1" ht="24.6" customHeight="1">
      <c r="A1091" s="98"/>
      <c r="B1091" s="83"/>
      <c r="C1091" s="97"/>
      <c r="D1091" s="97"/>
      <c r="E1091" s="97"/>
      <c r="F1091" s="83"/>
      <c r="G1091" s="97"/>
      <c r="H1091" s="97"/>
      <c r="I1091" s="97"/>
    </row>
    <row r="1092" spans="1:9" s="89" customFormat="1" ht="24.6" customHeight="1">
      <c r="A1092" s="98"/>
      <c r="B1092" s="83"/>
      <c r="C1092" s="97"/>
      <c r="D1092" s="97"/>
      <c r="E1092" s="97"/>
      <c r="F1092" s="83"/>
      <c r="G1092" s="97"/>
      <c r="H1092" s="97"/>
      <c r="I1092" s="97"/>
    </row>
    <row r="1093" spans="1:9" s="89" customFormat="1" ht="24.6" customHeight="1">
      <c r="A1093" s="98"/>
      <c r="B1093" s="83"/>
      <c r="C1093" s="97"/>
      <c r="D1093" s="97"/>
      <c r="E1093" s="97"/>
      <c r="F1093" s="83"/>
      <c r="G1093" s="97"/>
      <c r="H1093" s="97"/>
      <c r="I1093" s="97"/>
    </row>
    <row r="1094" spans="1:9" s="89" customFormat="1" ht="24.6" customHeight="1">
      <c r="A1094" s="98"/>
      <c r="B1094" s="83"/>
      <c r="C1094" s="97"/>
      <c r="D1094" s="97"/>
      <c r="E1094" s="97"/>
      <c r="F1094" s="83"/>
      <c r="G1094" s="97"/>
      <c r="H1094" s="97"/>
      <c r="I1094" s="97"/>
    </row>
    <row r="1095" spans="1:9" s="93" customFormat="1" ht="24.6" customHeight="1" outlineLevel="1">
      <c r="A1095" s="89"/>
      <c r="B1095" s="96" t="s">
        <v>781</v>
      </c>
      <c r="C1095" s="114"/>
      <c r="D1095" s="114"/>
      <c r="E1095" s="114"/>
      <c r="F1095" s="89"/>
      <c r="G1095" s="370">
        <f>SUM(F1096,F1130,F1180,F1186)</f>
        <v>73316070</v>
      </c>
      <c r="H1095" s="370"/>
      <c r="I1095" s="100" t="s">
        <v>517</v>
      </c>
    </row>
    <row r="1096" spans="1:9" s="93" customFormat="1" ht="24.6" customHeight="1" outlineLevel="1">
      <c r="B1096" s="89" t="s">
        <v>839</v>
      </c>
      <c r="C1096" s="114"/>
      <c r="D1096" s="114"/>
      <c r="E1096" s="114"/>
      <c r="F1096" s="365">
        <f>SUM(F1097,F1123)</f>
        <v>29103400</v>
      </c>
      <c r="G1096" s="365"/>
      <c r="H1096" s="17" t="s">
        <v>517</v>
      </c>
      <c r="I1096" s="114"/>
    </row>
    <row r="1097" spans="1:9" s="93" customFormat="1" ht="24.6" customHeight="1" outlineLevel="1">
      <c r="B1097" s="109" t="s">
        <v>1106</v>
      </c>
      <c r="C1097" s="114"/>
      <c r="D1097" s="114"/>
      <c r="E1097" s="114"/>
      <c r="F1097" s="364">
        <f>SUM(F1098,F1101,F1112)</f>
        <v>23637800</v>
      </c>
      <c r="G1097" s="364"/>
      <c r="H1097" s="17" t="s">
        <v>517</v>
      </c>
      <c r="I1097" s="114"/>
    </row>
    <row r="1098" spans="1:9" s="89" customFormat="1" ht="24.6" customHeight="1">
      <c r="A1098" s="93"/>
      <c r="B1098" s="109" t="s">
        <v>840</v>
      </c>
      <c r="C1098" s="114"/>
      <c r="D1098" s="114"/>
      <c r="E1098" s="114"/>
      <c r="F1098" s="364">
        <f>SUM(H1100:H1100)</f>
        <v>2800000</v>
      </c>
      <c r="G1098" s="364"/>
      <c r="H1098" s="17" t="s">
        <v>517</v>
      </c>
      <c r="I1098" s="114"/>
    </row>
    <row r="1099" spans="1:9" s="89" customFormat="1" ht="24.6" customHeight="1">
      <c r="A1099" s="93"/>
      <c r="B1099" s="109"/>
      <c r="C1099" s="97" t="s">
        <v>1012</v>
      </c>
      <c r="D1099" s="114"/>
      <c r="E1099" s="114"/>
      <c r="F1099" s="251"/>
      <c r="G1099" s="251"/>
      <c r="H1099" s="17"/>
      <c r="I1099" s="114"/>
    </row>
    <row r="1100" spans="1:9" s="93" customFormat="1" ht="24.6" hidden="1" customHeight="1">
      <c r="C1100" s="97" t="s">
        <v>1011</v>
      </c>
      <c r="D1100" s="97" t="s">
        <v>1012</v>
      </c>
      <c r="E1100" s="97"/>
      <c r="G1100" s="97"/>
      <c r="H1100" s="113">
        <v>2800000</v>
      </c>
      <c r="I1100" s="3" t="s">
        <v>517</v>
      </c>
    </row>
    <row r="1101" spans="1:9" s="93" customFormat="1" ht="24.6" customHeight="1" outlineLevel="1">
      <c r="B1101" s="109" t="s">
        <v>845</v>
      </c>
      <c r="C1101" s="114"/>
      <c r="D1101" s="114"/>
      <c r="E1101" s="114"/>
      <c r="F1101" s="364">
        <f>SUM(H1105:H1111)</f>
        <v>20243000</v>
      </c>
      <c r="G1101" s="364"/>
      <c r="H1101" s="17" t="s">
        <v>517</v>
      </c>
      <c r="I1101" s="114"/>
    </row>
    <row r="1102" spans="1:9" s="93" customFormat="1" ht="24.6" customHeight="1" outlineLevel="1">
      <c r="B1102" s="109"/>
      <c r="C1102" s="97" t="s">
        <v>1196</v>
      </c>
      <c r="D1102" s="114"/>
      <c r="E1102" s="114"/>
      <c r="F1102" s="251"/>
      <c r="G1102" s="251"/>
      <c r="H1102" s="17"/>
      <c r="I1102" s="114"/>
    </row>
    <row r="1103" spans="1:9" s="93" customFormat="1" ht="24.6" customHeight="1" outlineLevel="1">
      <c r="B1103" s="109"/>
      <c r="C1103" s="97" t="s">
        <v>1197</v>
      </c>
      <c r="D1103" s="114"/>
      <c r="E1103" s="114"/>
      <c r="F1103" s="251"/>
      <c r="G1103" s="251"/>
      <c r="H1103" s="17"/>
      <c r="I1103" s="114"/>
    </row>
    <row r="1104" spans="1:9" s="93" customFormat="1" ht="24.6" customHeight="1" outlineLevel="1">
      <c r="B1104" s="109"/>
      <c r="C1104" s="97" t="s">
        <v>1198</v>
      </c>
      <c r="D1104" s="114"/>
      <c r="E1104" s="114"/>
      <c r="F1104" s="251"/>
      <c r="G1104" s="251"/>
      <c r="H1104" s="17"/>
      <c r="I1104" s="114"/>
    </row>
    <row r="1105" spans="2:9" s="93" customFormat="1" ht="24.6" hidden="1" customHeight="1" outlineLevel="1">
      <c r="C1105" s="97" t="s">
        <v>1013</v>
      </c>
      <c r="D1105" s="97" t="s">
        <v>1014</v>
      </c>
      <c r="E1105" s="97"/>
      <c r="G1105" s="97"/>
      <c r="H1105" s="113">
        <v>33000</v>
      </c>
      <c r="I1105" s="3" t="s">
        <v>517</v>
      </c>
    </row>
    <row r="1106" spans="2:9" s="93" customFormat="1" ht="24.6" hidden="1" customHeight="1" outlineLevel="1">
      <c r="C1106" s="97" t="s">
        <v>1015</v>
      </c>
      <c r="D1106" s="97" t="s">
        <v>1016</v>
      </c>
      <c r="E1106" s="97"/>
      <c r="G1106" s="97"/>
      <c r="H1106" s="113">
        <v>260000</v>
      </c>
      <c r="I1106" s="3" t="s">
        <v>517</v>
      </c>
    </row>
    <row r="1107" spans="2:9" s="93" customFormat="1" ht="24.6" hidden="1" customHeight="1" outlineLevel="1">
      <c r="C1107" s="97" t="s">
        <v>1017</v>
      </c>
      <c r="D1107" s="97" t="s">
        <v>1018</v>
      </c>
      <c r="E1107" s="97"/>
      <c r="G1107" s="97"/>
      <c r="H1107" s="113">
        <v>6500000</v>
      </c>
      <c r="I1107" s="3" t="s">
        <v>517</v>
      </c>
    </row>
    <row r="1108" spans="2:9" s="93" customFormat="1" ht="24.6" hidden="1" customHeight="1" outlineLevel="1">
      <c r="C1108" s="97" t="s">
        <v>1019</v>
      </c>
      <c r="D1108" s="97" t="s">
        <v>1020</v>
      </c>
      <c r="E1108" s="97"/>
      <c r="G1108" s="97"/>
      <c r="H1108" s="113">
        <v>60000</v>
      </c>
      <c r="I1108" s="3" t="s">
        <v>517</v>
      </c>
    </row>
    <row r="1109" spans="2:9" s="93" customFormat="1" ht="24.6" hidden="1" customHeight="1" outlineLevel="1">
      <c r="C1109" s="97" t="s">
        <v>1021</v>
      </c>
      <c r="D1109" s="97" t="s">
        <v>1022</v>
      </c>
      <c r="E1109" s="97"/>
      <c r="G1109" s="97"/>
      <c r="H1109" s="113">
        <v>5745600</v>
      </c>
      <c r="I1109" s="3" t="s">
        <v>517</v>
      </c>
    </row>
    <row r="1110" spans="2:9" s="93" customFormat="1" ht="24.6" hidden="1" customHeight="1" outlineLevel="1">
      <c r="C1110" s="97" t="s">
        <v>856</v>
      </c>
      <c r="D1110" s="97" t="s">
        <v>1023</v>
      </c>
      <c r="E1110" s="97"/>
      <c r="G1110" s="97"/>
      <c r="H1110" s="113">
        <v>7022400</v>
      </c>
      <c r="I1110" s="3" t="s">
        <v>517</v>
      </c>
    </row>
    <row r="1111" spans="2:9" s="93" customFormat="1" ht="24.6" hidden="1" customHeight="1">
      <c r="C1111" s="97" t="s">
        <v>1024</v>
      </c>
      <c r="D1111" s="97" t="s">
        <v>1025</v>
      </c>
      <c r="E1111" s="97"/>
      <c r="G1111" s="97"/>
      <c r="H1111" s="113">
        <v>622000</v>
      </c>
      <c r="I1111" s="3" t="s">
        <v>517</v>
      </c>
    </row>
    <row r="1112" spans="2:9" s="93" customFormat="1" ht="24.6" customHeight="1" outlineLevel="1">
      <c r="B1112" s="109" t="s">
        <v>1119</v>
      </c>
      <c r="C1112" s="114"/>
      <c r="D1112" s="114"/>
      <c r="E1112" s="114"/>
      <c r="F1112" s="364">
        <f>SUM(H1116:H1122)</f>
        <v>594800</v>
      </c>
      <c r="G1112" s="364"/>
      <c r="H1112" s="17" t="s">
        <v>517</v>
      </c>
      <c r="I1112" s="114"/>
    </row>
    <row r="1113" spans="2:9" s="93" customFormat="1" ht="24.6" customHeight="1" outlineLevel="1">
      <c r="B1113" s="109"/>
      <c r="C1113" s="97" t="s">
        <v>1199</v>
      </c>
      <c r="D1113" s="114"/>
      <c r="E1113" s="114"/>
      <c r="F1113" s="251"/>
      <c r="G1113" s="251"/>
      <c r="H1113" s="17"/>
      <c r="I1113" s="114"/>
    </row>
    <row r="1114" spans="2:9" s="93" customFormat="1" ht="24.6" customHeight="1" outlineLevel="1">
      <c r="B1114" s="109"/>
      <c r="C1114" s="97" t="s">
        <v>1200</v>
      </c>
      <c r="D1114" s="114"/>
      <c r="E1114" s="114"/>
      <c r="F1114" s="251"/>
      <c r="G1114" s="251"/>
      <c r="H1114" s="17"/>
      <c r="I1114" s="114"/>
    </row>
    <row r="1115" spans="2:9" s="93" customFormat="1" ht="24.6" customHeight="1" outlineLevel="1">
      <c r="B1115" s="109"/>
      <c r="C1115" s="97" t="s">
        <v>1201</v>
      </c>
      <c r="D1115" s="114"/>
      <c r="E1115" s="114"/>
      <c r="F1115" s="251"/>
      <c r="G1115" s="251"/>
      <c r="H1115" s="17"/>
      <c r="I1115" s="114"/>
    </row>
    <row r="1116" spans="2:9" s="93" customFormat="1" ht="24.6" hidden="1" customHeight="1" outlineLevel="1">
      <c r="C1116" s="97" t="s">
        <v>1026</v>
      </c>
      <c r="D1116" s="97" t="s">
        <v>1027</v>
      </c>
      <c r="E1116" s="97"/>
      <c r="G1116" s="97"/>
      <c r="H1116" s="113">
        <v>26000</v>
      </c>
      <c r="I1116" s="3" t="s">
        <v>517</v>
      </c>
    </row>
    <row r="1117" spans="2:9" s="93" customFormat="1" ht="24.6" hidden="1" customHeight="1" outlineLevel="1">
      <c r="C1117" s="97" t="s">
        <v>1028</v>
      </c>
      <c r="D1117" s="97" t="s">
        <v>1029</v>
      </c>
      <c r="E1117" s="97"/>
      <c r="G1117" s="97"/>
      <c r="H1117" s="113">
        <v>90000</v>
      </c>
      <c r="I1117" s="3" t="s">
        <v>517</v>
      </c>
    </row>
    <row r="1118" spans="2:9" s="93" customFormat="1" ht="24.6" hidden="1" customHeight="1" outlineLevel="1">
      <c r="C1118" s="97" t="s">
        <v>1030</v>
      </c>
      <c r="D1118" s="97" t="s">
        <v>1031</v>
      </c>
      <c r="E1118" s="97"/>
      <c r="G1118" s="97"/>
      <c r="H1118" s="113">
        <v>276600</v>
      </c>
      <c r="I1118" s="3" t="s">
        <v>517</v>
      </c>
    </row>
    <row r="1119" spans="2:9" s="93" customFormat="1" ht="24.6" hidden="1" customHeight="1" outlineLevel="1">
      <c r="C1119" s="97" t="s">
        <v>1032</v>
      </c>
      <c r="D1119" s="97" t="s">
        <v>1033</v>
      </c>
      <c r="E1119" s="97"/>
      <c r="G1119" s="97"/>
      <c r="H1119" s="113">
        <v>49500</v>
      </c>
      <c r="I1119" s="3" t="s">
        <v>517</v>
      </c>
    </row>
    <row r="1120" spans="2:9" s="93" customFormat="1" ht="24.6" hidden="1" customHeight="1" outlineLevel="1">
      <c r="C1120" s="97" t="s">
        <v>1034</v>
      </c>
      <c r="D1120" s="97" t="s">
        <v>1035</v>
      </c>
      <c r="E1120" s="97"/>
      <c r="G1120" s="97"/>
      <c r="H1120" s="113">
        <v>25500</v>
      </c>
      <c r="I1120" s="3" t="s">
        <v>517</v>
      </c>
    </row>
    <row r="1121" spans="1:9" s="93" customFormat="1" ht="24.6" hidden="1" customHeight="1" outlineLevel="1">
      <c r="C1121" s="97" t="s">
        <v>1036</v>
      </c>
      <c r="D1121" s="97" t="s">
        <v>1037</v>
      </c>
      <c r="E1121" s="97"/>
      <c r="G1121" s="97"/>
      <c r="H1121" s="113">
        <v>39000</v>
      </c>
      <c r="I1121" s="3" t="s">
        <v>517</v>
      </c>
    </row>
    <row r="1122" spans="1:9" s="93" customFormat="1" ht="24.6" hidden="1" customHeight="1" outlineLevel="1">
      <c r="C1122" s="97" t="s">
        <v>1038</v>
      </c>
      <c r="D1122" s="97" t="s">
        <v>1039</v>
      </c>
      <c r="E1122" s="97"/>
      <c r="G1122" s="97"/>
      <c r="H1122" s="113">
        <v>88200</v>
      </c>
      <c r="I1122" s="3" t="s">
        <v>517</v>
      </c>
    </row>
    <row r="1123" spans="1:9" s="93" customFormat="1" ht="24.6" customHeight="1" outlineLevel="1">
      <c r="B1123" s="109" t="s">
        <v>878</v>
      </c>
      <c r="C1123" s="114"/>
      <c r="D1123" s="114"/>
      <c r="E1123" s="114"/>
      <c r="F1123" s="364">
        <f>SUM(H1125:H1128)</f>
        <v>5465600</v>
      </c>
      <c r="G1123" s="364"/>
      <c r="H1123" s="17" t="s">
        <v>517</v>
      </c>
      <c r="I1123" s="114"/>
    </row>
    <row r="1124" spans="1:9" s="93" customFormat="1" ht="24.6" customHeight="1" outlineLevel="1">
      <c r="B1124" s="109"/>
      <c r="C1124" s="97" t="s">
        <v>1202</v>
      </c>
      <c r="D1124" s="114"/>
      <c r="E1124" s="114"/>
      <c r="F1124" s="251"/>
      <c r="G1124" s="251"/>
      <c r="H1124" s="17"/>
      <c r="I1124" s="114"/>
    </row>
    <row r="1125" spans="1:9" s="93" customFormat="1" ht="24.6" hidden="1" customHeight="1" outlineLevel="1">
      <c r="C1125" s="97" t="s">
        <v>1040</v>
      </c>
      <c r="D1125" s="97" t="s">
        <v>1041</v>
      </c>
      <c r="E1125" s="97"/>
      <c r="G1125" s="97"/>
      <c r="H1125" s="113">
        <v>4346200</v>
      </c>
      <c r="I1125" s="3" t="s">
        <v>517</v>
      </c>
    </row>
    <row r="1126" spans="1:9" s="93" customFormat="1" ht="24.6" hidden="1" customHeight="1" outlineLevel="1">
      <c r="C1126" s="97" t="s">
        <v>1042</v>
      </c>
      <c r="D1126" s="97" t="s">
        <v>1043</v>
      </c>
      <c r="E1126" s="97"/>
      <c r="G1126" s="97"/>
      <c r="H1126" s="113">
        <v>1022300</v>
      </c>
      <c r="I1126" s="3" t="s">
        <v>517</v>
      </c>
    </row>
    <row r="1127" spans="1:9" s="93" customFormat="1" ht="24.6" hidden="1" customHeight="1" outlineLevel="1">
      <c r="C1127" s="97" t="s">
        <v>883</v>
      </c>
      <c r="D1127" s="97" t="s">
        <v>884</v>
      </c>
      <c r="E1127" s="97"/>
      <c r="G1127" s="97"/>
      <c r="H1127" s="113">
        <v>78000</v>
      </c>
      <c r="I1127" s="3" t="s">
        <v>517</v>
      </c>
    </row>
    <row r="1128" spans="1:9" s="93" customFormat="1" ht="24.6" hidden="1" customHeight="1" outlineLevel="1">
      <c r="C1128" s="97" t="s">
        <v>1044</v>
      </c>
      <c r="D1128" s="97" t="s">
        <v>1045</v>
      </c>
      <c r="E1128" s="97"/>
      <c r="G1128" s="97"/>
      <c r="H1128" s="113">
        <v>19100</v>
      </c>
      <c r="I1128" s="3" t="s">
        <v>517</v>
      </c>
    </row>
    <row r="1129" spans="1:9" s="93" customFormat="1" ht="24.6" customHeight="1" outlineLevel="1">
      <c r="A1129" s="89"/>
      <c r="C1129" s="97"/>
      <c r="D1129" s="97"/>
      <c r="E1129" s="97"/>
      <c r="G1129" s="97"/>
      <c r="H1129" s="113"/>
      <c r="I1129" s="3"/>
    </row>
    <row r="1130" spans="1:9" s="93" customFormat="1" ht="24.6" customHeight="1" outlineLevel="1">
      <c r="B1130" s="89" t="s">
        <v>885</v>
      </c>
      <c r="C1130" s="114"/>
      <c r="D1130" s="114"/>
      <c r="E1130" s="114"/>
      <c r="F1130" s="365">
        <f>F1131</f>
        <v>1392070</v>
      </c>
      <c r="G1130" s="365"/>
      <c r="H1130" s="17" t="s">
        <v>517</v>
      </c>
      <c r="I1130" s="114"/>
    </row>
    <row r="1131" spans="1:9" s="93" customFormat="1" ht="24.6" customHeight="1" outlineLevel="1">
      <c r="B1131" s="109" t="s">
        <v>1112</v>
      </c>
      <c r="C1131" s="114"/>
      <c r="D1131" s="114"/>
      <c r="E1131" s="114"/>
      <c r="F1131" s="364">
        <f>SUM(F1132)</f>
        <v>1392070</v>
      </c>
      <c r="G1131" s="364"/>
      <c r="H1131" s="17" t="s">
        <v>517</v>
      </c>
      <c r="I1131" s="114"/>
    </row>
    <row r="1132" spans="1:9" s="97" customFormat="1" ht="24.6" customHeight="1" outlineLevel="1">
      <c r="B1132" s="109" t="s">
        <v>1113</v>
      </c>
      <c r="C1132" s="114"/>
      <c r="D1132" s="114"/>
      <c r="E1132" s="114"/>
      <c r="F1132" s="364">
        <f>SUM(H1133:H1178)</f>
        <v>1392070</v>
      </c>
      <c r="G1132" s="364"/>
      <c r="H1132" s="17" t="s">
        <v>517</v>
      </c>
      <c r="I1132" s="114"/>
    </row>
    <row r="1133" spans="1:9" s="97" customFormat="1" ht="24.6" customHeight="1" outlineLevel="1">
      <c r="C1133" s="97" t="s">
        <v>1049</v>
      </c>
      <c r="D1133" s="269" t="s">
        <v>1127</v>
      </c>
      <c r="E1133" s="286" t="s">
        <v>1344</v>
      </c>
      <c r="F1133" s="286"/>
      <c r="H1133" s="255"/>
      <c r="I1133" s="256"/>
    </row>
    <row r="1134" spans="1:9" s="97" customFormat="1" ht="24.6" customHeight="1" outlineLevel="1">
      <c r="D1134" s="269"/>
      <c r="E1134" s="286" t="s">
        <v>1345</v>
      </c>
      <c r="F1134" s="286"/>
      <c r="H1134" s="255"/>
      <c r="I1134" s="256"/>
    </row>
    <row r="1135" spans="1:9" s="97" customFormat="1" ht="24.6" customHeight="1" outlineLevel="1">
      <c r="D1135" s="269"/>
      <c r="E1135" s="286" t="s">
        <v>1346</v>
      </c>
      <c r="F1135" s="286"/>
      <c r="H1135" s="255"/>
      <c r="I1135" s="256"/>
    </row>
    <row r="1136" spans="1:9" s="97" customFormat="1" ht="24.6" customHeight="1" outlineLevel="1">
      <c r="D1136" s="269"/>
      <c r="E1136" s="286" t="s">
        <v>1433</v>
      </c>
      <c r="F1136" s="286"/>
      <c r="H1136" s="255">
        <v>178570</v>
      </c>
      <c r="I1136" s="256" t="s">
        <v>517</v>
      </c>
    </row>
    <row r="1137" spans="3:9" s="97" customFormat="1" ht="24.6" customHeight="1" outlineLevel="1">
      <c r="C1137" s="97" t="s">
        <v>1054</v>
      </c>
      <c r="D1137" s="269" t="s">
        <v>1128</v>
      </c>
      <c r="E1137" s="283" t="s">
        <v>1387</v>
      </c>
      <c r="F1137" s="288"/>
      <c r="H1137" s="255"/>
      <c r="I1137" s="256"/>
    </row>
    <row r="1138" spans="3:9" s="97" customFormat="1" ht="24.6" customHeight="1" outlineLevel="1">
      <c r="D1138" s="269"/>
      <c r="E1138" s="286" t="s">
        <v>1388</v>
      </c>
      <c r="F1138" s="288"/>
      <c r="H1138" s="255">
        <v>87500</v>
      </c>
      <c r="I1138" s="256" t="s">
        <v>517</v>
      </c>
    </row>
    <row r="1139" spans="3:9" s="97" customFormat="1" ht="24.6" customHeight="1" outlineLevel="1">
      <c r="C1139" s="97" t="s">
        <v>1203</v>
      </c>
      <c r="D1139" s="269"/>
      <c r="E1139" s="286"/>
      <c r="F1139" s="288"/>
      <c r="H1139" s="255"/>
      <c r="I1139" s="256"/>
    </row>
    <row r="1140" spans="3:9" s="97" customFormat="1" ht="24.6" customHeight="1" outlineLevel="1">
      <c r="C1140" s="97" t="s">
        <v>1046</v>
      </c>
      <c r="D1140" s="269" t="s">
        <v>1129</v>
      </c>
      <c r="E1140" s="286" t="s">
        <v>1389</v>
      </c>
      <c r="F1140" s="286"/>
      <c r="G1140" s="286"/>
      <c r="H1140" s="255"/>
      <c r="I1140" s="256"/>
    </row>
    <row r="1141" spans="3:9" s="97" customFormat="1" ht="24.6" customHeight="1" outlineLevel="1">
      <c r="D1141" s="269"/>
      <c r="E1141" s="286" t="s">
        <v>1390</v>
      </c>
      <c r="F1141" s="286"/>
      <c r="G1141" s="286"/>
      <c r="H1141" s="255"/>
      <c r="I1141" s="256"/>
    </row>
    <row r="1142" spans="3:9" s="97" customFormat="1" ht="24.6" customHeight="1" outlineLevel="1">
      <c r="D1142" s="269"/>
      <c r="E1142" s="286" t="s">
        <v>1391</v>
      </c>
      <c r="F1142" s="286"/>
      <c r="G1142" s="286"/>
      <c r="H1142" s="255">
        <v>94400</v>
      </c>
      <c r="I1142" s="256" t="s">
        <v>517</v>
      </c>
    </row>
    <row r="1143" spans="3:9" s="97" customFormat="1" ht="24.6" customHeight="1" outlineLevel="1">
      <c r="C1143" s="97" t="s">
        <v>1204</v>
      </c>
      <c r="D1143" s="269"/>
      <c r="E1143" s="286"/>
      <c r="F1143" s="286"/>
      <c r="G1143" s="286"/>
      <c r="H1143" s="255"/>
      <c r="I1143" s="256"/>
    </row>
    <row r="1144" spans="3:9" s="97" customFormat="1" ht="24.6" customHeight="1" outlineLevel="1">
      <c r="C1144" s="97" t="s">
        <v>1047</v>
      </c>
      <c r="D1144" s="269" t="s">
        <v>1181</v>
      </c>
      <c r="E1144" s="286" t="s">
        <v>1389</v>
      </c>
      <c r="F1144" s="286"/>
      <c r="G1144" s="286"/>
      <c r="H1144" s="255"/>
      <c r="I1144" s="256"/>
    </row>
    <row r="1145" spans="3:9" s="97" customFormat="1" ht="24.6" customHeight="1" outlineLevel="1">
      <c r="D1145" s="269"/>
      <c r="E1145" s="286" t="s">
        <v>1390</v>
      </c>
      <c r="F1145" s="286"/>
      <c r="G1145" s="286"/>
      <c r="H1145" s="255"/>
      <c r="I1145" s="256"/>
    </row>
    <row r="1146" spans="3:9" s="97" customFormat="1" ht="24.6" customHeight="1" outlineLevel="1">
      <c r="D1146" s="269"/>
      <c r="E1146" s="286" t="s">
        <v>1392</v>
      </c>
      <c r="F1146" s="286"/>
      <c r="G1146" s="286"/>
      <c r="H1146" s="255">
        <v>47200</v>
      </c>
      <c r="I1146" s="256" t="s">
        <v>517</v>
      </c>
    </row>
    <row r="1147" spans="3:9" s="97" customFormat="1" ht="24.6" customHeight="1" outlineLevel="1">
      <c r="D1147" s="269"/>
      <c r="E1147" s="286"/>
      <c r="F1147" s="286"/>
      <c r="G1147" s="286"/>
      <c r="H1147" s="255"/>
      <c r="I1147" s="256"/>
    </row>
    <row r="1148" spans="3:9" s="97" customFormat="1" ht="24.6" customHeight="1" outlineLevel="1">
      <c r="D1148" s="269"/>
      <c r="E1148" s="286"/>
      <c r="F1148" s="286"/>
      <c r="G1148" s="286"/>
      <c r="H1148" s="255"/>
      <c r="I1148" s="256"/>
    </row>
    <row r="1149" spans="3:9" s="97" customFormat="1" ht="24.6" customHeight="1" outlineLevel="1">
      <c r="D1149" s="269"/>
      <c r="E1149" s="286"/>
      <c r="F1149" s="286"/>
      <c r="G1149" s="286"/>
      <c r="H1149" s="255"/>
      <c r="I1149" s="256"/>
    </row>
    <row r="1150" spans="3:9" s="97" customFormat="1" ht="24.6" customHeight="1" outlineLevel="1">
      <c r="C1150" s="97" t="s">
        <v>1205</v>
      </c>
      <c r="D1150" s="269"/>
      <c r="E1150" s="286"/>
      <c r="F1150" s="286"/>
      <c r="G1150" s="286"/>
      <c r="H1150" s="255"/>
      <c r="I1150" s="256"/>
    </row>
    <row r="1151" spans="3:9" s="97" customFormat="1" ht="24.6" customHeight="1" outlineLevel="1">
      <c r="C1151" s="97" t="s">
        <v>1048</v>
      </c>
      <c r="D1151" s="269" t="s">
        <v>1182</v>
      </c>
      <c r="E1151" s="286" t="s">
        <v>1389</v>
      </c>
      <c r="F1151" s="286"/>
      <c r="G1151" s="286"/>
    </row>
    <row r="1152" spans="3:9" s="97" customFormat="1" ht="24.6" customHeight="1" outlineLevel="1">
      <c r="D1152" s="269"/>
      <c r="E1152" s="286" t="s">
        <v>1393</v>
      </c>
      <c r="F1152" s="286"/>
      <c r="G1152" s="286"/>
      <c r="H1152" s="255"/>
      <c r="I1152" s="256"/>
    </row>
    <row r="1153" spans="3:9" s="97" customFormat="1" ht="24.6" customHeight="1" outlineLevel="1">
      <c r="D1153" s="269"/>
      <c r="E1153" s="286" t="s">
        <v>1394</v>
      </c>
      <c r="F1153" s="286"/>
      <c r="G1153" s="286"/>
      <c r="H1153" s="255">
        <v>35500</v>
      </c>
      <c r="I1153" s="256" t="s">
        <v>517</v>
      </c>
    </row>
    <row r="1154" spans="3:9" s="97" customFormat="1" ht="24.6" customHeight="1" outlineLevel="1">
      <c r="C1154" s="97" t="s">
        <v>1058</v>
      </c>
      <c r="D1154" s="269" t="s">
        <v>1183</v>
      </c>
      <c r="E1154" s="286" t="s">
        <v>1395</v>
      </c>
      <c r="F1154" s="286"/>
      <c r="H1154" s="255"/>
      <c r="I1154" s="256"/>
    </row>
    <row r="1155" spans="3:9" s="97" customFormat="1" ht="24.6" customHeight="1" outlineLevel="1">
      <c r="D1155" s="269"/>
      <c r="E1155" s="286" t="s">
        <v>1396</v>
      </c>
      <c r="F1155" s="286"/>
      <c r="H1155" s="255">
        <v>111000</v>
      </c>
      <c r="I1155" s="256" t="s">
        <v>517</v>
      </c>
    </row>
    <row r="1156" spans="3:9" s="97" customFormat="1" ht="24.6" customHeight="1" outlineLevel="1">
      <c r="C1156" s="97" t="s">
        <v>1206</v>
      </c>
      <c r="D1156" s="269"/>
      <c r="E1156" s="286"/>
      <c r="F1156" s="286"/>
      <c r="H1156" s="255"/>
      <c r="I1156" s="256"/>
    </row>
    <row r="1157" spans="3:9" s="97" customFormat="1" ht="24.6" customHeight="1" outlineLevel="1">
      <c r="C1157" s="97" t="s">
        <v>1050</v>
      </c>
      <c r="D1157" s="269" t="s">
        <v>1184</v>
      </c>
      <c r="E1157" s="286" t="s">
        <v>1207</v>
      </c>
      <c r="H1157" s="113">
        <v>13400</v>
      </c>
      <c r="I1157" s="3" t="s">
        <v>517</v>
      </c>
    </row>
    <row r="1158" spans="3:9" s="97" customFormat="1" ht="24.6" customHeight="1" outlineLevel="1">
      <c r="C1158" s="97" t="s">
        <v>1208</v>
      </c>
      <c r="D1158" s="269"/>
      <c r="E1158" s="286"/>
      <c r="H1158" s="113"/>
      <c r="I1158" s="3"/>
    </row>
    <row r="1159" spans="3:9" s="97" customFormat="1" ht="24.6" customHeight="1" outlineLevel="1">
      <c r="C1159" s="97" t="s">
        <v>1051</v>
      </c>
      <c r="D1159" s="269" t="s">
        <v>1185</v>
      </c>
      <c r="E1159" s="286" t="s">
        <v>1431</v>
      </c>
      <c r="H1159" s="113">
        <v>252000</v>
      </c>
      <c r="I1159" s="3" t="s">
        <v>517</v>
      </c>
    </row>
    <row r="1160" spans="3:9" s="97" customFormat="1" ht="24.6" customHeight="1" outlineLevel="1">
      <c r="C1160" s="97" t="s">
        <v>1209</v>
      </c>
      <c r="D1160" s="269"/>
      <c r="E1160" s="286"/>
      <c r="H1160" s="113"/>
      <c r="I1160" s="3"/>
    </row>
    <row r="1161" spans="3:9" s="97" customFormat="1" ht="24.6" customHeight="1" outlineLevel="1">
      <c r="C1161" s="97" t="s">
        <v>1052</v>
      </c>
      <c r="D1161" s="269" t="s">
        <v>1186</v>
      </c>
      <c r="E1161" s="286" t="s">
        <v>1425</v>
      </c>
      <c r="F1161" s="286"/>
      <c r="G1161" s="286"/>
      <c r="H1161" s="255"/>
      <c r="I1161" s="256"/>
    </row>
    <row r="1162" spans="3:9" s="97" customFormat="1" ht="24.6" customHeight="1" outlineLevel="1">
      <c r="D1162" s="269"/>
      <c r="E1162" s="286" t="s">
        <v>1397</v>
      </c>
      <c r="F1162" s="286"/>
      <c r="G1162" s="286"/>
      <c r="H1162" s="255"/>
      <c r="I1162" s="256"/>
    </row>
    <row r="1163" spans="3:9" s="97" customFormat="1" ht="24.6" customHeight="1" outlineLevel="1">
      <c r="D1163" s="269"/>
      <c r="E1163" s="286" t="s">
        <v>1398</v>
      </c>
      <c r="F1163" s="286"/>
      <c r="G1163" s="286"/>
      <c r="H1163" s="255">
        <v>38000</v>
      </c>
      <c r="I1163" s="256" t="s">
        <v>517</v>
      </c>
    </row>
    <row r="1164" spans="3:9" s="97" customFormat="1" ht="24.6" customHeight="1" outlineLevel="1">
      <c r="C1164" s="97" t="s">
        <v>1210</v>
      </c>
      <c r="D1164" s="269"/>
      <c r="E1164" s="286"/>
      <c r="F1164" s="288"/>
      <c r="G1164" s="288"/>
      <c r="H1164" s="113"/>
      <c r="I1164" s="3"/>
    </row>
    <row r="1165" spans="3:9" s="97" customFormat="1" ht="24.6" customHeight="1" outlineLevel="1">
      <c r="C1165" s="97" t="s">
        <v>1053</v>
      </c>
      <c r="D1165" s="269" t="s">
        <v>1179</v>
      </c>
      <c r="E1165" s="286" t="s">
        <v>1432</v>
      </c>
      <c r="H1165" s="113">
        <v>234000</v>
      </c>
      <c r="I1165" s="3" t="s">
        <v>517</v>
      </c>
    </row>
    <row r="1166" spans="3:9" s="97" customFormat="1" ht="24.6" customHeight="1" outlineLevel="1">
      <c r="C1166" s="97" t="s">
        <v>1211</v>
      </c>
      <c r="D1166" s="269"/>
      <c r="E1166" s="286"/>
      <c r="H1166" s="113"/>
      <c r="I1166" s="3"/>
    </row>
    <row r="1167" spans="3:9" s="97" customFormat="1" ht="24.6" customHeight="1" outlineLevel="1">
      <c r="C1167" s="97" t="s">
        <v>953</v>
      </c>
      <c r="D1167" s="269" t="s">
        <v>1187</v>
      </c>
      <c r="E1167" s="286" t="s">
        <v>1425</v>
      </c>
      <c r="F1167" s="286"/>
      <c r="G1167" s="286"/>
      <c r="H1167" s="255"/>
      <c r="I1167" s="256"/>
    </row>
    <row r="1168" spans="3:9" s="97" customFormat="1" ht="24.6" customHeight="1" outlineLevel="1">
      <c r="D1168" s="269"/>
      <c r="E1168" s="286" t="s">
        <v>1397</v>
      </c>
      <c r="F1168" s="286"/>
      <c r="G1168" s="286"/>
      <c r="H1168" s="255"/>
      <c r="I1168" s="256"/>
    </row>
    <row r="1169" spans="1:9" s="97" customFormat="1" ht="24.6" customHeight="1" outlineLevel="1">
      <c r="D1169" s="269"/>
      <c r="E1169" s="286" t="s">
        <v>1398</v>
      </c>
      <c r="F1169" s="286"/>
      <c r="G1169" s="286"/>
      <c r="H1169" s="255">
        <v>38000</v>
      </c>
      <c r="I1169" s="256" t="s">
        <v>517</v>
      </c>
    </row>
    <row r="1170" spans="1:9" s="97" customFormat="1" ht="24.6" customHeight="1" outlineLevel="1">
      <c r="C1170" s="97" t="s">
        <v>1212</v>
      </c>
      <c r="D1170" s="269"/>
      <c r="E1170" s="286"/>
      <c r="H1170" s="113"/>
      <c r="I1170" s="3"/>
    </row>
    <row r="1171" spans="1:9" s="97" customFormat="1" ht="24.6" customHeight="1" outlineLevel="1">
      <c r="C1171" s="97" t="s">
        <v>1055</v>
      </c>
      <c r="D1171" s="269" t="s">
        <v>1180</v>
      </c>
      <c r="E1171" s="286" t="s">
        <v>1399</v>
      </c>
      <c r="F1171" s="286"/>
      <c r="H1171" s="255"/>
      <c r="I1171" s="256"/>
    </row>
    <row r="1172" spans="1:9" s="97" customFormat="1" ht="24.6" customHeight="1" outlineLevel="1">
      <c r="D1172" s="269"/>
      <c r="E1172" s="286" t="s">
        <v>1388</v>
      </c>
      <c r="F1172" s="286"/>
      <c r="H1172" s="255">
        <v>87500</v>
      </c>
      <c r="I1172" s="256" t="s">
        <v>517</v>
      </c>
    </row>
    <row r="1173" spans="1:9" s="97" customFormat="1" ht="24.6" customHeight="1" outlineLevel="1">
      <c r="C1173" s="97" t="s">
        <v>1213</v>
      </c>
      <c r="D1173" s="269"/>
      <c r="E1173" s="286"/>
      <c r="H1173" s="113"/>
      <c r="I1173" s="3"/>
    </row>
    <row r="1174" spans="1:9" s="97" customFormat="1" ht="24.6" customHeight="1" outlineLevel="1">
      <c r="C1174" s="97" t="s">
        <v>1056</v>
      </c>
      <c r="D1174" s="269" t="s">
        <v>1214</v>
      </c>
      <c r="E1174" s="286" t="s">
        <v>1399</v>
      </c>
      <c r="F1174" s="286"/>
      <c r="H1174" s="255"/>
      <c r="I1174" s="256"/>
    </row>
    <row r="1175" spans="1:9" s="97" customFormat="1" ht="24.6" customHeight="1" outlineLevel="1">
      <c r="D1175" s="269"/>
      <c r="E1175" s="286" t="s">
        <v>1388</v>
      </c>
      <c r="F1175" s="286"/>
      <c r="H1175" s="255">
        <v>87500</v>
      </c>
      <c r="I1175" s="256" t="s">
        <v>517</v>
      </c>
    </row>
    <row r="1176" spans="1:9" s="97" customFormat="1" ht="24.6" customHeight="1" outlineLevel="1">
      <c r="C1176" s="97" t="s">
        <v>1215</v>
      </c>
      <c r="D1176" s="269"/>
      <c r="E1176" s="286"/>
      <c r="H1176" s="113"/>
      <c r="I1176" s="3"/>
    </row>
    <row r="1177" spans="1:9" s="97" customFormat="1" ht="24.6" customHeight="1" outlineLevel="1">
      <c r="C1177" s="97" t="s">
        <v>1057</v>
      </c>
      <c r="D1177" s="269" t="s">
        <v>1216</v>
      </c>
      <c r="E1177" s="286" t="s">
        <v>1399</v>
      </c>
      <c r="F1177" s="286"/>
      <c r="H1177" s="255"/>
      <c r="I1177" s="256"/>
    </row>
    <row r="1178" spans="1:9" s="97" customFormat="1" ht="24.6" customHeight="1" outlineLevel="1">
      <c r="D1178" s="269"/>
      <c r="E1178" s="286" t="s">
        <v>1388</v>
      </c>
      <c r="F1178" s="286"/>
      <c r="H1178" s="255">
        <v>87500</v>
      </c>
      <c r="I1178" s="256" t="s">
        <v>517</v>
      </c>
    </row>
    <row r="1179" spans="1:9" ht="24.6" customHeight="1">
      <c r="F1179" s="289"/>
    </row>
    <row r="1180" spans="1:9" s="97" customFormat="1" ht="24.6" customHeight="1" outlineLevel="1">
      <c r="B1180" s="89" t="s">
        <v>1059</v>
      </c>
      <c r="C1180" s="114"/>
      <c r="D1180" s="114"/>
      <c r="E1180" s="114"/>
      <c r="F1180" s="365">
        <f>SUM(H1181:H1182)</f>
        <v>28682600</v>
      </c>
      <c r="G1180" s="365"/>
      <c r="H1180" s="17" t="s">
        <v>517</v>
      </c>
      <c r="I1180" s="114"/>
    </row>
    <row r="1181" spans="1:9" s="97" customFormat="1" ht="24.6" customHeight="1" outlineLevel="1">
      <c r="C1181" s="97" t="s">
        <v>1060</v>
      </c>
      <c r="D1181" s="18" t="s">
        <v>1127</v>
      </c>
      <c r="E1181" s="5" t="s">
        <v>1061</v>
      </c>
      <c r="H1181" s="113">
        <v>9788600</v>
      </c>
      <c r="I1181" s="3" t="s">
        <v>517</v>
      </c>
    </row>
    <row r="1182" spans="1:9" ht="24.6" customHeight="1">
      <c r="B1182" s="97"/>
      <c r="C1182" s="97" t="s">
        <v>1062</v>
      </c>
      <c r="D1182" s="18" t="s">
        <v>1128</v>
      </c>
      <c r="E1182" s="5" t="s">
        <v>1063</v>
      </c>
      <c r="F1182" s="97"/>
      <c r="H1182" s="113">
        <v>18894000</v>
      </c>
      <c r="I1182" s="3" t="s">
        <v>517</v>
      </c>
    </row>
    <row r="1183" spans="1:9" s="93" customFormat="1" ht="24.6" customHeight="1" outlineLevel="1">
      <c r="A1183" s="89"/>
      <c r="B1183" s="83"/>
      <c r="C1183" s="97"/>
      <c r="D1183" s="97"/>
      <c r="E1183" s="97"/>
      <c r="F1183" s="83"/>
      <c r="G1183" s="97"/>
      <c r="H1183" s="97"/>
      <c r="I1183" s="97"/>
    </row>
    <row r="1184" spans="1:9" s="93" customFormat="1" ht="24.6" customHeight="1" outlineLevel="1">
      <c r="A1184" s="89"/>
      <c r="B1184" s="83"/>
      <c r="C1184" s="97"/>
      <c r="D1184" s="97"/>
      <c r="E1184" s="97"/>
      <c r="F1184" s="83"/>
      <c r="G1184" s="97"/>
      <c r="H1184" s="97"/>
      <c r="I1184" s="97"/>
    </row>
    <row r="1185" spans="1:9" s="93" customFormat="1" ht="24.6" customHeight="1" outlineLevel="1">
      <c r="A1185" s="89"/>
      <c r="B1185" s="83"/>
      <c r="C1185" s="97"/>
      <c r="D1185" s="97"/>
      <c r="E1185" s="97"/>
      <c r="F1185" s="83"/>
      <c r="G1185" s="97"/>
      <c r="H1185" s="97"/>
      <c r="I1185" s="97"/>
    </row>
    <row r="1186" spans="1:9" s="97" customFormat="1" ht="24.6" customHeight="1" outlineLevel="1">
      <c r="B1186" s="89" t="s">
        <v>890</v>
      </c>
      <c r="C1186" s="114"/>
      <c r="D1186" s="114"/>
      <c r="E1186" s="114"/>
      <c r="F1186" s="365">
        <f>SUM(H1187:H1211)</f>
        <v>14138000</v>
      </c>
      <c r="G1186" s="365"/>
      <c r="H1186" s="17" t="s">
        <v>517</v>
      </c>
      <c r="I1186" s="114"/>
    </row>
    <row r="1187" spans="1:9" s="97" customFormat="1" ht="24.6" customHeight="1" outlineLevel="1">
      <c r="C1187" s="97" t="s">
        <v>1064</v>
      </c>
      <c r="D1187" s="18" t="s">
        <v>1127</v>
      </c>
      <c r="E1187" s="286" t="s">
        <v>1400</v>
      </c>
      <c r="F1187" s="286"/>
      <c r="H1187" s="255"/>
      <c r="I1187" s="256"/>
    </row>
    <row r="1188" spans="1:9" s="97" customFormat="1" ht="24.6" customHeight="1" outlineLevel="1">
      <c r="D1188" s="18"/>
      <c r="E1188" s="286" t="s">
        <v>1401</v>
      </c>
      <c r="F1188" s="286"/>
      <c r="H1188" s="255">
        <v>226000</v>
      </c>
      <c r="I1188" s="256" t="s">
        <v>517</v>
      </c>
    </row>
    <row r="1189" spans="1:9" s="97" customFormat="1" ht="24.6" customHeight="1" outlineLevel="1">
      <c r="C1189" s="97" t="s">
        <v>1065</v>
      </c>
      <c r="D1189" s="18" t="s">
        <v>1128</v>
      </c>
      <c r="E1189" s="286" t="s">
        <v>1066</v>
      </c>
      <c r="H1189" s="113">
        <v>11600</v>
      </c>
      <c r="I1189" s="3" t="s">
        <v>517</v>
      </c>
    </row>
    <row r="1190" spans="1:9" s="97" customFormat="1" ht="24.6" customHeight="1" outlineLevel="1">
      <c r="C1190" s="97" t="s">
        <v>1067</v>
      </c>
      <c r="D1190" s="18" t="s">
        <v>1129</v>
      </c>
      <c r="E1190" s="286" t="s">
        <v>1402</v>
      </c>
      <c r="F1190" s="286"/>
      <c r="H1190" s="255"/>
      <c r="I1190" s="256"/>
    </row>
    <row r="1191" spans="1:9" s="97" customFormat="1" ht="24.6" customHeight="1" outlineLevel="1">
      <c r="D1191" s="18"/>
      <c r="E1191" s="286" t="s">
        <v>1403</v>
      </c>
      <c r="F1191" s="286"/>
      <c r="H1191" s="255">
        <v>3778800</v>
      </c>
      <c r="I1191" s="256" t="s">
        <v>517</v>
      </c>
    </row>
    <row r="1192" spans="1:9" s="97" customFormat="1" ht="24.6" customHeight="1" outlineLevel="1">
      <c r="C1192" s="97" t="s">
        <v>1068</v>
      </c>
      <c r="D1192" s="18" t="s">
        <v>1181</v>
      </c>
      <c r="E1192" s="286" t="s">
        <v>1069</v>
      </c>
      <c r="H1192" s="113">
        <v>34600</v>
      </c>
      <c r="I1192" s="3" t="s">
        <v>517</v>
      </c>
    </row>
    <row r="1193" spans="1:9" s="97" customFormat="1" ht="24.6" customHeight="1" outlineLevel="1">
      <c r="C1193" s="97" t="s">
        <v>1070</v>
      </c>
      <c r="D1193" s="18" t="s">
        <v>1182</v>
      </c>
      <c r="E1193" s="286" t="s">
        <v>1404</v>
      </c>
      <c r="F1193" s="286"/>
      <c r="H1193" s="255"/>
      <c r="I1193" s="256"/>
    </row>
    <row r="1194" spans="1:9" s="97" customFormat="1" ht="24.6" customHeight="1" outlineLevel="1">
      <c r="D1194" s="18"/>
      <c r="E1194" s="286" t="s">
        <v>1405</v>
      </c>
      <c r="F1194" s="286"/>
      <c r="H1194" s="255">
        <v>107700</v>
      </c>
      <c r="I1194" s="256" t="s">
        <v>517</v>
      </c>
    </row>
    <row r="1195" spans="1:9" s="97" customFormat="1" ht="24.6" customHeight="1" outlineLevel="1">
      <c r="C1195" s="97" t="s">
        <v>1071</v>
      </c>
      <c r="D1195" s="18" t="s">
        <v>1183</v>
      </c>
      <c r="E1195" s="286" t="s">
        <v>1406</v>
      </c>
      <c r="F1195" s="286"/>
      <c r="G1195" s="286"/>
      <c r="H1195" s="255"/>
      <c r="I1195" s="256"/>
    </row>
    <row r="1196" spans="1:9" s="97" customFormat="1" ht="24.6" customHeight="1" outlineLevel="1">
      <c r="D1196" s="18"/>
      <c r="E1196" s="286" t="s">
        <v>1407</v>
      </c>
      <c r="F1196" s="286"/>
      <c r="G1196" s="286"/>
      <c r="H1196" s="255">
        <v>29100</v>
      </c>
      <c r="I1196" s="256" t="s">
        <v>517</v>
      </c>
    </row>
    <row r="1197" spans="1:9" s="97" customFormat="1" ht="24.6" customHeight="1" outlineLevel="1">
      <c r="C1197" s="97" t="s">
        <v>1072</v>
      </c>
      <c r="D1197" s="18" t="s">
        <v>1184</v>
      </c>
      <c r="E1197" s="286" t="s">
        <v>1408</v>
      </c>
      <c r="F1197" s="286"/>
      <c r="H1197" s="113"/>
      <c r="I1197" s="3"/>
    </row>
    <row r="1198" spans="1:9" s="97" customFormat="1" ht="24.6" customHeight="1" outlineLevel="1">
      <c r="D1198" s="18"/>
      <c r="E1198" s="286" t="s">
        <v>1409</v>
      </c>
      <c r="F1198" s="286"/>
      <c r="H1198" s="113">
        <v>154300</v>
      </c>
      <c r="I1198" s="3" t="s">
        <v>517</v>
      </c>
    </row>
    <row r="1199" spans="1:9" s="97" customFormat="1" ht="24.6" customHeight="1" outlineLevel="1">
      <c r="C1199" s="97" t="s">
        <v>934</v>
      </c>
      <c r="D1199" s="18" t="s">
        <v>1185</v>
      </c>
      <c r="E1199" s="286" t="s">
        <v>1073</v>
      </c>
      <c r="H1199" s="113">
        <v>5000</v>
      </c>
      <c r="I1199" s="3" t="s">
        <v>517</v>
      </c>
    </row>
    <row r="1200" spans="1:9" s="97" customFormat="1" ht="24.6" customHeight="1" outlineLevel="1">
      <c r="C1200" s="97" t="s">
        <v>893</v>
      </c>
      <c r="D1200" s="18" t="s">
        <v>1186</v>
      </c>
      <c r="E1200" s="286" t="s">
        <v>1075</v>
      </c>
      <c r="H1200" s="113">
        <v>2544000</v>
      </c>
      <c r="I1200" s="3" t="s">
        <v>517</v>
      </c>
    </row>
    <row r="1201" spans="1:9" s="97" customFormat="1" ht="24.6" customHeight="1" outlineLevel="1">
      <c r="C1201" s="97" t="s">
        <v>988</v>
      </c>
      <c r="D1201" s="18" t="s">
        <v>1179</v>
      </c>
      <c r="E1201" s="286" t="s">
        <v>1076</v>
      </c>
      <c r="H1201" s="113">
        <v>360000</v>
      </c>
      <c r="I1201" s="3" t="s">
        <v>517</v>
      </c>
    </row>
    <row r="1202" spans="1:9" s="97" customFormat="1" ht="24.6" customHeight="1" outlineLevel="1">
      <c r="C1202" s="97" t="s">
        <v>990</v>
      </c>
      <c r="D1202" s="18" t="s">
        <v>1187</v>
      </c>
      <c r="E1202" s="286" t="s">
        <v>1077</v>
      </c>
      <c r="H1202" s="113">
        <v>5616000</v>
      </c>
      <c r="I1202" s="3" t="s">
        <v>517</v>
      </c>
    </row>
    <row r="1203" spans="1:9" s="97" customFormat="1" ht="24.6" customHeight="1" outlineLevel="1">
      <c r="C1203" s="97" t="s">
        <v>991</v>
      </c>
      <c r="D1203" s="18" t="s">
        <v>1180</v>
      </c>
      <c r="E1203" s="286" t="s">
        <v>1410</v>
      </c>
      <c r="F1203" s="286"/>
      <c r="H1203" s="255"/>
      <c r="I1203" s="256"/>
    </row>
    <row r="1204" spans="1:9" s="97" customFormat="1" ht="24.6" customHeight="1" outlineLevel="1">
      <c r="D1204" s="18"/>
      <c r="E1204" s="286" t="s">
        <v>1411</v>
      </c>
      <c r="F1204" s="286"/>
      <c r="H1204" s="255">
        <v>270000</v>
      </c>
      <c r="I1204" s="256" t="s">
        <v>517</v>
      </c>
    </row>
    <row r="1205" spans="1:9" s="97" customFormat="1" ht="24.6" customHeight="1" outlineLevel="1">
      <c r="C1205" s="97" t="s">
        <v>992</v>
      </c>
      <c r="D1205" s="18" t="s">
        <v>1214</v>
      </c>
      <c r="E1205" s="286" t="s">
        <v>1412</v>
      </c>
      <c r="F1205" s="286"/>
      <c r="H1205" s="255"/>
      <c r="I1205" s="256"/>
    </row>
    <row r="1206" spans="1:9" s="97" customFormat="1" ht="24.6" customHeight="1" outlineLevel="1">
      <c r="D1206" s="18"/>
      <c r="E1206" s="286" t="s">
        <v>1413</v>
      </c>
      <c r="F1206" s="286"/>
      <c r="H1206" s="255">
        <v>56200</v>
      </c>
      <c r="I1206" s="256" t="s">
        <v>517</v>
      </c>
    </row>
    <row r="1207" spans="1:9" s="97" customFormat="1" ht="24.6" customHeight="1" outlineLevel="1">
      <c r="C1207" s="97" t="s">
        <v>993</v>
      </c>
      <c r="D1207" s="18" t="s">
        <v>1216</v>
      </c>
      <c r="E1207" s="286" t="s">
        <v>1414</v>
      </c>
      <c r="F1207" s="288"/>
      <c r="H1207" s="255"/>
      <c r="I1207" s="256"/>
    </row>
    <row r="1208" spans="1:9" s="97" customFormat="1" ht="24.6" customHeight="1" outlineLevel="1">
      <c r="D1208" s="18"/>
      <c r="E1208" s="286" t="s">
        <v>1415</v>
      </c>
      <c r="F1208" s="288"/>
      <c r="H1208" s="255">
        <v>51600</v>
      </c>
      <c r="I1208" s="256" t="s">
        <v>517</v>
      </c>
    </row>
    <row r="1209" spans="1:9" s="97" customFormat="1" ht="24.6" customHeight="1" outlineLevel="1">
      <c r="C1209" s="97" t="s">
        <v>995</v>
      </c>
      <c r="D1209" s="18" t="s">
        <v>1217</v>
      </c>
      <c r="E1209" s="286" t="s">
        <v>1078</v>
      </c>
      <c r="H1209" s="113">
        <v>406000</v>
      </c>
      <c r="I1209" s="3" t="s">
        <v>517</v>
      </c>
    </row>
    <row r="1210" spans="1:9" ht="24.6" customHeight="1">
      <c r="B1210" s="97"/>
      <c r="C1210" s="97" t="s">
        <v>996</v>
      </c>
      <c r="D1210" s="18" t="s">
        <v>1218</v>
      </c>
      <c r="E1210" s="286" t="s">
        <v>1079</v>
      </c>
      <c r="F1210" s="97"/>
      <c r="H1210" s="113">
        <v>427100</v>
      </c>
      <c r="I1210" s="3" t="s">
        <v>517</v>
      </c>
    </row>
    <row r="1211" spans="1:9" s="97" customFormat="1" ht="24.6" customHeight="1" outlineLevel="1">
      <c r="C1211" s="97" t="s">
        <v>984</v>
      </c>
      <c r="D1211" s="18" t="s">
        <v>1219</v>
      </c>
      <c r="E1211" s="286" t="s">
        <v>1074</v>
      </c>
      <c r="H1211" s="113">
        <v>60000</v>
      </c>
      <c r="I1211" s="3" t="s">
        <v>517</v>
      </c>
    </row>
    <row r="1212" spans="1:9" s="89" customFormat="1" ht="24.6" customHeight="1">
      <c r="A1212" s="98"/>
      <c r="B1212" s="83"/>
      <c r="C1212" s="97"/>
      <c r="D1212" s="97"/>
      <c r="E1212" s="97"/>
      <c r="F1212" s="83"/>
      <c r="G1212" s="97"/>
      <c r="H1212" s="113"/>
      <c r="I1212" s="3"/>
    </row>
    <row r="1213" spans="1:9" s="89" customFormat="1" ht="24.6" customHeight="1">
      <c r="A1213" s="98"/>
      <c r="B1213" s="83"/>
      <c r="C1213" s="97"/>
      <c r="D1213" s="97"/>
      <c r="E1213" s="97"/>
      <c r="F1213" s="83"/>
      <c r="G1213" s="97"/>
      <c r="H1213" s="113"/>
      <c r="I1213" s="3"/>
    </row>
    <row r="1214" spans="1:9" s="89" customFormat="1" ht="24.6" customHeight="1">
      <c r="A1214" s="98"/>
      <c r="B1214" s="83"/>
      <c r="C1214" s="97"/>
      <c r="D1214" s="97"/>
      <c r="E1214" s="97"/>
      <c r="F1214" s="83"/>
      <c r="G1214" s="97"/>
      <c r="H1214" s="113"/>
      <c r="I1214" s="3"/>
    </row>
    <row r="1215" spans="1:9" s="89" customFormat="1" ht="24.6" customHeight="1">
      <c r="A1215" s="98"/>
      <c r="B1215" s="83"/>
      <c r="C1215" s="97"/>
      <c r="D1215" s="97"/>
      <c r="E1215" s="97"/>
      <c r="F1215" s="83"/>
      <c r="G1215" s="97"/>
      <c r="H1215" s="113"/>
      <c r="I1215" s="3"/>
    </row>
    <row r="1216" spans="1:9" s="89" customFormat="1" ht="24.6" customHeight="1">
      <c r="A1216" s="98"/>
      <c r="B1216" s="83"/>
      <c r="C1216" s="97"/>
      <c r="D1216" s="97"/>
      <c r="E1216" s="97"/>
      <c r="F1216" s="83"/>
      <c r="G1216" s="97"/>
      <c r="H1216" s="113"/>
      <c r="I1216" s="3"/>
    </row>
    <row r="1217" spans="1:9" s="89" customFormat="1" ht="24.6" customHeight="1">
      <c r="A1217" s="98"/>
      <c r="B1217" s="83"/>
      <c r="C1217" s="97"/>
      <c r="D1217" s="97"/>
      <c r="E1217" s="97"/>
      <c r="F1217" s="83"/>
      <c r="G1217" s="97"/>
      <c r="H1217" s="113"/>
      <c r="I1217" s="3"/>
    </row>
    <row r="1218" spans="1:9" s="89" customFormat="1" ht="24.6" customHeight="1">
      <c r="A1218" s="98"/>
      <c r="B1218" s="83"/>
      <c r="C1218" s="97"/>
      <c r="D1218" s="97"/>
      <c r="E1218" s="97"/>
      <c r="F1218" s="83"/>
      <c r="G1218" s="97"/>
      <c r="H1218" s="113"/>
      <c r="I1218" s="3"/>
    </row>
    <row r="1219" spans="1:9" s="89" customFormat="1" ht="24.6" customHeight="1">
      <c r="A1219" s="98"/>
      <c r="B1219" s="83"/>
      <c r="C1219" s="97"/>
      <c r="D1219" s="97"/>
      <c r="E1219" s="97"/>
      <c r="F1219" s="83"/>
      <c r="G1219" s="97"/>
      <c r="H1219" s="113"/>
      <c r="I1219" s="3"/>
    </row>
    <row r="1220" spans="1:9" s="89" customFormat="1" ht="24.6" customHeight="1">
      <c r="A1220" s="98"/>
      <c r="B1220" s="83"/>
      <c r="C1220" s="97"/>
      <c r="D1220" s="97"/>
      <c r="E1220" s="97"/>
      <c r="F1220" s="83"/>
      <c r="G1220" s="97"/>
      <c r="H1220" s="113"/>
      <c r="I1220" s="3"/>
    </row>
    <row r="1221" spans="1:9" s="89" customFormat="1" ht="24.6" customHeight="1">
      <c r="A1221" s="98"/>
      <c r="B1221" s="83"/>
      <c r="C1221" s="97"/>
      <c r="D1221" s="97"/>
      <c r="E1221" s="97"/>
      <c r="F1221" s="83"/>
      <c r="G1221" s="97"/>
      <c r="H1221" s="113"/>
      <c r="I1221" s="3"/>
    </row>
    <row r="1222" spans="1:9" s="97" customFormat="1" ht="24.6" customHeight="1" outlineLevel="1">
      <c r="B1222" s="96" t="s">
        <v>748</v>
      </c>
      <c r="C1222" s="114"/>
      <c r="D1222" s="114"/>
      <c r="E1222" s="114"/>
      <c r="F1222" s="89"/>
      <c r="G1222" s="370">
        <f>SUM(H1224:H1231)</f>
        <v>29412800</v>
      </c>
      <c r="H1222" s="370"/>
      <c r="I1222" s="100" t="s">
        <v>517</v>
      </c>
    </row>
    <row r="1223" spans="1:9" s="97" customFormat="1" ht="24.6" customHeight="1" outlineLevel="1">
      <c r="B1223" s="96" t="s">
        <v>802</v>
      </c>
      <c r="C1223" s="114"/>
      <c r="D1223" s="114"/>
      <c r="E1223" s="114"/>
      <c r="F1223" s="365">
        <f>SUM(H1224:H1231)</f>
        <v>29412800</v>
      </c>
      <c r="G1223" s="365"/>
      <c r="H1223" s="17" t="s">
        <v>517</v>
      </c>
      <c r="I1223" s="100"/>
    </row>
    <row r="1224" spans="1:9" s="97" customFormat="1" ht="24.6" customHeight="1" outlineLevel="1">
      <c r="C1224" s="97" t="s">
        <v>1080</v>
      </c>
      <c r="D1224" s="266" t="s">
        <v>1127</v>
      </c>
      <c r="E1224" s="286" t="s">
        <v>1416</v>
      </c>
      <c r="F1224" s="286"/>
      <c r="G1224" s="112"/>
      <c r="H1224" s="255"/>
      <c r="I1224" s="256"/>
    </row>
    <row r="1225" spans="1:9" s="97" customFormat="1" ht="24.6" customHeight="1" outlineLevel="1">
      <c r="D1225" s="266"/>
      <c r="E1225" s="286" t="s">
        <v>1417</v>
      </c>
      <c r="F1225" s="286"/>
      <c r="G1225" s="284"/>
      <c r="H1225" s="255"/>
      <c r="I1225" s="256"/>
    </row>
    <row r="1226" spans="1:9" s="97" customFormat="1" ht="24.6" customHeight="1" outlineLevel="1">
      <c r="D1226" s="266"/>
      <c r="E1226" s="286" t="s">
        <v>1418</v>
      </c>
      <c r="F1226" s="286"/>
      <c r="G1226" s="284"/>
      <c r="H1226" s="255"/>
      <c r="I1226" s="256"/>
    </row>
    <row r="1227" spans="1:9" s="97" customFormat="1" ht="24.6" customHeight="1" outlineLevel="1">
      <c r="D1227" s="266"/>
      <c r="E1227" s="286" t="s">
        <v>1419</v>
      </c>
      <c r="F1227" s="286"/>
      <c r="G1227" s="284"/>
      <c r="H1227" s="255">
        <v>14737900</v>
      </c>
      <c r="I1227" s="256" t="s">
        <v>517</v>
      </c>
    </row>
    <row r="1228" spans="1:9" ht="24.6" customHeight="1">
      <c r="B1228" s="97"/>
      <c r="C1228" s="97" t="s">
        <v>1081</v>
      </c>
      <c r="D1228" s="266" t="s">
        <v>1128</v>
      </c>
      <c r="E1228" s="286" t="s">
        <v>1416</v>
      </c>
      <c r="F1228" s="286"/>
      <c r="G1228" s="112"/>
      <c r="H1228" s="255"/>
      <c r="I1228" s="256"/>
    </row>
    <row r="1229" spans="1:9" ht="24.6" customHeight="1">
      <c r="E1229" s="286" t="s">
        <v>1417</v>
      </c>
      <c r="F1229" s="286"/>
      <c r="H1229" s="113"/>
      <c r="I1229" s="3"/>
    </row>
    <row r="1230" spans="1:9" ht="24.6" customHeight="1">
      <c r="E1230" s="286" t="s">
        <v>1418</v>
      </c>
      <c r="F1230" s="286"/>
    </row>
    <row r="1231" spans="1:9" ht="24.6" customHeight="1">
      <c r="E1231" s="286" t="s">
        <v>1420</v>
      </c>
      <c r="F1231" s="286"/>
      <c r="H1231" s="255">
        <v>14674900</v>
      </c>
      <c r="I1231" s="256" t="s">
        <v>517</v>
      </c>
    </row>
  </sheetData>
  <mergeCells count="278">
    <mergeCell ref="D640:F640"/>
    <mergeCell ref="F867:G867"/>
    <mergeCell ref="D831:F831"/>
    <mergeCell ref="D885:F885"/>
    <mergeCell ref="F915:G915"/>
    <mergeCell ref="G943:H943"/>
    <mergeCell ref="D990:F990"/>
    <mergeCell ref="G1016:H1016"/>
    <mergeCell ref="F1017:G1017"/>
    <mergeCell ref="E668:G668"/>
    <mergeCell ref="E670:G670"/>
    <mergeCell ref="E671:G671"/>
    <mergeCell ref="E672:G672"/>
    <mergeCell ref="E673:G673"/>
    <mergeCell ref="E649:G649"/>
    <mergeCell ref="E650:G650"/>
    <mergeCell ref="F1223:G1223"/>
    <mergeCell ref="F1101:G1101"/>
    <mergeCell ref="F1112:G1112"/>
    <mergeCell ref="F1123:G1123"/>
    <mergeCell ref="F1130:G1130"/>
    <mergeCell ref="F1131:G1131"/>
    <mergeCell ref="F1132:G1132"/>
    <mergeCell ref="F1057:G1057"/>
    <mergeCell ref="F1061:G1061"/>
    <mergeCell ref="G1095:H1095"/>
    <mergeCell ref="F1096:G1096"/>
    <mergeCell ref="F1097:G1097"/>
    <mergeCell ref="F1098:G1098"/>
    <mergeCell ref="F1186:G1186"/>
    <mergeCell ref="G1222:H1222"/>
    <mergeCell ref="F1053:G1053"/>
    <mergeCell ref="F873:G873"/>
    <mergeCell ref="F882:G882"/>
    <mergeCell ref="F883:G883"/>
    <mergeCell ref="F884:G884"/>
    <mergeCell ref="G903:H903"/>
    <mergeCell ref="F904:G904"/>
    <mergeCell ref="F830:G830"/>
    <mergeCell ref="G861:H861"/>
    <mergeCell ref="F862:G862"/>
    <mergeCell ref="F863:G863"/>
    <mergeCell ref="F864:G864"/>
    <mergeCell ref="F989:G989"/>
    <mergeCell ref="F905:G905"/>
    <mergeCell ref="F906:G906"/>
    <mergeCell ref="F911:G911"/>
    <mergeCell ref="F944:G944"/>
    <mergeCell ref="D916:F916"/>
    <mergeCell ref="G1051:H1051"/>
    <mergeCell ref="F1052:G1052"/>
    <mergeCell ref="F635:G635"/>
    <mergeCell ref="F638:G638"/>
    <mergeCell ref="F678:G678"/>
    <mergeCell ref="G693:H693"/>
    <mergeCell ref="F694:G694"/>
    <mergeCell ref="F695:G695"/>
    <mergeCell ref="F619:G619"/>
    <mergeCell ref="F620:G620"/>
    <mergeCell ref="F621:G621"/>
    <mergeCell ref="F626:G626"/>
    <mergeCell ref="F633:G633"/>
    <mergeCell ref="F634:G634"/>
    <mergeCell ref="D639:F639"/>
    <mergeCell ref="D641:E641"/>
    <mergeCell ref="E642:G642"/>
    <mergeCell ref="E643:G643"/>
    <mergeCell ref="E644:G644"/>
    <mergeCell ref="E645:G645"/>
    <mergeCell ref="E651:G651"/>
    <mergeCell ref="E653:G653"/>
    <mergeCell ref="D646:E646"/>
    <mergeCell ref="E648:G648"/>
    <mergeCell ref="E665:G665"/>
    <mergeCell ref="E667:G667"/>
    <mergeCell ref="F578:G578"/>
    <mergeCell ref="F584:G584"/>
    <mergeCell ref="F594:G594"/>
    <mergeCell ref="F595:G595"/>
    <mergeCell ref="F596:G596"/>
    <mergeCell ref="G618:H618"/>
    <mergeCell ref="F537:G537"/>
    <mergeCell ref="F540:G540"/>
    <mergeCell ref="G572:H572"/>
    <mergeCell ref="F573:G573"/>
    <mergeCell ref="F574:G574"/>
    <mergeCell ref="F575:G575"/>
    <mergeCell ref="F496:G496"/>
    <mergeCell ref="F499:G499"/>
    <mergeCell ref="F507:G507"/>
    <mergeCell ref="G534:H534"/>
    <mergeCell ref="F535:G535"/>
    <mergeCell ref="F536:G536"/>
    <mergeCell ref="F455:G455"/>
    <mergeCell ref="F467:G467"/>
    <mergeCell ref="G490:H490"/>
    <mergeCell ref="F491:G491"/>
    <mergeCell ref="F492:G492"/>
    <mergeCell ref="F493:G493"/>
    <mergeCell ref="F445:G445"/>
    <mergeCell ref="F446:G446"/>
    <mergeCell ref="F447:G447"/>
    <mergeCell ref="F450:G450"/>
    <mergeCell ref="F399:G399"/>
    <mergeCell ref="F404:G404"/>
    <mergeCell ref="F409:G409"/>
    <mergeCell ref="F421:G421"/>
    <mergeCell ref="F422:G422"/>
    <mergeCell ref="F423:G423"/>
    <mergeCell ref="D424:F424"/>
    <mergeCell ref="D449:E449"/>
    <mergeCell ref="D425:F425"/>
    <mergeCell ref="D426:F426"/>
    <mergeCell ref="F428:G428"/>
    <mergeCell ref="G444:H444"/>
    <mergeCell ref="G396:H396"/>
    <mergeCell ref="F397:G397"/>
    <mergeCell ref="F398:G398"/>
    <mergeCell ref="F323:G323"/>
    <mergeCell ref="F326:G326"/>
    <mergeCell ref="F331:G331"/>
    <mergeCell ref="F332:G332"/>
    <mergeCell ref="F333:G333"/>
    <mergeCell ref="G357:H357"/>
    <mergeCell ref="E334:F334"/>
    <mergeCell ref="E338:F338"/>
    <mergeCell ref="E340:F340"/>
    <mergeCell ref="D364:E364"/>
    <mergeCell ref="D365:E365"/>
    <mergeCell ref="D366:E366"/>
    <mergeCell ref="C361:E361"/>
    <mergeCell ref="C362:E362"/>
    <mergeCell ref="C363:E363"/>
    <mergeCell ref="E339:F339"/>
    <mergeCell ref="E341:F341"/>
    <mergeCell ref="F272:G272"/>
    <mergeCell ref="F273:G273"/>
    <mergeCell ref="F277:G277"/>
    <mergeCell ref="F286:G286"/>
    <mergeCell ref="F296:G296"/>
    <mergeCell ref="F300:G300"/>
    <mergeCell ref="F358:G358"/>
    <mergeCell ref="F359:G359"/>
    <mergeCell ref="F360:G360"/>
    <mergeCell ref="F21:G21"/>
    <mergeCell ref="F26:G26"/>
    <mergeCell ref="G37:H37"/>
    <mergeCell ref="F38:G38"/>
    <mergeCell ref="F39:G39"/>
    <mergeCell ref="F40:G40"/>
    <mergeCell ref="F170:G170"/>
    <mergeCell ref="F171:G171"/>
    <mergeCell ref="F172:G172"/>
    <mergeCell ref="G100:H100"/>
    <mergeCell ref="F101:G101"/>
    <mergeCell ref="G136:H136"/>
    <mergeCell ref="F137:G137"/>
    <mergeCell ref="G169:H169"/>
    <mergeCell ref="D84:F84"/>
    <mergeCell ref="D85:F85"/>
    <mergeCell ref="D138:F138"/>
    <mergeCell ref="D28:E28"/>
    <mergeCell ref="D29:E29"/>
    <mergeCell ref="D30:F30"/>
    <mergeCell ref="F59:G59"/>
    <mergeCell ref="F72:G72"/>
    <mergeCell ref="F81:G81"/>
    <mergeCell ref="F82:G82"/>
    <mergeCell ref="B1:I1"/>
    <mergeCell ref="B3:I3"/>
    <mergeCell ref="G5:H5"/>
    <mergeCell ref="F6:G6"/>
    <mergeCell ref="F7:G7"/>
    <mergeCell ref="F15:G15"/>
    <mergeCell ref="D303:F303"/>
    <mergeCell ref="B136:E136"/>
    <mergeCell ref="D102:E102"/>
    <mergeCell ref="D8:E8"/>
    <mergeCell ref="D9:E9"/>
    <mergeCell ref="D10:E10"/>
    <mergeCell ref="D11:E11"/>
    <mergeCell ref="D12:E12"/>
    <mergeCell ref="D13:E13"/>
    <mergeCell ref="D16:E16"/>
    <mergeCell ref="D17:E17"/>
    <mergeCell ref="D18:E18"/>
    <mergeCell ref="D19:E19"/>
    <mergeCell ref="D22:E22"/>
    <mergeCell ref="D23:E23"/>
    <mergeCell ref="D24:E24"/>
    <mergeCell ref="D27:E27"/>
    <mergeCell ref="F46:G46"/>
    <mergeCell ref="F83:G83"/>
    <mergeCell ref="F176:G176"/>
    <mergeCell ref="F186:G186"/>
    <mergeCell ref="F196:G196"/>
    <mergeCell ref="F247:G247"/>
    <mergeCell ref="F252:G252"/>
    <mergeCell ref="F253:G253"/>
    <mergeCell ref="F254:G254"/>
    <mergeCell ref="D453:E453"/>
    <mergeCell ref="G270:H270"/>
    <mergeCell ref="F271:G271"/>
    <mergeCell ref="G223:H223"/>
    <mergeCell ref="F224:G224"/>
    <mergeCell ref="F225:G225"/>
    <mergeCell ref="F226:G226"/>
    <mergeCell ref="F230:G230"/>
    <mergeCell ref="F237:G237"/>
    <mergeCell ref="F301:G301"/>
    <mergeCell ref="D255:F255"/>
    <mergeCell ref="F302:G302"/>
    <mergeCell ref="G317:H317"/>
    <mergeCell ref="F318:G318"/>
    <mergeCell ref="F319:G319"/>
    <mergeCell ref="F320:G320"/>
    <mergeCell ref="D454:E454"/>
    <mergeCell ref="D463:E463"/>
    <mergeCell ref="D417:E417"/>
    <mergeCell ref="D418:E418"/>
    <mergeCell ref="D419:E419"/>
    <mergeCell ref="C400:E400"/>
    <mergeCell ref="C401:E401"/>
    <mergeCell ref="C405:E405"/>
    <mergeCell ref="C406:E406"/>
    <mergeCell ref="C410:E410"/>
    <mergeCell ref="C411:E411"/>
    <mergeCell ref="D402:E402"/>
    <mergeCell ref="D403:E403"/>
    <mergeCell ref="D407:E407"/>
    <mergeCell ref="D408:E408"/>
    <mergeCell ref="D412:E412"/>
    <mergeCell ref="D413:E413"/>
    <mergeCell ref="D414:E414"/>
    <mergeCell ref="D415:E415"/>
    <mergeCell ref="D416:E416"/>
    <mergeCell ref="F1180:G1180"/>
    <mergeCell ref="D679:F679"/>
    <mergeCell ref="D763:F763"/>
    <mergeCell ref="F723:G723"/>
    <mergeCell ref="G740:H740"/>
    <mergeCell ref="F741:G741"/>
    <mergeCell ref="F742:G742"/>
    <mergeCell ref="F743:G743"/>
    <mergeCell ref="F746:G746"/>
    <mergeCell ref="F696:G696"/>
    <mergeCell ref="F699:G699"/>
    <mergeCell ref="F704:G704"/>
    <mergeCell ref="F717:G717"/>
    <mergeCell ref="F718:G718"/>
    <mergeCell ref="F719:G719"/>
    <mergeCell ref="B829:E829"/>
    <mergeCell ref="F1054:G1054"/>
    <mergeCell ref="G978:H978"/>
    <mergeCell ref="F979:G979"/>
    <mergeCell ref="F760:G760"/>
    <mergeCell ref="F761:G761"/>
    <mergeCell ref="F980:G980"/>
    <mergeCell ref="F981:G981"/>
    <mergeCell ref="F984:G984"/>
    <mergeCell ref="F792:G792"/>
    <mergeCell ref="F798:G798"/>
    <mergeCell ref="F804:G804"/>
    <mergeCell ref="G829:H829"/>
    <mergeCell ref="F750:G750"/>
    <mergeCell ref="F762:G762"/>
    <mergeCell ref="E654:G654"/>
    <mergeCell ref="E655:G655"/>
    <mergeCell ref="E656:G656"/>
    <mergeCell ref="E660:G660"/>
    <mergeCell ref="E661:G661"/>
    <mergeCell ref="E662:G662"/>
    <mergeCell ref="E663:G663"/>
    <mergeCell ref="E666:G666"/>
    <mergeCell ref="G784:H784"/>
    <mergeCell ref="F785:G785"/>
    <mergeCell ref="F786:G786"/>
    <mergeCell ref="F787:G787"/>
  </mergeCells>
  <phoneticPr fontId="14" type="noConversion"/>
  <pageMargins left="1.1811023622047245" right="0.59055118110236227" top="0.98425196850393704" bottom="0.59055118110236227" header="0.31496062992125984" footer="0.31496062992125984"/>
  <pageSetup paperSize="9" scale="80" orientation="portrait" horizontalDpi="300" verticalDpi="300" r:id="rId1"/>
  <headerFooter>
    <oddHeader xml:space="preserve">&amp;C&amp;"TH SarabunPSK,ธรรมดา"&amp;16&amp;P+19&amp;"-,ธรรมดา"&amp;11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ACC26-74E2-4656-959D-B4E2C6925AED}">
  <dimension ref="A1:A3"/>
  <sheetViews>
    <sheetView workbookViewId="0">
      <selection activeCell="A2" sqref="A2:A5"/>
    </sheetView>
  </sheetViews>
  <sheetFormatPr defaultRowHeight="14.4"/>
  <cols>
    <col min="1" max="1" width="68.109375" customWidth="1"/>
  </cols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0F0EE-40D2-404E-8529-E33AB5390F99}">
  <dimension ref="A1:G222"/>
  <sheetViews>
    <sheetView view="pageLayout" zoomScale="80" zoomScaleNormal="100" zoomScalePageLayoutView="80" workbookViewId="0">
      <selection activeCell="G30" sqref="G30:G43"/>
    </sheetView>
  </sheetViews>
  <sheetFormatPr defaultColWidth="9.109375" defaultRowHeight="24.6"/>
  <cols>
    <col min="1" max="1" width="4" style="17" customWidth="1"/>
    <col min="2" max="2" width="10.5546875" style="32" bestFit="1" customWidth="1"/>
    <col min="3" max="3" width="42.109375" style="19" customWidth="1"/>
    <col min="4" max="4" width="9" style="18" customWidth="1"/>
    <col min="5" max="5" width="25.33203125" style="19" customWidth="1"/>
    <col min="6" max="6" width="11.44140625" style="18" customWidth="1"/>
    <col min="7" max="7" width="31.5546875" style="19" customWidth="1"/>
    <col min="8" max="16384" width="9.109375" style="5"/>
  </cols>
  <sheetData>
    <row r="1" spans="1:7" s="3" customFormat="1">
      <c r="A1" s="78" t="s">
        <v>111</v>
      </c>
      <c r="B1" s="79"/>
      <c r="C1" s="80"/>
      <c r="D1" s="1" t="s">
        <v>100</v>
      </c>
      <c r="E1" s="2" t="s">
        <v>101</v>
      </c>
      <c r="F1" s="1" t="s">
        <v>102</v>
      </c>
      <c r="G1" s="2" t="s">
        <v>112</v>
      </c>
    </row>
    <row r="2" spans="1:7">
      <c r="A2" s="46">
        <v>1</v>
      </c>
      <c r="B2" s="73" t="s">
        <v>0</v>
      </c>
      <c r="C2" s="74" t="s">
        <v>113</v>
      </c>
      <c r="D2" s="75"/>
      <c r="E2" s="74"/>
      <c r="F2" s="75"/>
      <c r="G2" s="74"/>
    </row>
    <row r="3" spans="1:7" ht="24" customHeight="1">
      <c r="A3" s="46">
        <v>1</v>
      </c>
      <c r="B3" s="47" t="s">
        <v>0</v>
      </c>
      <c r="C3" s="48" t="s">
        <v>114</v>
      </c>
      <c r="D3" s="49" t="s">
        <v>1</v>
      </c>
      <c r="E3" s="48" t="s">
        <v>2</v>
      </c>
      <c r="F3" s="50" t="s">
        <v>115</v>
      </c>
      <c r="G3" s="51" t="s">
        <v>116</v>
      </c>
    </row>
    <row r="4" spans="1:7" ht="24" customHeight="1">
      <c r="A4" s="46">
        <v>1</v>
      </c>
      <c r="B4" s="47" t="s">
        <v>0</v>
      </c>
      <c r="C4" s="48" t="s">
        <v>117</v>
      </c>
      <c r="D4" s="49" t="s">
        <v>1</v>
      </c>
      <c r="E4" s="48" t="s">
        <v>2</v>
      </c>
      <c r="F4" s="50" t="s">
        <v>115</v>
      </c>
      <c r="G4" s="51" t="s">
        <v>116</v>
      </c>
    </row>
    <row r="5" spans="1:7" ht="24" customHeight="1">
      <c r="A5" s="46">
        <v>1</v>
      </c>
      <c r="B5" s="47" t="s">
        <v>0</v>
      </c>
      <c r="C5" s="48" t="s">
        <v>118</v>
      </c>
      <c r="D5" s="49" t="s">
        <v>1</v>
      </c>
      <c r="E5" s="48" t="s">
        <v>2</v>
      </c>
      <c r="F5" s="50" t="s">
        <v>115</v>
      </c>
      <c r="G5" s="51" t="s">
        <v>116</v>
      </c>
    </row>
    <row r="6" spans="1:7" ht="24" customHeight="1">
      <c r="A6" s="46">
        <v>1</v>
      </c>
      <c r="B6" s="47" t="s">
        <v>0</v>
      </c>
      <c r="C6" s="48" t="s">
        <v>119</v>
      </c>
      <c r="D6" s="49" t="s">
        <v>1</v>
      </c>
      <c r="E6" s="48" t="s">
        <v>2</v>
      </c>
      <c r="F6" s="50" t="s">
        <v>115</v>
      </c>
      <c r="G6" s="51" t="s">
        <v>116</v>
      </c>
    </row>
    <row r="7" spans="1:7" ht="24" customHeight="1">
      <c r="A7" s="46">
        <v>1</v>
      </c>
      <c r="B7" s="47" t="s">
        <v>0</v>
      </c>
      <c r="C7" s="48" t="s">
        <v>120</v>
      </c>
      <c r="D7" s="49" t="s">
        <v>1</v>
      </c>
      <c r="E7" s="48" t="s">
        <v>2</v>
      </c>
      <c r="F7" s="50" t="s">
        <v>115</v>
      </c>
      <c r="G7" s="51" t="s">
        <v>116</v>
      </c>
    </row>
    <row r="8" spans="1:7" ht="49.2">
      <c r="A8" s="52">
        <v>2</v>
      </c>
      <c r="B8" s="73" t="s">
        <v>3</v>
      </c>
      <c r="C8" s="74" t="s">
        <v>121</v>
      </c>
      <c r="D8" s="75"/>
      <c r="E8" s="74"/>
      <c r="F8" s="75"/>
      <c r="G8" s="74"/>
    </row>
    <row r="9" spans="1:7">
      <c r="A9" s="52">
        <v>2</v>
      </c>
      <c r="B9" s="53" t="s">
        <v>3</v>
      </c>
      <c r="C9" s="54" t="s">
        <v>117</v>
      </c>
      <c r="D9" s="55" t="s">
        <v>1</v>
      </c>
      <c r="E9" s="54" t="s">
        <v>2</v>
      </c>
      <c r="F9" s="50" t="s">
        <v>122</v>
      </c>
      <c r="G9" s="56" t="s">
        <v>123</v>
      </c>
    </row>
    <row r="10" spans="1:7">
      <c r="A10" s="52">
        <v>2</v>
      </c>
      <c r="B10" s="53" t="s">
        <v>3</v>
      </c>
      <c r="C10" s="54" t="s">
        <v>124</v>
      </c>
      <c r="D10" s="55" t="s">
        <v>1</v>
      </c>
      <c r="E10" s="54" t="s">
        <v>2</v>
      </c>
      <c r="F10" s="50" t="s">
        <v>122</v>
      </c>
      <c r="G10" s="56" t="s">
        <v>123</v>
      </c>
    </row>
    <row r="11" spans="1:7">
      <c r="A11" s="52">
        <v>2</v>
      </c>
      <c r="B11" s="53" t="s">
        <v>3</v>
      </c>
      <c r="C11" s="54" t="s">
        <v>125</v>
      </c>
      <c r="D11" s="55" t="s">
        <v>1</v>
      </c>
      <c r="E11" s="54" t="s">
        <v>2</v>
      </c>
      <c r="F11" s="50" t="s">
        <v>122</v>
      </c>
      <c r="G11" s="56" t="s">
        <v>123</v>
      </c>
    </row>
    <row r="12" spans="1:7" ht="24" customHeight="1">
      <c r="A12" s="52">
        <v>2</v>
      </c>
      <c r="B12" s="53" t="s">
        <v>3</v>
      </c>
      <c r="C12" s="57" t="s">
        <v>126</v>
      </c>
      <c r="D12" s="58" t="s">
        <v>1</v>
      </c>
      <c r="E12" s="57" t="s">
        <v>2</v>
      </c>
      <c r="F12" s="59" t="s">
        <v>122</v>
      </c>
      <c r="G12" s="60" t="s">
        <v>123</v>
      </c>
    </row>
    <row r="13" spans="1:7" ht="73.8">
      <c r="A13" s="52">
        <v>2</v>
      </c>
      <c r="B13" s="53" t="s">
        <v>3</v>
      </c>
      <c r="C13" s="61" t="s">
        <v>127</v>
      </c>
      <c r="D13" s="55" t="s">
        <v>1</v>
      </c>
      <c r="E13" s="54" t="s">
        <v>2</v>
      </c>
      <c r="F13" s="50" t="s">
        <v>122</v>
      </c>
      <c r="G13" s="56" t="s">
        <v>123</v>
      </c>
    </row>
    <row r="14" spans="1:7" ht="24" customHeight="1">
      <c r="A14" s="4">
        <v>3</v>
      </c>
      <c r="B14" s="73" t="s">
        <v>4</v>
      </c>
      <c r="C14" s="74" t="s">
        <v>128</v>
      </c>
      <c r="D14" s="75"/>
      <c r="E14" s="74"/>
      <c r="F14" s="75" t="s">
        <v>400</v>
      </c>
      <c r="G14" s="74" t="s">
        <v>401</v>
      </c>
    </row>
    <row r="15" spans="1:7" ht="24" customHeight="1">
      <c r="A15" s="4">
        <v>3</v>
      </c>
      <c r="B15" s="24" t="s">
        <v>4</v>
      </c>
      <c r="C15" s="25" t="s">
        <v>129</v>
      </c>
      <c r="D15" s="26" t="s">
        <v>5</v>
      </c>
      <c r="E15" s="25" t="s">
        <v>6</v>
      </c>
      <c r="F15" s="62" t="s">
        <v>81</v>
      </c>
      <c r="G15" s="63" t="s">
        <v>130</v>
      </c>
    </row>
    <row r="16" spans="1:7">
      <c r="A16" s="4">
        <v>3</v>
      </c>
      <c r="B16" s="24" t="s">
        <v>4</v>
      </c>
      <c r="C16" s="27"/>
      <c r="D16" s="28"/>
      <c r="E16" s="27"/>
      <c r="F16" s="62" t="s">
        <v>131</v>
      </c>
      <c r="G16" s="64" t="s">
        <v>132</v>
      </c>
    </row>
    <row r="17" spans="1:7">
      <c r="A17" s="4">
        <v>4</v>
      </c>
      <c r="B17" s="73" t="s">
        <v>7</v>
      </c>
      <c r="C17" s="74" t="s">
        <v>133</v>
      </c>
      <c r="D17" s="75"/>
      <c r="E17" s="74"/>
      <c r="F17" s="75" t="s">
        <v>402</v>
      </c>
      <c r="G17" s="74" t="s">
        <v>403</v>
      </c>
    </row>
    <row r="18" spans="1:7" ht="49.2">
      <c r="A18" s="4">
        <v>4</v>
      </c>
      <c r="B18" s="24" t="s">
        <v>7</v>
      </c>
      <c r="C18" s="11" t="s">
        <v>134</v>
      </c>
      <c r="D18" s="10" t="s">
        <v>14</v>
      </c>
      <c r="E18" s="15" t="s">
        <v>15</v>
      </c>
      <c r="F18" s="69" t="s">
        <v>91</v>
      </c>
      <c r="G18" s="70" t="s">
        <v>135</v>
      </c>
    </row>
    <row r="19" spans="1:7">
      <c r="A19" s="4">
        <v>4</v>
      </c>
      <c r="B19" s="24" t="s">
        <v>7</v>
      </c>
      <c r="C19" s="11" t="s">
        <v>136</v>
      </c>
      <c r="D19" s="10" t="s">
        <v>1</v>
      </c>
      <c r="E19" s="11" t="s">
        <v>2</v>
      </c>
      <c r="F19" s="69" t="s">
        <v>137</v>
      </c>
      <c r="G19" s="63" t="s">
        <v>138</v>
      </c>
    </row>
    <row r="20" spans="1:7">
      <c r="A20" s="4">
        <v>4</v>
      </c>
      <c r="B20" s="24" t="s">
        <v>7</v>
      </c>
      <c r="C20" s="25" t="s">
        <v>139</v>
      </c>
      <c r="D20" s="26" t="s">
        <v>12</v>
      </c>
      <c r="E20" s="25" t="s">
        <v>13</v>
      </c>
      <c r="F20" s="62" t="s">
        <v>131</v>
      </c>
      <c r="G20" s="63" t="s">
        <v>132</v>
      </c>
    </row>
    <row r="21" spans="1:7">
      <c r="A21" s="4">
        <v>4</v>
      </c>
      <c r="B21" s="24" t="s">
        <v>7</v>
      </c>
      <c r="C21" s="27"/>
      <c r="D21" s="28"/>
      <c r="E21" s="27"/>
      <c r="F21" s="62" t="s">
        <v>8</v>
      </c>
      <c r="G21" s="63" t="s">
        <v>140</v>
      </c>
    </row>
    <row r="22" spans="1:7">
      <c r="A22" s="4">
        <v>4</v>
      </c>
      <c r="B22" s="24" t="s">
        <v>7</v>
      </c>
      <c r="C22" s="11" t="s">
        <v>141</v>
      </c>
      <c r="D22" s="10" t="s">
        <v>16</v>
      </c>
      <c r="E22" s="11" t="s">
        <v>17</v>
      </c>
      <c r="F22" s="62" t="s">
        <v>142</v>
      </c>
      <c r="G22" s="63" t="s">
        <v>143</v>
      </c>
    </row>
    <row r="23" spans="1:7">
      <c r="A23" s="4">
        <v>4</v>
      </c>
      <c r="B23" s="24" t="s">
        <v>7</v>
      </c>
      <c r="C23" s="25" t="s">
        <v>144</v>
      </c>
      <c r="D23" s="26" t="s">
        <v>8</v>
      </c>
      <c r="E23" s="25" t="s">
        <v>9</v>
      </c>
      <c r="F23" s="71" t="s">
        <v>145</v>
      </c>
      <c r="G23" s="64" t="s">
        <v>146</v>
      </c>
    </row>
    <row r="24" spans="1:7" ht="24" customHeight="1">
      <c r="A24" s="4">
        <v>4</v>
      </c>
      <c r="B24" s="24" t="s">
        <v>7</v>
      </c>
      <c r="C24" s="27"/>
      <c r="D24" s="28"/>
      <c r="E24" s="27"/>
      <c r="F24" s="62" t="s">
        <v>147</v>
      </c>
      <c r="G24" s="63" t="s">
        <v>148</v>
      </c>
    </row>
    <row r="25" spans="1:7">
      <c r="A25" s="4">
        <v>4</v>
      </c>
      <c r="B25" s="24" t="s">
        <v>7</v>
      </c>
      <c r="C25" s="11" t="s">
        <v>149</v>
      </c>
      <c r="D25" s="10" t="s">
        <v>10</v>
      </c>
      <c r="E25" s="11" t="s">
        <v>11</v>
      </c>
      <c r="F25" s="62" t="s">
        <v>93</v>
      </c>
      <c r="G25" s="63" t="s">
        <v>150</v>
      </c>
    </row>
    <row r="26" spans="1:7">
      <c r="A26" s="4">
        <v>4</v>
      </c>
      <c r="B26" s="24" t="s">
        <v>7</v>
      </c>
      <c r="C26" s="11" t="s">
        <v>151</v>
      </c>
      <c r="D26" s="10" t="s">
        <v>18</v>
      </c>
      <c r="E26" s="11" t="s">
        <v>19</v>
      </c>
      <c r="F26" s="62" t="s">
        <v>88</v>
      </c>
      <c r="G26" s="72" t="s">
        <v>152</v>
      </c>
    </row>
    <row r="27" spans="1:7" ht="24" customHeight="1">
      <c r="A27" s="4">
        <v>4</v>
      </c>
      <c r="B27" s="24" t="s">
        <v>7</v>
      </c>
      <c r="C27" s="11" t="s">
        <v>153</v>
      </c>
      <c r="D27" s="10" t="s">
        <v>20</v>
      </c>
      <c r="E27" s="15" t="s">
        <v>21</v>
      </c>
      <c r="F27" s="62" t="s">
        <v>94</v>
      </c>
      <c r="G27" s="72" t="s">
        <v>154</v>
      </c>
    </row>
    <row r="28" spans="1:7">
      <c r="A28" s="4">
        <v>4</v>
      </c>
      <c r="B28" s="24" t="s">
        <v>7</v>
      </c>
      <c r="C28" s="11" t="s">
        <v>155</v>
      </c>
      <c r="D28" s="10" t="s">
        <v>22</v>
      </c>
      <c r="E28" s="11" t="s">
        <v>23</v>
      </c>
      <c r="F28" s="62" t="s">
        <v>156</v>
      </c>
      <c r="G28" s="63" t="s">
        <v>157</v>
      </c>
    </row>
    <row r="29" spans="1:7">
      <c r="A29" s="4">
        <v>5</v>
      </c>
      <c r="B29" s="73" t="s">
        <v>24</v>
      </c>
      <c r="C29" s="74" t="s">
        <v>158</v>
      </c>
      <c r="D29" s="75"/>
      <c r="E29" s="74"/>
      <c r="F29" s="75" t="s">
        <v>458</v>
      </c>
      <c r="G29" s="74" t="s">
        <v>459</v>
      </c>
    </row>
    <row r="30" spans="1:7" ht="49.2">
      <c r="A30" s="4">
        <v>5</v>
      </c>
      <c r="B30" s="24" t="s">
        <v>24</v>
      </c>
      <c r="C30" s="11" t="s">
        <v>159</v>
      </c>
      <c r="D30" s="10" t="s">
        <v>25</v>
      </c>
      <c r="E30" s="66" t="s">
        <v>26</v>
      </c>
      <c r="F30" s="9" t="s">
        <v>81</v>
      </c>
      <c r="G30" s="22" t="s">
        <v>130</v>
      </c>
    </row>
    <row r="31" spans="1:7">
      <c r="A31" s="4">
        <v>5</v>
      </c>
      <c r="B31" s="24" t="s">
        <v>24</v>
      </c>
      <c r="C31" s="27"/>
      <c r="D31" s="28"/>
      <c r="E31" s="65"/>
      <c r="F31" s="9" t="s">
        <v>91</v>
      </c>
      <c r="G31" s="21" t="s">
        <v>135</v>
      </c>
    </row>
    <row r="32" spans="1:7" ht="49.2">
      <c r="A32" s="4">
        <v>5</v>
      </c>
      <c r="B32" s="24" t="s">
        <v>24</v>
      </c>
      <c r="C32" s="11" t="s">
        <v>160</v>
      </c>
      <c r="D32" s="10" t="s">
        <v>27</v>
      </c>
      <c r="E32" s="66" t="s">
        <v>28</v>
      </c>
      <c r="F32" s="9" t="s">
        <v>161</v>
      </c>
      <c r="G32" s="21" t="s">
        <v>160</v>
      </c>
    </row>
    <row r="33" spans="1:7" ht="49.2">
      <c r="A33" s="4">
        <v>5</v>
      </c>
      <c r="B33" s="24" t="s">
        <v>24</v>
      </c>
      <c r="C33" s="11" t="s">
        <v>162</v>
      </c>
      <c r="D33" s="10" t="s">
        <v>29</v>
      </c>
      <c r="E33" s="66" t="s">
        <v>30</v>
      </c>
      <c r="F33" s="9" t="s">
        <v>163</v>
      </c>
      <c r="G33" s="21" t="s">
        <v>162</v>
      </c>
    </row>
    <row r="34" spans="1:7" ht="73.8">
      <c r="A34" s="4">
        <v>5</v>
      </c>
      <c r="B34" s="24" t="s">
        <v>24</v>
      </c>
      <c r="C34" s="11" t="s">
        <v>164</v>
      </c>
      <c r="D34" s="10" t="s">
        <v>31</v>
      </c>
      <c r="E34" s="66" t="s">
        <v>32</v>
      </c>
      <c r="F34" s="9" t="s">
        <v>165</v>
      </c>
      <c r="G34" s="21" t="s">
        <v>164</v>
      </c>
    </row>
    <row r="35" spans="1:7" ht="73.8">
      <c r="A35" s="4">
        <v>5</v>
      </c>
      <c r="B35" s="24" t="s">
        <v>24</v>
      </c>
      <c r="C35" s="11" t="s">
        <v>166</v>
      </c>
      <c r="D35" s="10" t="s">
        <v>33</v>
      </c>
      <c r="E35" s="66" t="s">
        <v>167</v>
      </c>
      <c r="F35" s="9" t="s">
        <v>168</v>
      </c>
      <c r="G35" s="21" t="s">
        <v>166</v>
      </c>
    </row>
    <row r="36" spans="1:7" ht="73.8">
      <c r="A36" s="4">
        <v>5</v>
      </c>
      <c r="B36" s="24" t="s">
        <v>24</v>
      </c>
      <c r="C36" s="8" t="s">
        <v>169</v>
      </c>
      <c r="D36" s="7" t="s">
        <v>34</v>
      </c>
      <c r="E36" s="65" t="s">
        <v>35</v>
      </c>
      <c r="F36" s="14" t="s">
        <v>170</v>
      </c>
      <c r="G36" s="29" t="s">
        <v>169</v>
      </c>
    </row>
    <row r="37" spans="1:7" ht="49.2">
      <c r="A37" s="4">
        <v>5</v>
      </c>
      <c r="B37" s="24" t="s">
        <v>24</v>
      </c>
      <c r="C37" s="11" t="s">
        <v>171</v>
      </c>
      <c r="D37" s="10" t="s">
        <v>36</v>
      </c>
      <c r="E37" s="66" t="s">
        <v>37</v>
      </c>
      <c r="F37" s="9" t="s">
        <v>172</v>
      </c>
      <c r="G37" s="21" t="s">
        <v>171</v>
      </c>
    </row>
    <row r="38" spans="1:7" ht="49.2">
      <c r="A38" s="4">
        <v>5</v>
      </c>
      <c r="B38" s="24" t="s">
        <v>24</v>
      </c>
      <c r="C38" s="8" t="s">
        <v>173</v>
      </c>
      <c r="D38" s="7" t="s">
        <v>38</v>
      </c>
      <c r="E38" s="65" t="s">
        <v>39</v>
      </c>
      <c r="F38" s="12" t="s">
        <v>174</v>
      </c>
      <c r="G38" s="13" t="s">
        <v>173</v>
      </c>
    </row>
    <row r="39" spans="1:7" ht="49.2">
      <c r="A39" s="4">
        <v>5</v>
      </c>
      <c r="B39" s="24" t="s">
        <v>24</v>
      </c>
      <c r="C39" s="66" t="s">
        <v>175</v>
      </c>
      <c r="D39" s="10" t="s">
        <v>40</v>
      </c>
      <c r="E39" s="66" t="s">
        <v>41</v>
      </c>
      <c r="F39" s="9" t="s">
        <v>176</v>
      </c>
      <c r="G39" s="21" t="s">
        <v>177</v>
      </c>
    </row>
    <row r="40" spans="1:7" ht="24" customHeight="1">
      <c r="A40" s="4">
        <v>5</v>
      </c>
      <c r="B40" s="24" t="s">
        <v>24</v>
      </c>
      <c r="C40" s="66" t="s">
        <v>178</v>
      </c>
      <c r="D40" s="10" t="s">
        <v>42</v>
      </c>
      <c r="E40" s="66" t="s">
        <v>179</v>
      </c>
      <c r="F40" s="9" t="s">
        <v>180</v>
      </c>
      <c r="G40" s="21" t="s">
        <v>181</v>
      </c>
    </row>
    <row r="41" spans="1:7" ht="73.8">
      <c r="A41" s="4">
        <v>5</v>
      </c>
      <c r="B41" s="24" t="s">
        <v>24</v>
      </c>
      <c r="C41" s="11" t="s">
        <v>182</v>
      </c>
      <c r="D41" s="10" t="s">
        <v>43</v>
      </c>
      <c r="E41" s="66" t="s">
        <v>44</v>
      </c>
      <c r="F41" s="9" t="s">
        <v>183</v>
      </c>
      <c r="G41" s="21" t="s">
        <v>182</v>
      </c>
    </row>
    <row r="42" spans="1:7" ht="49.2">
      <c r="A42" s="4">
        <v>5</v>
      </c>
      <c r="B42" s="24" t="s">
        <v>24</v>
      </c>
      <c r="C42" s="11" t="s">
        <v>184</v>
      </c>
      <c r="D42" s="10" t="s">
        <v>45</v>
      </c>
      <c r="E42" s="66" t="s">
        <v>46</v>
      </c>
      <c r="F42" s="9" t="s">
        <v>185</v>
      </c>
      <c r="G42" s="21" t="s">
        <v>184</v>
      </c>
    </row>
    <row r="43" spans="1:7" ht="24" customHeight="1">
      <c r="A43" s="4">
        <v>5</v>
      </c>
      <c r="B43" s="24" t="s">
        <v>24</v>
      </c>
      <c r="C43" s="11" t="s">
        <v>186</v>
      </c>
      <c r="D43" s="10" t="s">
        <v>47</v>
      </c>
      <c r="E43" s="66" t="s">
        <v>187</v>
      </c>
      <c r="F43" s="9" t="s">
        <v>188</v>
      </c>
      <c r="G43" s="21" t="s">
        <v>186</v>
      </c>
    </row>
    <row r="44" spans="1:7">
      <c r="A44" s="6">
        <v>6</v>
      </c>
      <c r="B44" s="73" t="s">
        <v>48</v>
      </c>
      <c r="C44" s="74" t="s">
        <v>189</v>
      </c>
      <c r="D44" s="75"/>
      <c r="E44" s="74"/>
      <c r="F44" s="75" t="s">
        <v>404</v>
      </c>
      <c r="G44" s="74" t="s">
        <v>405</v>
      </c>
    </row>
    <row r="45" spans="1:7" ht="24" customHeight="1">
      <c r="A45" s="6">
        <v>6</v>
      </c>
      <c r="B45" s="20" t="s">
        <v>48</v>
      </c>
      <c r="C45" s="25" t="s">
        <v>159</v>
      </c>
      <c r="D45" s="26" t="s">
        <v>25</v>
      </c>
      <c r="E45" s="378" t="s">
        <v>26</v>
      </c>
      <c r="F45" s="9" t="s">
        <v>81</v>
      </c>
      <c r="G45" s="22" t="s">
        <v>130</v>
      </c>
    </row>
    <row r="46" spans="1:7">
      <c r="A46" s="6">
        <v>6</v>
      </c>
      <c r="B46" s="20" t="s">
        <v>48</v>
      </c>
      <c r="C46" s="27"/>
      <c r="D46" s="28"/>
      <c r="E46" s="379"/>
      <c r="F46" s="9" t="s">
        <v>190</v>
      </c>
      <c r="G46" s="21" t="s">
        <v>191</v>
      </c>
    </row>
    <row r="47" spans="1:7" ht="24" customHeight="1">
      <c r="A47" s="6">
        <v>6</v>
      </c>
      <c r="B47" s="20" t="s">
        <v>48</v>
      </c>
      <c r="C47" s="27"/>
      <c r="D47" s="28"/>
      <c r="E47" s="8"/>
      <c r="F47" s="14" t="s">
        <v>192</v>
      </c>
      <c r="G47" s="29" t="s">
        <v>193</v>
      </c>
    </row>
    <row r="48" spans="1:7" ht="24" customHeight="1">
      <c r="A48" s="6"/>
      <c r="B48" s="20"/>
      <c r="C48" s="27"/>
      <c r="D48" s="28"/>
      <c r="E48" s="65"/>
      <c r="F48" s="81" t="s">
        <v>406</v>
      </c>
      <c r="G48" s="82" t="s">
        <v>407</v>
      </c>
    </row>
    <row r="49" spans="1:7" ht="24" customHeight="1">
      <c r="A49" s="6">
        <v>6</v>
      </c>
      <c r="B49" s="20" t="s">
        <v>48</v>
      </c>
      <c r="C49" s="25" t="s">
        <v>194</v>
      </c>
      <c r="D49" s="26" t="s">
        <v>63</v>
      </c>
      <c r="E49" s="25" t="s">
        <v>64</v>
      </c>
      <c r="F49" s="9" t="s">
        <v>81</v>
      </c>
      <c r="G49" s="22" t="s">
        <v>130</v>
      </c>
    </row>
    <row r="50" spans="1:7" ht="24" customHeight="1">
      <c r="A50" s="6">
        <v>6</v>
      </c>
      <c r="B50" s="20" t="s">
        <v>48</v>
      </c>
      <c r="C50" s="27"/>
      <c r="D50" s="28"/>
      <c r="E50" s="27"/>
      <c r="F50" s="9" t="s">
        <v>195</v>
      </c>
      <c r="G50" s="21" t="s">
        <v>196</v>
      </c>
    </row>
    <row r="51" spans="1:7">
      <c r="A51" s="6">
        <v>6</v>
      </c>
      <c r="B51" s="20" t="s">
        <v>48</v>
      </c>
      <c r="C51" s="27"/>
      <c r="D51" s="28"/>
      <c r="E51" s="8"/>
      <c r="F51" s="14" t="s">
        <v>197</v>
      </c>
      <c r="G51" s="29" t="s">
        <v>198</v>
      </c>
    </row>
    <row r="52" spans="1:7">
      <c r="A52" s="6"/>
      <c r="B52" s="20"/>
      <c r="C52" s="27"/>
      <c r="D52" s="28"/>
      <c r="E52" s="65"/>
      <c r="F52" s="81" t="s">
        <v>408</v>
      </c>
      <c r="G52" s="82" t="s">
        <v>409</v>
      </c>
    </row>
    <row r="53" spans="1:7">
      <c r="A53" s="6">
        <v>6</v>
      </c>
      <c r="B53" s="20" t="s">
        <v>48</v>
      </c>
      <c r="C53" s="27" t="s">
        <v>199</v>
      </c>
      <c r="D53" s="28" t="s">
        <v>65</v>
      </c>
      <c r="E53" s="27" t="s">
        <v>66</v>
      </c>
      <c r="F53" s="14" t="s">
        <v>8</v>
      </c>
      <c r="G53" s="29" t="s">
        <v>140</v>
      </c>
    </row>
    <row r="54" spans="1:7">
      <c r="A54" s="6">
        <v>6</v>
      </c>
      <c r="B54" s="20" t="s">
        <v>48</v>
      </c>
      <c r="C54" s="27"/>
      <c r="D54" s="28"/>
      <c r="E54" s="27"/>
      <c r="F54" s="9" t="s">
        <v>81</v>
      </c>
      <c r="G54" s="22" t="s">
        <v>130</v>
      </c>
    </row>
    <row r="55" spans="1:7">
      <c r="A55" s="6">
        <v>6</v>
      </c>
      <c r="B55" s="20" t="s">
        <v>48</v>
      </c>
      <c r="C55" s="27"/>
      <c r="D55" s="28"/>
      <c r="E55" s="27"/>
      <c r="F55" s="9" t="s">
        <v>25</v>
      </c>
      <c r="G55" s="21" t="s">
        <v>200</v>
      </c>
    </row>
    <row r="56" spans="1:7" ht="49.2">
      <c r="A56" s="6">
        <v>6</v>
      </c>
      <c r="B56" s="20" t="s">
        <v>48</v>
      </c>
      <c r="C56" s="27"/>
      <c r="D56" s="28"/>
      <c r="E56" s="27"/>
      <c r="F56" s="9" t="s">
        <v>201</v>
      </c>
      <c r="G56" s="21" t="s">
        <v>202</v>
      </c>
    </row>
    <row r="57" spans="1:7">
      <c r="A57" s="6">
        <v>6</v>
      </c>
      <c r="B57" s="20" t="s">
        <v>48</v>
      </c>
      <c r="C57" s="27"/>
      <c r="D57" s="28"/>
      <c r="E57" s="27"/>
      <c r="F57" s="9" t="s">
        <v>203</v>
      </c>
      <c r="G57" s="21" t="s">
        <v>204</v>
      </c>
    </row>
    <row r="58" spans="1:7">
      <c r="A58" s="6">
        <v>6</v>
      </c>
      <c r="B58" s="20" t="s">
        <v>48</v>
      </c>
      <c r="C58" s="27"/>
      <c r="D58" s="28"/>
      <c r="E58" s="27"/>
      <c r="F58" s="9" t="s">
        <v>205</v>
      </c>
      <c r="G58" s="22" t="s">
        <v>206</v>
      </c>
    </row>
    <row r="59" spans="1:7">
      <c r="A59" s="6">
        <v>6</v>
      </c>
      <c r="B59" s="20" t="s">
        <v>48</v>
      </c>
      <c r="C59" s="27"/>
      <c r="D59" s="28"/>
      <c r="E59" s="27"/>
      <c r="F59" s="9" t="s">
        <v>197</v>
      </c>
      <c r="G59" s="21" t="s">
        <v>198</v>
      </c>
    </row>
    <row r="60" spans="1:7" ht="24" customHeight="1">
      <c r="A60" s="6">
        <v>6</v>
      </c>
      <c r="B60" s="20" t="s">
        <v>48</v>
      </c>
      <c r="C60" s="27"/>
      <c r="D60" s="28"/>
      <c r="E60" s="27"/>
      <c r="F60" s="14" t="s">
        <v>192</v>
      </c>
      <c r="G60" s="29" t="s">
        <v>193</v>
      </c>
    </row>
    <row r="61" spans="1:7" ht="24" customHeight="1">
      <c r="A61" s="6"/>
      <c r="B61" s="20"/>
      <c r="C61" s="27"/>
      <c r="D61" s="28"/>
      <c r="E61" s="27"/>
      <c r="F61" s="81" t="s">
        <v>410</v>
      </c>
      <c r="G61" s="82" t="s">
        <v>411</v>
      </c>
    </row>
    <row r="62" spans="1:7">
      <c r="A62" s="6">
        <v>6</v>
      </c>
      <c r="B62" s="20" t="s">
        <v>48</v>
      </c>
      <c r="C62" s="8" t="s">
        <v>207</v>
      </c>
      <c r="D62" s="7" t="s">
        <v>67</v>
      </c>
      <c r="E62" s="8" t="s">
        <v>68</v>
      </c>
      <c r="F62" s="14" t="s">
        <v>81</v>
      </c>
      <c r="G62" s="23" t="s">
        <v>130</v>
      </c>
    </row>
    <row r="63" spans="1:7">
      <c r="A63" s="6">
        <v>6</v>
      </c>
      <c r="B63" s="20" t="s">
        <v>48</v>
      </c>
      <c r="C63" s="8"/>
      <c r="D63" s="7"/>
      <c r="E63" s="8"/>
      <c r="F63" s="9" t="s">
        <v>208</v>
      </c>
      <c r="G63" s="21" t="s">
        <v>209</v>
      </c>
    </row>
    <row r="64" spans="1:7" ht="49.2">
      <c r="A64" s="6">
        <v>6</v>
      </c>
      <c r="B64" s="20" t="s">
        <v>48</v>
      </c>
      <c r="C64" s="8"/>
      <c r="D64" s="7"/>
      <c r="E64" s="8"/>
      <c r="F64" s="14" t="s">
        <v>210</v>
      </c>
      <c r="G64" s="29" t="s">
        <v>211</v>
      </c>
    </row>
    <row r="65" spans="1:7">
      <c r="A65" s="6">
        <v>6</v>
      </c>
      <c r="B65" s="20" t="s">
        <v>48</v>
      </c>
      <c r="C65" s="8"/>
      <c r="D65" s="7"/>
      <c r="E65" s="8"/>
      <c r="F65" s="9" t="s">
        <v>212</v>
      </c>
      <c r="G65" s="22" t="s">
        <v>213</v>
      </c>
    </row>
    <row r="66" spans="1:7">
      <c r="A66" s="6">
        <v>6</v>
      </c>
      <c r="B66" s="20" t="s">
        <v>48</v>
      </c>
      <c r="C66" s="8"/>
      <c r="D66" s="7"/>
      <c r="E66" s="8"/>
      <c r="F66" s="14" t="s">
        <v>214</v>
      </c>
      <c r="G66" s="29" t="s">
        <v>215</v>
      </c>
    </row>
    <row r="67" spans="1:7">
      <c r="A67" s="6"/>
      <c r="B67" s="20"/>
      <c r="C67" s="65"/>
      <c r="D67" s="68"/>
      <c r="E67" s="65"/>
      <c r="F67" s="81" t="s">
        <v>412</v>
      </c>
      <c r="G67" s="82" t="s">
        <v>413</v>
      </c>
    </row>
    <row r="68" spans="1:7">
      <c r="A68" s="6">
        <v>6</v>
      </c>
      <c r="B68" s="20" t="s">
        <v>48</v>
      </c>
      <c r="C68" s="379" t="s">
        <v>216</v>
      </c>
      <c r="D68" s="28" t="s">
        <v>71</v>
      </c>
      <c r="E68" s="379" t="s">
        <v>217</v>
      </c>
      <c r="F68" s="14" t="s">
        <v>81</v>
      </c>
      <c r="G68" s="23" t="s">
        <v>130</v>
      </c>
    </row>
    <row r="69" spans="1:7">
      <c r="A69" s="6">
        <v>6</v>
      </c>
      <c r="B69" s="20" t="s">
        <v>48</v>
      </c>
      <c r="C69" s="379"/>
      <c r="D69" s="28"/>
      <c r="E69" s="379"/>
      <c r="F69" s="16" t="s">
        <v>8</v>
      </c>
      <c r="G69" s="21" t="s">
        <v>140</v>
      </c>
    </row>
    <row r="70" spans="1:7" ht="48" customHeight="1">
      <c r="A70" s="6">
        <v>6</v>
      </c>
      <c r="B70" s="20" t="s">
        <v>48</v>
      </c>
      <c r="C70" s="8"/>
      <c r="D70" s="28"/>
      <c r="E70" s="8"/>
      <c r="F70" s="14" t="s">
        <v>218</v>
      </c>
      <c r="G70" s="21" t="s">
        <v>219</v>
      </c>
    </row>
    <row r="71" spans="1:7">
      <c r="A71" s="6">
        <v>6</v>
      </c>
      <c r="B71" s="20" t="s">
        <v>48</v>
      </c>
      <c r="C71" s="8"/>
      <c r="D71" s="28"/>
      <c r="E71" s="8"/>
      <c r="F71" s="9" t="s">
        <v>220</v>
      </c>
      <c r="G71" s="21" t="s">
        <v>221</v>
      </c>
    </row>
    <row r="72" spans="1:7">
      <c r="A72" s="6"/>
      <c r="B72" s="20"/>
      <c r="C72" s="65"/>
      <c r="D72" s="28"/>
      <c r="E72" s="65"/>
      <c r="F72" s="81" t="s">
        <v>414</v>
      </c>
      <c r="G72" s="82" t="s">
        <v>415</v>
      </c>
    </row>
    <row r="73" spans="1:7" ht="24" customHeight="1">
      <c r="A73" s="6">
        <v>6</v>
      </c>
      <c r="B73" s="20" t="s">
        <v>48</v>
      </c>
      <c r="C73" s="11" t="s">
        <v>222</v>
      </c>
      <c r="D73" s="26" t="s">
        <v>58</v>
      </c>
      <c r="E73" s="378" t="s">
        <v>223</v>
      </c>
      <c r="F73" s="9" t="s">
        <v>81</v>
      </c>
      <c r="G73" s="22" t="s">
        <v>130</v>
      </c>
    </row>
    <row r="74" spans="1:7" ht="24" customHeight="1">
      <c r="A74" s="6">
        <v>6</v>
      </c>
      <c r="B74" s="20" t="s">
        <v>48</v>
      </c>
      <c r="C74" s="8"/>
      <c r="D74" s="28"/>
      <c r="E74" s="379"/>
      <c r="F74" s="9" t="s">
        <v>224</v>
      </c>
      <c r="G74" s="21" t="s">
        <v>225</v>
      </c>
    </row>
    <row r="75" spans="1:7" ht="24" customHeight="1">
      <c r="A75" s="6">
        <v>6</v>
      </c>
      <c r="B75" s="20" t="s">
        <v>48</v>
      </c>
      <c r="C75" s="8"/>
      <c r="D75" s="28"/>
      <c r="E75" s="8"/>
      <c r="F75" s="14" t="s">
        <v>226</v>
      </c>
      <c r="G75" s="29" t="s">
        <v>227</v>
      </c>
    </row>
    <row r="76" spans="1:7" ht="24" customHeight="1">
      <c r="A76" s="6">
        <v>6</v>
      </c>
      <c r="B76" s="20" t="s">
        <v>48</v>
      </c>
      <c r="C76" s="8"/>
      <c r="D76" s="28"/>
      <c r="E76" s="8"/>
      <c r="F76" s="14" t="s">
        <v>228</v>
      </c>
      <c r="G76" s="29" t="s">
        <v>229</v>
      </c>
    </row>
    <row r="77" spans="1:7" ht="24" customHeight="1">
      <c r="A77" s="6"/>
      <c r="B77" s="20"/>
      <c r="C77" s="65"/>
      <c r="D77" s="28"/>
      <c r="E77" s="65"/>
      <c r="F77" s="81" t="s">
        <v>416</v>
      </c>
      <c r="G77" s="82" t="s">
        <v>417</v>
      </c>
    </row>
    <row r="78" spans="1:7">
      <c r="A78" s="6">
        <v>6</v>
      </c>
      <c r="B78" s="20" t="s">
        <v>48</v>
      </c>
      <c r="C78" s="27" t="s">
        <v>230</v>
      </c>
      <c r="D78" s="28" t="s">
        <v>52</v>
      </c>
      <c r="E78" s="27" t="s">
        <v>53</v>
      </c>
      <c r="F78" s="14" t="s">
        <v>81</v>
      </c>
      <c r="G78" s="23" t="s">
        <v>130</v>
      </c>
    </row>
    <row r="79" spans="1:7">
      <c r="A79" s="6">
        <v>6</v>
      </c>
      <c r="B79" s="20" t="s">
        <v>48</v>
      </c>
      <c r="C79" s="27"/>
      <c r="D79" s="28"/>
      <c r="E79" s="27"/>
      <c r="F79" s="9" t="s">
        <v>231</v>
      </c>
      <c r="G79" s="21" t="s">
        <v>232</v>
      </c>
    </row>
    <row r="80" spans="1:7">
      <c r="A80" s="6"/>
      <c r="B80" s="20"/>
      <c r="C80" s="27"/>
      <c r="D80" s="28"/>
      <c r="E80" s="27"/>
      <c r="F80" s="81" t="s">
        <v>418</v>
      </c>
      <c r="G80" s="82" t="s">
        <v>419</v>
      </c>
    </row>
    <row r="81" spans="1:7">
      <c r="A81" s="6">
        <v>6</v>
      </c>
      <c r="B81" s="20" t="s">
        <v>48</v>
      </c>
      <c r="C81" s="8" t="s">
        <v>233</v>
      </c>
      <c r="D81" s="7" t="s">
        <v>50</v>
      </c>
      <c r="E81" s="8" t="s">
        <v>51</v>
      </c>
      <c r="F81" s="14" t="s">
        <v>81</v>
      </c>
      <c r="G81" s="23" t="s">
        <v>130</v>
      </c>
    </row>
    <row r="82" spans="1:7">
      <c r="A82" s="6">
        <v>6</v>
      </c>
      <c r="B82" s="20" t="s">
        <v>48</v>
      </c>
      <c r="C82" s="8"/>
      <c r="D82" s="7"/>
      <c r="E82" s="8"/>
      <c r="F82" s="9" t="s">
        <v>231</v>
      </c>
      <c r="G82" s="21" t="s">
        <v>232</v>
      </c>
    </row>
    <row r="83" spans="1:7">
      <c r="A83" s="6">
        <v>6</v>
      </c>
      <c r="B83" s="20" t="s">
        <v>48</v>
      </c>
      <c r="C83" s="8"/>
      <c r="D83" s="7"/>
      <c r="E83" s="8"/>
      <c r="F83" s="9" t="s">
        <v>234</v>
      </c>
      <c r="G83" s="21" t="s">
        <v>235</v>
      </c>
    </row>
    <row r="84" spans="1:7" ht="24" customHeight="1">
      <c r="A84" s="6">
        <v>6</v>
      </c>
      <c r="B84" s="20" t="s">
        <v>48</v>
      </c>
      <c r="C84" s="8"/>
      <c r="D84" s="7"/>
      <c r="E84" s="8"/>
      <c r="F84" s="14" t="s">
        <v>236</v>
      </c>
      <c r="G84" s="29" t="s">
        <v>237</v>
      </c>
    </row>
    <row r="85" spans="1:7">
      <c r="A85" s="6">
        <v>6</v>
      </c>
      <c r="B85" s="20" t="s">
        <v>48</v>
      </c>
      <c r="C85" s="8"/>
      <c r="D85" s="7"/>
      <c r="E85" s="8"/>
      <c r="F85" s="14" t="s">
        <v>214</v>
      </c>
      <c r="G85" s="29" t="s">
        <v>215</v>
      </c>
    </row>
    <row r="86" spans="1:7">
      <c r="A86" s="6">
        <v>6</v>
      </c>
      <c r="B86" s="20" t="s">
        <v>48</v>
      </c>
      <c r="F86" s="81" t="s">
        <v>420</v>
      </c>
      <c r="G86" s="82" t="s">
        <v>421</v>
      </c>
    </row>
    <row r="87" spans="1:7">
      <c r="A87" s="6">
        <v>6</v>
      </c>
      <c r="B87" s="20" t="s">
        <v>48</v>
      </c>
      <c r="C87" s="27" t="s">
        <v>238</v>
      </c>
      <c r="D87" s="28" t="s">
        <v>56</v>
      </c>
      <c r="E87" s="27" t="s">
        <v>57</v>
      </c>
      <c r="F87" s="14" t="s">
        <v>81</v>
      </c>
      <c r="G87" s="23" t="s">
        <v>130</v>
      </c>
    </row>
    <row r="88" spans="1:7">
      <c r="A88" s="6">
        <v>6</v>
      </c>
      <c r="B88" s="20" t="s">
        <v>48</v>
      </c>
      <c r="C88" s="27"/>
      <c r="D88" s="28"/>
      <c r="E88" s="27"/>
      <c r="F88" s="9" t="s">
        <v>8</v>
      </c>
      <c r="G88" s="21" t="s">
        <v>140</v>
      </c>
    </row>
    <row r="89" spans="1:7" ht="49.2">
      <c r="A89" s="6">
        <v>6</v>
      </c>
      <c r="B89" s="20" t="s">
        <v>48</v>
      </c>
      <c r="C89" s="27"/>
      <c r="D89" s="28"/>
      <c r="E89" s="27"/>
      <c r="F89" s="9" t="s">
        <v>239</v>
      </c>
      <c r="G89" s="21" t="s">
        <v>240</v>
      </c>
    </row>
    <row r="90" spans="1:7" ht="24" customHeight="1">
      <c r="A90" s="6">
        <v>6</v>
      </c>
      <c r="B90" s="20" t="s">
        <v>48</v>
      </c>
      <c r="C90" s="27"/>
      <c r="D90" s="28"/>
      <c r="E90" s="27"/>
      <c r="F90" s="9" t="s">
        <v>241</v>
      </c>
      <c r="G90" s="21" t="s">
        <v>242</v>
      </c>
    </row>
    <row r="91" spans="1:7" ht="24" customHeight="1">
      <c r="A91" s="6"/>
      <c r="B91" s="20"/>
      <c r="C91" s="27"/>
      <c r="D91" s="28"/>
      <c r="E91" s="27"/>
      <c r="F91" s="81" t="s">
        <v>422</v>
      </c>
      <c r="G91" s="82" t="s">
        <v>423</v>
      </c>
    </row>
    <row r="92" spans="1:7" ht="24" customHeight="1">
      <c r="A92" s="6">
        <v>6</v>
      </c>
      <c r="B92" s="20" t="s">
        <v>48</v>
      </c>
      <c r="C92" s="25" t="s">
        <v>243</v>
      </c>
      <c r="D92" s="26" t="s">
        <v>69</v>
      </c>
      <c r="E92" s="25" t="s">
        <v>70</v>
      </c>
      <c r="F92" s="9" t="s">
        <v>81</v>
      </c>
      <c r="G92" s="22" t="s">
        <v>130</v>
      </c>
    </row>
    <row r="93" spans="1:7" ht="24" customHeight="1">
      <c r="A93" s="6">
        <v>6</v>
      </c>
      <c r="B93" s="20" t="s">
        <v>48</v>
      </c>
      <c r="C93" s="27"/>
      <c r="D93" s="28"/>
      <c r="E93" s="27"/>
      <c r="F93" s="9" t="s">
        <v>244</v>
      </c>
      <c r="G93" s="21" t="s">
        <v>245</v>
      </c>
    </row>
    <row r="94" spans="1:7">
      <c r="A94" s="6">
        <v>6</v>
      </c>
      <c r="B94" s="20" t="s">
        <v>48</v>
      </c>
      <c r="C94" s="27"/>
      <c r="D94" s="28"/>
      <c r="E94" s="8"/>
      <c r="F94" s="9" t="s">
        <v>214</v>
      </c>
      <c r="G94" s="21" t="s">
        <v>215</v>
      </c>
    </row>
    <row r="95" spans="1:7">
      <c r="A95" s="6">
        <v>6</v>
      </c>
      <c r="B95" s="20" t="s">
        <v>48</v>
      </c>
      <c r="C95" s="27"/>
      <c r="D95" s="28"/>
      <c r="E95" s="8"/>
      <c r="F95" s="14" t="s">
        <v>246</v>
      </c>
      <c r="G95" s="29" t="s">
        <v>247</v>
      </c>
    </row>
    <row r="96" spans="1:7">
      <c r="A96" s="6">
        <v>6</v>
      </c>
      <c r="B96" s="20" t="s">
        <v>48</v>
      </c>
      <c r="C96" s="27"/>
      <c r="D96" s="28"/>
      <c r="E96" s="8"/>
      <c r="F96" s="14" t="s">
        <v>248</v>
      </c>
      <c r="G96" s="23" t="s">
        <v>249</v>
      </c>
    </row>
    <row r="97" spans="1:7">
      <c r="A97" s="6"/>
      <c r="B97" s="20"/>
      <c r="C97" s="27"/>
      <c r="D97" s="28"/>
      <c r="E97" s="65"/>
      <c r="F97" s="81" t="s">
        <v>424</v>
      </c>
      <c r="G97" s="82" t="s">
        <v>425</v>
      </c>
    </row>
    <row r="98" spans="1:7">
      <c r="A98" s="6">
        <v>6</v>
      </c>
      <c r="B98" s="20" t="s">
        <v>48</v>
      </c>
      <c r="C98" s="27" t="s">
        <v>250</v>
      </c>
      <c r="D98" s="28" t="s">
        <v>49</v>
      </c>
      <c r="E98" s="27" t="s">
        <v>251</v>
      </c>
      <c r="F98" s="14" t="s">
        <v>81</v>
      </c>
      <c r="G98" s="23" t="s">
        <v>130</v>
      </c>
    </row>
    <row r="99" spans="1:7">
      <c r="A99" s="6">
        <v>6</v>
      </c>
      <c r="B99" s="20" t="s">
        <v>48</v>
      </c>
      <c r="C99" s="27"/>
      <c r="D99" s="28"/>
      <c r="E99" s="27"/>
      <c r="F99" s="33" t="s">
        <v>252</v>
      </c>
      <c r="G99" s="29" t="s">
        <v>253</v>
      </c>
    </row>
    <row r="100" spans="1:7">
      <c r="A100" s="6">
        <v>6</v>
      </c>
      <c r="B100" s="20" t="s">
        <v>48</v>
      </c>
      <c r="C100" s="27"/>
      <c r="D100" s="28"/>
      <c r="E100" s="27"/>
      <c r="F100" s="34" t="s">
        <v>190</v>
      </c>
      <c r="G100" s="21" t="s">
        <v>191</v>
      </c>
    </row>
    <row r="101" spans="1:7" ht="49.2">
      <c r="A101" s="6">
        <v>6</v>
      </c>
      <c r="B101" s="20" t="s">
        <v>48</v>
      </c>
      <c r="C101" s="27"/>
      <c r="D101" s="28"/>
      <c r="E101" s="27"/>
      <c r="F101" s="33" t="s">
        <v>254</v>
      </c>
      <c r="G101" s="29" t="s">
        <v>255</v>
      </c>
    </row>
    <row r="102" spans="1:7">
      <c r="A102" s="6"/>
      <c r="B102" s="20"/>
      <c r="C102" s="27"/>
      <c r="D102" s="28"/>
      <c r="E102" s="27"/>
      <c r="F102" s="81" t="s">
        <v>426</v>
      </c>
      <c r="G102" s="82" t="s">
        <v>427</v>
      </c>
    </row>
    <row r="103" spans="1:7">
      <c r="A103" s="6">
        <v>6</v>
      </c>
      <c r="B103" s="20" t="s">
        <v>48</v>
      </c>
      <c r="C103" s="8" t="s">
        <v>256</v>
      </c>
      <c r="D103" s="7" t="s">
        <v>54</v>
      </c>
      <c r="E103" s="8" t="s">
        <v>55</v>
      </c>
      <c r="F103" s="33" t="s">
        <v>8</v>
      </c>
      <c r="G103" s="29" t="s">
        <v>140</v>
      </c>
    </row>
    <row r="104" spans="1:7">
      <c r="A104" s="6">
        <v>6</v>
      </c>
      <c r="B104" s="20" t="s">
        <v>48</v>
      </c>
      <c r="C104" s="8"/>
      <c r="D104" s="7"/>
      <c r="E104" s="8"/>
      <c r="F104" s="14" t="s">
        <v>81</v>
      </c>
      <c r="G104" s="23" t="s">
        <v>130</v>
      </c>
    </row>
    <row r="105" spans="1:7">
      <c r="A105" s="6">
        <v>6</v>
      </c>
      <c r="B105" s="20" t="s">
        <v>48</v>
      </c>
      <c r="C105" s="8"/>
      <c r="D105" s="7"/>
      <c r="E105" s="8"/>
      <c r="F105" s="34" t="s">
        <v>257</v>
      </c>
      <c r="G105" s="21" t="s">
        <v>258</v>
      </c>
    </row>
    <row r="106" spans="1:7">
      <c r="A106" s="6"/>
      <c r="B106" s="20"/>
      <c r="C106" s="65"/>
      <c r="D106" s="68"/>
      <c r="E106" s="65"/>
      <c r="F106" s="81" t="s">
        <v>428</v>
      </c>
      <c r="G106" s="82" t="s">
        <v>429</v>
      </c>
    </row>
    <row r="107" spans="1:7">
      <c r="A107" s="6">
        <v>6</v>
      </c>
      <c r="B107" s="20" t="s">
        <v>48</v>
      </c>
      <c r="C107" s="25" t="s">
        <v>259</v>
      </c>
      <c r="D107" s="26" t="s">
        <v>61</v>
      </c>
      <c r="E107" s="25" t="s">
        <v>62</v>
      </c>
      <c r="F107" s="9" t="s">
        <v>81</v>
      </c>
      <c r="G107" s="22" t="s">
        <v>130</v>
      </c>
    </row>
    <row r="108" spans="1:7" ht="24" customHeight="1">
      <c r="A108" s="6">
        <v>6</v>
      </c>
      <c r="B108" s="20" t="s">
        <v>48</v>
      </c>
      <c r="C108" s="27"/>
      <c r="D108" s="28"/>
      <c r="E108" s="27"/>
      <c r="F108" s="9" t="s">
        <v>260</v>
      </c>
      <c r="G108" s="21" t="s">
        <v>261</v>
      </c>
    </row>
    <row r="109" spans="1:7" ht="24" customHeight="1">
      <c r="A109" s="6"/>
      <c r="B109" s="20"/>
      <c r="C109" s="27"/>
      <c r="D109" s="28"/>
      <c r="E109" s="27"/>
      <c r="F109" s="81" t="s">
        <v>430</v>
      </c>
      <c r="G109" s="82" t="s">
        <v>431</v>
      </c>
    </row>
    <row r="110" spans="1:7">
      <c r="A110" s="6">
        <v>6</v>
      </c>
      <c r="B110" s="20" t="s">
        <v>48</v>
      </c>
      <c r="C110" s="11" t="s">
        <v>262</v>
      </c>
      <c r="D110" s="10" t="s">
        <v>59</v>
      </c>
      <c r="E110" s="11" t="s">
        <v>60</v>
      </c>
      <c r="F110" s="9" t="s">
        <v>81</v>
      </c>
      <c r="G110" s="22" t="s">
        <v>130</v>
      </c>
    </row>
    <row r="111" spans="1:7" ht="24" customHeight="1">
      <c r="A111" s="6">
        <v>6</v>
      </c>
      <c r="B111" s="20" t="s">
        <v>48</v>
      </c>
      <c r="C111" s="8"/>
      <c r="D111" s="7"/>
      <c r="E111" s="8"/>
      <c r="F111" s="9" t="s">
        <v>25</v>
      </c>
      <c r="G111" s="21" t="s">
        <v>200</v>
      </c>
    </row>
    <row r="112" spans="1:7" ht="49.2">
      <c r="A112" s="6">
        <v>6</v>
      </c>
      <c r="B112" s="20" t="s">
        <v>48</v>
      </c>
      <c r="C112" s="8"/>
      <c r="D112" s="7"/>
      <c r="E112" s="8"/>
      <c r="F112" s="9" t="s">
        <v>201</v>
      </c>
      <c r="G112" s="21" t="s">
        <v>202</v>
      </c>
    </row>
    <row r="113" spans="1:7">
      <c r="A113" s="6">
        <v>6</v>
      </c>
      <c r="B113" s="20" t="s">
        <v>48</v>
      </c>
      <c r="C113" s="8"/>
      <c r="D113" s="7"/>
      <c r="E113" s="8"/>
      <c r="F113" s="14" t="s">
        <v>203</v>
      </c>
      <c r="G113" s="29" t="s">
        <v>204</v>
      </c>
    </row>
    <row r="114" spans="1:7">
      <c r="A114" s="6">
        <v>6</v>
      </c>
      <c r="B114" s="20" t="s">
        <v>48</v>
      </c>
      <c r="C114" s="8"/>
      <c r="D114" s="7"/>
      <c r="E114" s="8"/>
      <c r="F114" s="9" t="s">
        <v>208</v>
      </c>
      <c r="G114" s="21" t="s">
        <v>209</v>
      </c>
    </row>
    <row r="115" spans="1:7">
      <c r="A115" s="6">
        <v>6</v>
      </c>
      <c r="B115" s="20" t="s">
        <v>48</v>
      </c>
      <c r="C115" s="8"/>
      <c r="D115" s="7"/>
      <c r="E115" s="8"/>
      <c r="F115" s="9" t="s">
        <v>212</v>
      </c>
      <c r="G115" s="22" t="s">
        <v>213</v>
      </c>
    </row>
    <row r="116" spans="1:7" ht="48" customHeight="1">
      <c r="A116" s="6">
        <v>6</v>
      </c>
      <c r="B116" s="20" t="s">
        <v>48</v>
      </c>
      <c r="C116" s="8"/>
      <c r="D116" s="7"/>
      <c r="E116" s="8"/>
      <c r="F116" s="14" t="s">
        <v>218</v>
      </c>
      <c r="G116" s="29" t="s">
        <v>219</v>
      </c>
    </row>
    <row r="117" spans="1:7" ht="24" customHeight="1">
      <c r="A117" s="6">
        <v>6</v>
      </c>
      <c r="B117" s="20" t="s">
        <v>48</v>
      </c>
      <c r="C117" s="8"/>
      <c r="D117" s="7"/>
      <c r="E117" s="8"/>
      <c r="F117" s="14" t="s">
        <v>195</v>
      </c>
      <c r="G117" s="29" t="s">
        <v>196</v>
      </c>
    </row>
    <row r="118" spans="1:7">
      <c r="A118" s="6">
        <v>6</v>
      </c>
      <c r="B118" s="20" t="s">
        <v>48</v>
      </c>
      <c r="C118" s="8"/>
      <c r="D118" s="7"/>
      <c r="E118" s="8"/>
      <c r="F118" s="9" t="s">
        <v>252</v>
      </c>
      <c r="G118" s="21" t="s">
        <v>253</v>
      </c>
    </row>
    <row r="119" spans="1:7" ht="24" customHeight="1">
      <c r="A119" s="6">
        <v>6</v>
      </c>
      <c r="B119" s="20" t="s">
        <v>48</v>
      </c>
      <c r="C119" s="8"/>
      <c r="D119" s="7"/>
      <c r="E119" s="8"/>
      <c r="F119" s="9" t="s">
        <v>226</v>
      </c>
      <c r="G119" s="21" t="s">
        <v>227</v>
      </c>
    </row>
    <row r="120" spans="1:7">
      <c r="A120" s="6">
        <v>6</v>
      </c>
      <c r="B120" s="20" t="s">
        <v>48</v>
      </c>
      <c r="C120" s="8"/>
      <c r="D120" s="7"/>
      <c r="E120" s="8"/>
      <c r="F120" s="9" t="s">
        <v>190</v>
      </c>
      <c r="G120" s="21" t="s">
        <v>191</v>
      </c>
    </row>
    <row r="121" spans="1:7">
      <c r="A121" s="6">
        <v>6</v>
      </c>
      <c r="B121" s="20" t="s">
        <v>48</v>
      </c>
      <c r="C121" s="8"/>
      <c r="D121" s="7"/>
      <c r="E121" s="8"/>
      <c r="F121" s="14" t="s">
        <v>205</v>
      </c>
      <c r="G121" s="23" t="s">
        <v>206</v>
      </c>
    </row>
    <row r="122" spans="1:7" ht="49.2">
      <c r="A122" s="6">
        <v>6</v>
      </c>
      <c r="B122" s="20" t="s">
        <v>48</v>
      </c>
      <c r="C122" s="8"/>
      <c r="D122" s="7"/>
      <c r="E122" s="8"/>
      <c r="F122" s="14" t="s">
        <v>254</v>
      </c>
      <c r="G122" s="29" t="s">
        <v>255</v>
      </c>
    </row>
    <row r="123" spans="1:7">
      <c r="A123" s="6">
        <v>6</v>
      </c>
      <c r="B123" s="20" t="s">
        <v>48</v>
      </c>
      <c r="C123" s="8"/>
      <c r="D123" s="7"/>
      <c r="E123" s="8"/>
      <c r="F123" s="9" t="s">
        <v>197</v>
      </c>
      <c r="G123" s="21" t="s">
        <v>198</v>
      </c>
    </row>
    <row r="124" spans="1:7" ht="24" customHeight="1">
      <c r="A124" s="6">
        <v>6</v>
      </c>
      <c r="B124" s="20" t="s">
        <v>48</v>
      </c>
      <c r="C124" s="8"/>
      <c r="D124" s="7"/>
      <c r="E124" s="8"/>
      <c r="F124" s="9" t="s">
        <v>192</v>
      </c>
      <c r="G124" s="21" t="s">
        <v>193</v>
      </c>
    </row>
    <row r="125" spans="1:7">
      <c r="A125" s="6">
        <v>7</v>
      </c>
      <c r="B125" s="73" t="s">
        <v>72</v>
      </c>
      <c r="C125" s="74" t="s">
        <v>263</v>
      </c>
      <c r="D125" s="75"/>
      <c r="E125" s="74"/>
      <c r="F125" s="75" t="s">
        <v>432</v>
      </c>
      <c r="G125" s="74" t="s">
        <v>433</v>
      </c>
    </row>
    <row r="126" spans="1:7" ht="49.2">
      <c r="A126" s="6">
        <v>7</v>
      </c>
      <c r="B126" s="20" t="s">
        <v>72</v>
      </c>
      <c r="C126" s="11" t="s">
        <v>159</v>
      </c>
      <c r="D126" s="10" t="s">
        <v>73</v>
      </c>
      <c r="E126" s="25" t="s">
        <v>74</v>
      </c>
      <c r="F126" s="9" t="s">
        <v>81</v>
      </c>
      <c r="G126" s="22" t="s">
        <v>130</v>
      </c>
    </row>
    <row r="127" spans="1:7" ht="49.2">
      <c r="A127" s="6">
        <v>7</v>
      </c>
      <c r="B127" s="20" t="s">
        <v>72</v>
      </c>
      <c r="C127" s="8"/>
      <c r="D127" s="7"/>
      <c r="E127" s="27"/>
      <c r="F127" s="9" t="s">
        <v>264</v>
      </c>
      <c r="G127" s="21" t="s">
        <v>265</v>
      </c>
    </row>
    <row r="128" spans="1:7" ht="24" customHeight="1">
      <c r="A128" s="6">
        <v>7</v>
      </c>
      <c r="B128" s="20" t="s">
        <v>72</v>
      </c>
      <c r="C128" s="27"/>
      <c r="D128" s="77"/>
      <c r="E128" s="27"/>
      <c r="F128" s="9" t="s">
        <v>266</v>
      </c>
      <c r="G128" s="22" t="s">
        <v>267</v>
      </c>
    </row>
    <row r="129" spans="1:7">
      <c r="A129" s="6">
        <v>7</v>
      </c>
      <c r="B129" s="20" t="s">
        <v>72</v>
      </c>
      <c r="C129" s="8"/>
      <c r="D129" s="7"/>
      <c r="E129" s="8"/>
      <c r="F129" s="9" t="s">
        <v>268</v>
      </c>
      <c r="G129" s="21" t="s">
        <v>269</v>
      </c>
    </row>
    <row r="130" spans="1:7">
      <c r="A130" s="6">
        <v>7</v>
      </c>
      <c r="B130" s="20" t="s">
        <v>72</v>
      </c>
      <c r="C130" s="76"/>
      <c r="D130" s="7"/>
      <c r="E130" s="76"/>
      <c r="F130" s="9" t="s">
        <v>270</v>
      </c>
      <c r="G130" s="22" t="s">
        <v>271</v>
      </c>
    </row>
    <row r="131" spans="1:7">
      <c r="A131" s="4">
        <v>8</v>
      </c>
      <c r="B131" s="73">
        <v>10000000</v>
      </c>
      <c r="C131" s="74" t="s">
        <v>272</v>
      </c>
      <c r="D131" s="75"/>
      <c r="E131" s="74"/>
      <c r="F131" s="75" t="s">
        <v>434</v>
      </c>
      <c r="G131" s="74" t="s">
        <v>435</v>
      </c>
    </row>
    <row r="132" spans="1:7" ht="49.2">
      <c r="A132" s="4">
        <v>8</v>
      </c>
      <c r="B132" s="4">
        <v>10000000</v>
      </c>
      <c r="C132" s="11" t="s">
        <v>159</v>
      </c>
      <c r="D132" s="10" t="s">
        <v>77</v>
      </c>
      <c r="E132" s="66" t="s">
        <v>78</v>
      </c>
      <c r="F132" s="9" t="s">
        <v>81</v>
      </c>
      <c r="G132" s="22" t="s">
        <v>130</v>
      </c>
    </row>
    <row r="133" spans="1:7">
      <c r="A133" s="4">
        <v>8</v>
      </c>
      <c r="B133" s="4">
        <v>10000000</v>
      </c>
      <c r="C133" s="8"/>
      <c r="D133" s="7"/>
      <c r="E133" s="76"/>
      <c r="F133" s="9" t="s">
        <v>273</v>
      </c>
      <c r="G133" s="22" t="s">
        <v>274</v>
      </c>
    </row>
    <row r="134" spans="1:7">
      <c r="A134" s="4">
        <v>8</v>
      </c>
      <c r="B134" s="4">
        <v>10000000</v>
      </c>
      <c r="C134" s="8"/>
      <c r="D134" s="7"/>
      <c r="E134" s="8"/>
      <c r="F134" s="14" t="s">
        <v>275</v>
      </c>
      <c r="G134" s="29" t="s">
        <v>276</v>
      </c>
    </row>
    <row r="135" spans="1:7">
      <c r="A135" s="4">
        <v>8</v>
      </c>
      <c r="B135" s="4">
        <v>10000000</v>
      </c>
      <c r="C135" s="27"/>
      <c r="D135" s="28"/>
      <c r="E135" s="27"/>
      <c r="F135" s="9" t="s">
        <v>277</v>
      </c>
      <c r="G135" s="21" t="s">
        <v>278</v>
      </c>
    </row>
    <row r="136" spans="1:7" ht="24" customHeight="1">
      <c r="A136" s="4">
        <v>8</v>
      </c>
      <c r="B136" s="4">
        <v>10000000</v>
      </c>
      <c r="C136" s="27"/>
      <c r="D136" s="28"/>
      <c r="E136" s="27"/>
      <c r="F136" s="9" t="s">
        <v>279</v>
      </c>
      <c r="G136" s="21" t="s">
        <v>280</v>
      </c>
    </row>
    <row r="137" spans="1:7">
      <c r="A137" s="4">
        <v>8</v>
      </c>
      <c r="B137" s="4">
        <v>10000000</v>
      </c>
      <c r="C137" s="27"/>
      <c r="D137" s="28"/>
      <c r="E137" s="27"/>
      <c r="F137" s="9" t="s">
        <v>281</v>
      </c>
      <c r="G137" s="21" t="s">
        <v>282</v>
      </c>
    </row>
    <row r="138" spans="1:7">
      <c r="A138" s="4">
        <v>9</v>
      </c>
      <c r="B138" s="73">
        <v>11000000</v>
      </c>
      <c r="C138" s="74" t="s">
        <v>283</v>
      </c>
      <c r="D138" s="75"/>
      <c r="E138" s="74"/>
      <c r="F138" s="75" t="s">
        <v>436</v>
      </c>
      <c r="G138" s="74" t="s">
        <v>437</v>
      </c>
    </row>
    <row r="139" spans="1:7" ht="49.2">
      <c r="A139" s="4">
        <v>9</v>
      </c>
      <c r="B139" s="4">
        <v>11000000</v>
      </c>
      <c r="C139" s="11" t="s">
        <v>159</v>
      </c>
      <c r="D139" s="10" t="s">
        <v>79</v>
      </c>
      <c r="E139" s="66" t="s">
        <v>80</v>
      </c>
      <c r="F139" s="9" t="s">
        <v>81</v>
      </c>
      <c r="G139" s="22" t="s">
        <v>130</v>
      </c>
    </row>
    <row r="140" spans="1:7" ht="24" customHeight="1">
      <c r="A140" s="4">
        <v>9</v>
      </c>
      <c r="B140" s="4">
        <v>11000000</v>
      </c>
      <c r="C140" s="8"/>
      <c r="D140" s="7"/>
      <c r="E140" s="27"/>
      <c r="F140" s="9" t="s">
        <v>284</v>
      </c>
      <c r="G140" s="21" t="s">
        <v>285</v>
      </c>
    </row>
    <row r="141" spans="1:7">
      <c r="A141" s="4">
        <v>9</v>
      </c>
      <c r="B141" s="4">
        <v>11000000</v>
      </c>
      <c r="C141" s="8"/>
      <c r="D141" s="7"/>
      <c r="E141" s="8"/>
      <c r="F141" s="14" t="s">
        <v>286</v>
      </c>
      <c r="G141" s="29" t="s">
        <v>287</v>
      </c>
    </row>
    <row r="142" spans="1:7" ht="24" customHeight="1">
      <c r="A142" s="4">
        <v>9</v>
      </c>
      <c r="B142" s="4">
        <v>11000000</v>
      </c>
      <c r="C142" s="8"/>
      <c r="D142" s="7"/>
      <c r="E142" s="8"/>
      <c r="F142" s="14" t="s">
        <v>288</v>
      </c>
      <c r="G142" s="23" t="s">
        <v>289</v>
      </c>
    </row>
    <row r="143" spans="1:7">
      <c r="A143" s="4">
        <v>9</v>
      </c>
      <c r="B143" s="4">
        <v>11000000</v>
      </c>
      <c r="C143" s="36"/>
      <c r="D143" s="28"/>
      <c r="E143" s="27"/>
      <c r="F143" s="9" t="s">
        <v>290</v>
      </c>
      <c r="G143" s="37" t="s">
        <v>291</v>
      </c>
    </row>
    <row r="144" spans="1:7">
      <c r="A144" s="4">
        <v>9</v>
      </c>
      <c r="B144" s="4">
        <v>11000000</v>
      </c>
      <c r="C144" s="36"/>
      <c r="D144" s="28"/>
      <c r="E144" s="27"/>
      <c r="F144" s="9" t="s">
        <v>292</v>
      </c>
      <c r="G144" s="38" t="s">
        <v>293</v>
      </c>
    </row>
    <row r="145" spans="1:7">
      <c r="A145" s="4">
        <v>9</v>
      </c>
      <c r="B145" s="4">
        <v>11000000</v>
      </c>
      <c r="C145" s="36"/>
      <c r="D145" s="28"/>
      <c r="E145" s="27"/>
      <c r="F145" s="39" t="s">
        <v>294</v>
      </c>
      <c r="G145" s="40" t="s">
        <v>295</v>
      </c>
    </row>
    <row r="146" spans="1:7">
      <c r="A146" s="4">
        <v>9</v>
      </c>
      <c r="B146" s="4">
        <v>11000000</v>
      </c>
      <c r="C146" s="27"/>
      <c r="D146" s="28"/>
      <c r="E146" s="27"/>
      <c r="F146" s="14" t="s">
        <v>296</v>
      </c>
      <c r="G146" s="29" t="s">
        <v>297</v>
      </c>
    </row>
    <row r="147" spans="1:7">
      <c r="A147" s="4">
        <v>9</v>
      </c>
      <c r="B147" s="4">
        <v>11000000</v>
      </c>
      <c r="C147" s="27"/>
      <c r="D147" s="28"/>
      <c r="E147" s="27"/>
      <c r="F147" s="14" t="s">
        <v>298</v>
      </c>
      <c r="G147" s="29" t="s">
        <v>299</v>
      </c>
    </row>
    <row r="148" spans="1:7" ht="24" customHeight="1">
      <c r="A148" s="4">
        <v>9</v>
      </c>
      <c r="B148" s="4">
        <v>11000000</v>
      </c>
      <c r="C148" s="8"/>
      <c r="D148" s="7"/>
      <c r="E148" s="8"/>
      <c r="F148" s="14" t="s">
        <v>300</v>
      </c>
      <c r="G148" s="29" t="s">
        <v>301</v>
      </c>
    </row>
    <row r="149" spans="1:7">
      <c r="A149" s="6">
        <v>10</v>
      </c>
      <c r="B149" s="73">
        <v>14000000</v>
      </c>
      <c r="C149" s="74" t="s">
        <v>302</v>
      </c>
      <c r="D149" s="75"/>
      <c r="E149" s="74"/>
      <c r="F149" s="75" t="s">
        <v>438</v>
      </c>
      <c r="G149" s="74" t="s">
        <v>439</v>
      </c>
    </row>
    <row r="150" spans="1:7">
      <c r="A150" s="6">
        <v>10</v>
      </c>
      <c r="B150" s="6">
        <v>14000000</v>
      </c>
      <c r="C150" s="11" t="s">
        <v>159</v>
      </c>
      <c r="D150" s="10" t="s">
        <v>1</v>
      </c>
      <c r="E150" s="11" t="s">
        <v>2</v>
      </c>
      <c r="F150" s="9" t="s">
        <v>81</v>
      </c>
      <c r="G150" s="22" t="s">
        <v>130</v>
      </c>
    </row>
    <row r="151" spans="1:7">
      <c r="A151" s="6">
        <v>10</v>
      </c>
      <c r="B151" s="6">
        <v>14000000</v>
      </c>
      <c r="C151" s="27"/>
      <c r="D151" s="28"/>
      <c r="E151" s="27"/>
      <c r="F151" s="30" t="s">
        <v>89</v>
      </c>
      <c r="G151" s="31" t="s">
        <v>303</v>
      </c>
    </row>
    <row r="152" spans="1:7" ht="72.150000000000006" customHeight="1">
      <c r="A152" s="6">
        <v>10</v>
      </c>
      <c r="B152" s="6">
        <v>14000000</v>
      </c>
      <c r="C152" s="27"/>
      <c r="D152" s="28"/>
      <c r="E152" s="27"/>
      <c r="F152" s="9" t="s">
        <v>304</v>
      </c>
      <c r="G152" s="21" t="s">
        <v>305</v>
      </c>
    </row>
    <row r="153" spans="1:7">
      <c r="A153" s="6">
        <v>10</v>
      </c>
      <c r="B153" s="6">
        <v>14000000</v>
      </c>
      <c r="C153" s="27"/>
      <c r="D153" s="28"/>
      <c r="E153" s="27"/>
      <c r="F153" s="9" t="s">
        <v>306</v>
      </c>
      <c r="G153" s="21" t="s">
        <v>307</v>
      </c>
    </row>
    <row r="154" spans="1:7">
      <c r="A154" s="6">
        <v>10</v>
      </c>
      <c r="B154" s="6">
        <v>14000000</v>
      </c>
      <c r="C154" s="27"/>
      <c r="D154" s="28"/>
      <c r="E154" s="27"/>
      <c r="F154" s="14" t="s">
        <v>308</v>
      </c>
      <c r="G154" s="29" t="s">
        <v>309</v>
      </c>
    </row>
    <row r="155" spans="1:7">
      <c r="A155" s="6">
        <v>10</v>
      </c>
      <c r="B155" s="6">
        <v>14000000</v>
      </c>
      <c r="C155" s="27"/>
      <c r="D155" s="28"/>
      <c r="E155" s="27"/>
      <c r="F155" s="9" t="s">
        <v>1</v>
      </c>
      <c r="G155" s="21" t="s">
        <v>310</v>
      </c>
    </row>
    <row r="156" spans="1:7" ht="24" customHeight="1">
      <c r="A156" s="6">
        <v>10</v>
      </c>
      <c r="B156" s="6">
        <v>14000000</v>
      </c>
      <c r="C156" s="27"/>
      <c r="D156" s="28"/>
      <c r="E156" s="27"/>
      <c r="F156" s="14" t="s">
        <v>311</v>
      </c>
      <c r="G156" s="29" t="s">
        <v>312</v>
      </c>
    </row>
    <row r="157" spans="1:7" ht="24" customHeight="1">
      <c r="A157" s="6">
        <v>10</v>
      </c>
      <c r="B157" s="6">
        <v>14000000</v>
      </c>
      <c r="C157" s="8"/>
      <c r="D157" s="7"/>
      <c r="E157" s="76"/>
      <c r="F157" s="14" t="s">
        <v>10</v>
      </c>
      <c r="G157" s="29" t="s">
        <v>313</v>
      </c>
    </row>
    <row r="158" spans="1:7">
      <c r="A158" s="6">
        <v>10</v>
      </c>
      <c r="B158" s="6">
        <v>14000000</v>
      </c>
      <c r="C158" s="27"/>
      <c r="D158" s="28"/>
      <c r="E158" s="27"/>
      <c r="F158" s="9" t="s">
        <v>314</v>
      </c>
      <c r="G158" s="21" t="s">
        <v>315</v>
      </c>
    </row>
    <row r="159" spans="1:7">
      <c r="A159" s="6">
        <v>10</v>
      </c>
      <c r="B159" s="6">
        <v>14000000</v>
      </c>
      <c r="C159" s="27"/>
      <c r="D159" s="28"/>
      <c r="E159" s="27"/>
      <c r="F159" s="9" t="s">
        <v>92</v>
      </c>
      <c r="G159" s="21" t="s">
        <v>316</v>
      </c>
    </row>
    <row r="160" spans="1:7">
      <c r="A160" s="4">
        <v>11</v>
      </c>
      <c r="B160" s="73">
        <v>15000000</v>
      </c>
      <c r="C160" s="74" t="s">
        <v>317</v>
      </c>
      <c r="D160" s="75"/>
      <c r="E160" s="74"/>
      <c r="F160" s="75" t="s">
        <v>440</v>
      </c>
      <c r="G160" s="74" t="s">
        <v>441</v>
      </c>
    </row>
    <row r="161" spans="1:7" ht="24" customHeight="1">
      <c r="A161" s="4">
        <v>11</v>
      </c>
      <c r="B161" s="4">
        <v>15000000</v>
      </c>
      <c r="C161" s="25" t="s">
        <v>159</v>
      </c>
      <c r="D161" s="26" t="s">
        <v>82</v>
      </c>
      <c r="E161" s="378" t="s">
        <v>83</v>
      </c>
      <c r="F161" s="9" t="s">
        <v>81</v>
      </c>
      <c r="G161" s="22" t="s">
        <v>130</v>
      </c>
    </row>
    <row r="162" spans="1:7" ht="49.2">
      <c r="A162" s="4">
        <v>11</v>
      </c>
      <c r="B162" s="4">
        <v>15000000</v>
      </c>
      <c r="C162" s="27"/>
      <c r="D162" s="28"/>
      <c r="E162" s="379"/>
      <c r="F162" s="14" t="s">
        <v>318</v>
      </c>
      <c r="G162" s="29" t="s">
        <v>319</v>
      </c>
    </row>
    <row r="163" spans="1:7">
      <c r="A163" s="4">
        <v>11</v>
      </c>
      <c r="B163" s="4">
        <v>15000000</v>
      </c>
      <c r="C163" s="27"/>
      <c r="D163" s="28"/>
      <c r="E163" s="27"/>
      <c r="F163" s="9" t="s">
        <v>320</v>
      </c>
      <c r="G163" s="21" t="s">
        <v>106</v>
      </c>
    </row>
    <row r="164" spans="1:7">
      <c r="A164" s="4">
        <v>11</v>
      </c>
      <c r="B164" s="4">
        <v>15000000</v>
      </c>
      <c r="C164" s="27"/>
      <c r="D164" s="28"/>
      <c r="E164" s="27"/>
      <c r="F164" s="9" t="s">
        <v>321</v>
      </c>
      <c r="G164" s="21" t="s">
        <v>322</v>
      </c>
    </row>
    <row r="165" spans="1:7">
      <c r="A165" s="4">
        <v>11</v>
      </c>
      <c r="B165" s="4">
        <v>15000000</v>
      </c>
      <c r="C165" s="8"/>
      <c r="D165" s="7"/>
      <c r="E165" s="8"/>
      <c r="F165" s="9" t="s">
        <v>323</v>
      </c>
      <c r="G165" s="21" t="s">
        <v>324</v>
      </c>
    </row>
    <row r="166" spans="1:7">
      <c r="A166" s="4">
        <v>12</v>
      </c>
      <c r="B166" s="73">
        <v>17000000</v>
      </c>
      <c r="C166" s="74" t="s">
        <v>325</v>
      </c>
      <c r="D166" s="75"/>
      <c r="E166" s="74"/>
      <c r="F166" s="75" t="s">
        <v>442</v>
      </c>
      <c r="G166" s="74" t="s">
        <v>443</v>
      </c>
    </row>
    <row r="167" spans="1:7" ht="49.2">
      <c r="A167" s="4">
        <v>12</v>
      </c>
      <c r="B167" s="4">
        <v>17000000</v>
      </c>
      <c r="C167" s="11" t="s">
        <v>159</v>
      </c>
      <c r="D167" s="10" t="s">
        <v>77</v>
      </c>
      <c r="E167" s="67" t="s">
        <v>326</v>
      </c>
      <c r="F167" s="9" t="s">
        <v>81</v>
      </c>
      <c r="G167" s="22" t="s">
        <v>130</v>
      </c>
    </row>
    <row r="168" spans="1:7" ht="24" customHeight="1">
      <c r="A168" s="4">
        <v>12</v>
      </c>
      <c r="B168" s="4">
        <v>17000000</v>
      </c>
      <c r="C168" s="13"/>
      <c r="D168" s="41" t="s">
        <v>84</v>
      </c>
      <c r="E168" s="42" t="s">
        <v>85</v>
      </c>
      <c r="F168" s="35" t="s">
        <v>327</v>
      </c>
      <c r="G168" s="43" t="s">
        <v>328</v>
      </c>
    </row>
    <row r="169" spans="1:7" ht="72.150000000000006" customHeight="1">
      <c r="A169" s="4">
        <v>12</v>
      </c>
      <c r="B169" s="4">
        <v>17000000</v>
      </c>
      <c r="C169" s="27"/>
      <c r="D169" s="28"/>
      <c r="E169" s="27"/>
      <c r="F169" s="9" t="s">
        <v>304</v>
      </c>
      <c r="G169" s="21" t="s">
        <v>305</v>
      </c>
    </row>
    <row r="170" spans="1:7">
      <c r="A170" s="4">
        <v>12</v>
      </c>
      <c r="B170" s="4">
        <v>17000000</v>
      </c>
      <c r="C170" s="27"/>
      <c r="D170" s="28"/>
      <c r="E170" s="27"/>
      <c r="F170" s="9" t="s">
        <v>329</v>
      </c>
      <c r="G170" s="21" t="s">
        <v>330</v>
      </c>
    </row>
    <row r="171" spans="1:7">
      <c r="A171" s="4">
        <v>13</v>
      </c>
      <c r="B171" s="73">
        <v>19000000</v>
      </c>
      <c r="C171" s="74" t="s">
        <v>331</v>
      </c>
      <c r="D171" s="75"/>
      <c r="E171" s="74"/>
      <c r="F171" s="75" t="s">
        <v>444</v>
      </c>
      <c r="G171" s="74" t="s">
        <v>445</v>
      </c>
    </row>
    <row r="172" spans="1:7" ht="49.2">
      <c r="A172" s="4">
        <v>13</v>
      </c>
      <c r="B172" s="4">
        <v>19000000</v>
      </c>
      <c r="C172" s="11" t="s">
        <v>159</v>
      </c>
      <c r="D172" s="10" t="s">
        <v>86</v>
      </c>
      <c r="E172" s="66" t="s">
        <v>87</v>
      </c>
      <c r="F172" s="9" t="s">
        <v>81</v>
      </c>
      <c r="G172" s="22" t="s">
        <v>130</v>
      </c>
    </row>
    <row r="173" spans="1:7">
      <c r="A173" s="4">
        <v>13</v>
      </c>
      <c r="B173" s="4">
        <v>19000000</v>
      </c>
      <c r="C173" s="27"/>
      <c r="D173" s="28"/>
      <c r="E173" s="76"/>
      <c r="F173" s="9" t="s">
        <v>82</v>
      </c>
      <c r="G173" s="21" t="s">
        <v>332</v>
      </c>
    </row>
    <row r="174" spans="1:7">
      <c r="A174" s="4">
        <v>13</v>
      </c>
      <c r="B174" s="4">
        <v>19000000</v>
      </c>
      <c r="C174" s="27"/>
      <c r="D174" s="28"/>
      <c r="E174" s="27"/>
      <c r="F174" s="9" t="s">
        <v>333</v>
      </c>
      <c r="G174" s="21" t="s">
        <v>334</v>
      </c>
    </row>
    <row r="175" spans="1:7">
      <c r="A175" s="4">
        <v>13</v>
      </c>
      <c r="B175" s="4">
        <v>19000000</v>
      </c>
      <c r="C175" s="27"/>
      <c r="D175" s="28"/>
      <c r="E175" s="27"/>
      <c r="F175" s="9" t="s">
        <v>335</v>
      </c>
      <c r="G175" s="21" t="s">
        <v>336</v>
      </c>
    </row>
    <row r="176" spans="1:7">
      <c r="A176" s="4">
        <v>14</v>
      </c>
      <c r="B176" s="73">
        <v>20000000</v>
      </c>
      <c r="C176" s="74" t="s">
        <v>337</v>
      </c>
      <c r="D176" s="75"/>
      <c r="E176" s="74"/>
      <c r="F176" s="75" t="s">
        <v>446</v>
      </c>
      <c r="G176" s="74" t="s">
        <v>447</v>
      </c>
    </row>
    <row r="177" spans="1:7">
      <c r="A177" s="4">
        <v>14</v>
      </c>
      <c r="B177" s="4">
        <v>20000000</v>
      </c>
      <c r="C177" s="11" t="s">
        <v>159</v>
      </c>
      <c r="D177" s="10" t="s">
        <v>1</v>
      </c>
      <c r="E177" s="11" t="s">
        <v>2</v>
      </c>
      <c r="F177" s="9" t="s">
        <v>81</v>
      </c>
      <c r="G177" s="22" t="s">
        <v>130</v>
      </c>
    </row>
    <row r="178" spans="1:7">
      <c r="A178" s="4">
        <v>14</v>
      </c>
      <c r="B178" s="4">
        <v>20000000</v>
      </c>
      <c r="C178" s="27"/>
      <c r="D178" s="28"/>
      <c r="E178" s="27"/>
      <c r="F178" s="9" t="s">
        <v>338</v>
      </c>
      <c r="G178" s="21" t="s">
        <v>339</v>
      </c>
    </row>
    <row r="179" spans="1:7">
      <c r="A179" s="6">
        <v>15</v>
      </c>
      <c r="B179" s="73">
        <v>21000000</v>
      </c>
      <c r="C179" s="74" t="s">
        <v>340</v>
      </c>
      <c r="D179" s="75"/>
      <c r="E179" s="74"/>
      <c r="F179" s="75" t="s">
        <v>448</v>
      </c>
      <c r="G179" s="74" t="s">
        <v>449</v>
      </c>
    </row>
    <row r="180" spans="1:7">
      <c r="A180" s="6">
        <v>15</v>
      </c>
      <c r="B180" s="6">
        <v>21000000</v>
      </c>
      <c r="C180" s="11" t="s">
        <v>159</v>
      </c>
      <c r="D180" s="10" t="s">
        <v>1</v>
      </c>
      <c r="E180" s="11" t="s">
        <v>2</v>
      </c>
      <c r="F180" s="9" t="s">
        <v>81</v>
      </c>
      <c r="G180" s="22" t="s">
        <v>130</v>
      </c>
    </row>
    <row r="181" spans="1:7">
      <c r="A181" s="6">
        <v>15</v>
      </c>
      <c r="B181" s="6">
        <v>21000000</v>
      </c>
      <c r="C181" s="27"/>
      <c r="D181" s="28"/>
      <c r="E181" s="27"/>
      <c r="F181" s="9" t="s">
        <v>341</v>
      </c>
      <c r="G181" s="22" t="s">
        <v>342</v>
      </c>
    </row>
    <row r="182" spans="1:7" ht="49.2">
      <c r="A182" s="6">
        <v>15</v>
      </c>
      <c r="B182" s="6">
        <v>21000000</v>
      </c>
      <c r="C182" s="27"/>
      <c r="D182" s="28"/>
      <c r="E182" s="27"/>
      <c r="F182" s="9" t="s">
        <v>318</v>
      </c>
      <c r="G182" s="21" t="s">
        <v>319</v>
      </c>
    </row>
    <row r="183" spans="1:7">
      <c r="A183" s="4">
        <v>16</v>
      </c>
      <c r="B183" s="73">
        <v>22000000</v>
      </c>
      <c r="C183" s="74" t="s">
        <v>343</v>
      </c>
      <c r="D183" s="75"/>
      <c r="E183" s="74"/>
      <c r="F183" s="75" t="s">
        <v>450</v>
      </c>
      <c r="G183" s="74" t="s">
        <v>451</v>
      </c>
    </row>
    <row r="184" spans="1:7" ht="49.2">
      <c r="A184" s="4">
        <v>16</v>
      </c>
      <c r="B184" s="4">
        <v>22000000</v>
      </c>
      <c r="C184" s="11" t="s">
        <v>159</v>
      </c>
      <c r="D184" s="10" t="s">
        <v>82</v>
      </c>
      <c r="E184" s="66" t="s">
        <v>83</v>
      </c>
      <c r="F184" s="9" t="s">
        <v>81</v>
      </c>
      <c r="G184" s="22" t="s">
        <v>130</v>
      </c>
    </row>
    <row r="185" spans="1:7">
      <c r="A185" s="4">
        <v>16</v>
      </c>
      <c r="B185" s="4">
        <v>22000000</v>
      </c>
      <c r="C185" s="27"/>
      <c r="D185" s="28"/>
      <c r="E185" s="27"/>
      <c r="F185" s="9" t="s">
        <v>344</v>
      </c>
      <c r="G185" s="21" t="s">
        <v>345</v>
      </c>
    </row>
    <row r="186" spans="1:7">
      <c r="A186" s="4">
        <v>16</v>
      </c>
      <c r="B186" s="4">
        <v>22000000</v>
      </c>
      <c r="C186" s="27"/>
      <c r="D186" s="28"/>
      <c r="E186" s="76"/>
      <c r="F186" s="9" t="s">
        <v>86</v>
      </c>
      <c r="G186" s="21" t="s">
        <v>346</v>
      </c>
    </row>
    <row r="187" spans="1:7">
      <c r="A187" s="4">
        <v>16</v>
      </c>
      <c r="B187" s="4">
        <v>22000000</v>
      </c>
      <c r="C187" s="27"/>
      <c r="D187" s="28"/>
      <c r="E187" s="8"/>
      <c r="F187" s="9" t="s">
        <v>347</v>
      </c>
      <c r="G187" s="21" t="s">
        <v>348</v>
      </c>
    </row>
    <row r="188" spans="1:7" ht="48.15" customHeight="1">
      <c r="A188" s="4">
        <v>16</v>
      </c>
      <c r="B188" s="4">
        <v>22000000</v>
      </c>
      <c r="C188" s="27"/>
      <c r="D188" s="28"/>
      <c r="E188" s="8"/>
      <c r="F188" s="9" t="s">
        <v>349</v>
      </c>
      <c r="G188" s="21" t="s">
        <v>350</v>
      </c>
    </row>
    <row r="189" spans="1:7" ht="49.2">
      <c r="A189" s="4">
        <v>16</v>
      </c>
      <c r="B189" s="4">
        <v>22000000</v>
      </c>
      <c r="C189" s="27"/>
      <c r="D189" s="28"/>
      <c r="E189" s="27"/>
      <c r="F189" s="9" t="s">
        <v>351</v>
      </c>
      <c r="G189" s="44" t="s">
        <v>352</v>
      </c>
    </row>
    <row r="190" spans="1:7" ht="49.2">
      <c r="A190" s="4">
        <v>16</v>
      </c>
      <c r="B190" s="4">
        <v>22000000</v>
      </c>
      <c r="C190" s="27"/>
      <c r="D190" s="28"/>
      <c r="E190" s="27"/>
      <c r="F190" s="9" t="s">
        <v>353</v>
      </c>
      <c r="G190" s="21" t="s">
        <v>354</v>
      </c>
    </row>
    <row r="191" spans="1:7">
      <c r="A191" s="4">
        <v>16</v>
      </c>
      <c r="B191" s="4">
        <v>22000000</v>
      </c>
      <c r="C191" s="27"/>
      <c r="D191" s="28"/>
      <c r="E191" s="76"/>
      <c r="F191" s="9" t="s">
        <v>355</v>
      </c>
      <c r="G191" s="21" t="s">
        <v>356</v>
      </c>
    </row>
    <row r="192" spans="1:7">
      <c r="A192" s="4">
        <v>16</v>
      </c>
      <c r="B192" s="4">
        <v>22000000</v>
      </c>
      <c r="C192" s="27"/>
      <c r="D192" s="28"/>
      <c r="E192" s="8"/>
      <c r="F192" s="14" t="s">
        <v>357</v>
      </c>
      <c r="G192" s="29" t="s">
        <v>358</v>
      </c>
    </row>
    <row r="193" spans="1:7" ht="49.2">
      <c r="A193" s="4">
        <v>16</v>
      </c>
      <c r="B193" s="4">
        <v>22000000</v>
      </c>
      <c r="C193" s="27"/>
      <c r="D193" s="28"/>
      <c r="E193" s="27"/>
      <c r="F193" s="9" t="s">
        <v>359</v>
      </c>
      <c r="G193" s="21" t="s">
        <v>360</v>
      </c>
    </row>
    <row r="194" spans="1:7">
      <c r="A194" s="4">
        <v>16</v>
      </c>
      <c r="B194" s="4">
        <v>22000000</v>
      </c>
      <c r="C194" s="27"/>
      <c r="D194" s="28"/>
      <c r="E194" s="27"/>
      <c r="F194" s="9" t="s">
        <v>288</v>
      </c>
      <c r="G194" s="22" t="s">
        <v>289</v>
      </c>
    </row>
    <row r="195" spans="1:7">
      <c r="A195" s="4">
        <v>17</v>
      </c>
      <c r="B195" s="73">
        <v>23000000</v>
      </c>
      <c r="C195" s="74" t="s">
        <v>361</v>
      </c>
      <c r="D195" s="75"/>
      <c r="E195" s="74"/>
      <c r="F195" s="75" t="s">
        <v>452</v>
      </c>
      <c r="G195" s="74" t="s">
        <v>453</v>
      </c>
    </row>
    <row r="196" spans="1:7" ht="49.2">
      <c r="A196" s="4">
        <v>17</v>
      </c>
      <c r="B196" s="4">
        <v>23000000</v>
      </c>
      <c r="C196" s="11" t="s">
        <v>159</v>
      </c>
      <c r="D196" s="10" t="s">
        <v>86</v>
      </c>
      <c r="E196" s="66" t="s">
        <v>87</v>
      </c>
      <c r="F196" s="9" t="s">
        <v>81</v>
      </c>
      <c r="G196" s="22" t="s">
        <v>130</v>
      </c>
    </row>
    <row r="197" spans="1:7" ht="24" customHeight="1">
      <c r="A197" s="4">
        <v>17</v>
      </c>
      <c r="B197" s="4">
        <v>23000000</v>
      </c>
      <c r="C197" s="27"/>
      <c r="D197" s="28"/>
      <c r="E197" s="76"/>
      <c r="F197" s="9" t="s">
        <v>362</v>
      </c>
      <c r="G197" s="21" t="s">
        <v>363</v>
      </c>
    </row>
    <row r="198" spans="1:7" ht="24" customHeight="1">
      <c r="A198" s="4">
        <v>17</v>
      </c>
      <c r="B198" s="4">
        <v>23000000</v>
      </c>
      <c r="C198" s="27"/>
      <c r="D198" s="28"/>
      <c r="E198" s="8"/>
      <c r="F198" s="9" t="s">
        <v>364</v>
      </c>
      <c r="G198" s="21" t="s">
        <v>365</v>
      </c>
    </row>
    <row r="199" spans="1:7" ht="49.2">
      <c r="A199" s="4">
        <v>17</v>
      </c>
      <c r="B199" s="4">
        <v>23000000</v>
      </c>
      <c r="C199" s="27"/>
      <c r="D199" s="28"/>
      <c r="E199" s="8"/>
      <c r="F199" s="14" t="s">
        <v>366</v>
      </c>
      <c r="G199" s="29" t="s">
        <v>367</v>
      </c>
    </row>
    <row r="200" spans="1:7">
      <c r="A200" s="4">
        <v>17</v>
      </c>
      <c r="B200" s="4">
        <v>23000000</v>
      </c>
      <c r="C200" s="27"/>
      <c r="D200" s="28"/>
      <c r="E200" s="27"/>
      <c r="F200" s="9" t="s">
        <v>368</v>
      </c>
      <c r="G200" s="21" t="s">
        <v>369</v>
      </c>
    </row>
    <row r="201" spans="1:7">
      <c r="A201" s="4">
        <v>17</v>
      </c>
      <c r="B201" s="4">
        <v>23000000</v>
      </c>
      <c r="C201" s="27"/>
      <c r="D201" s="28"/>
      <c r="E201" s="27"/>
      <c r="F201" s="14" t="s">
        <v>370</v>
      </c>
      <c r="G201" s="23" t="s">
        <v>371</v>
      </c>
    </row>
    <row r="202" spans="1:7">
      <c r="A202" s="4">
        <v>17</v>
      </c>
      <c r="B202" s="4">
        <v>23000000</v>
      </c>
      <c r="C202" s="27"/>
      <c r="D202" s="28"/>
      <c r="E202" s="27"/>
      <c r="F202" s="9" t="s">
        <v>372</v>
      </c>
      <c r="G202" s="21" t="s">
        <v>373</v>
      </c>
    </row>
    <row r="203" spans="1:7">
      <c r="A203" s="4">
        <v>17</v>
      </c>
      <c r="B203" s="4">
        <v>23000000</v>
      </c>
      <c r="C203" s="27"/>
      <c r="D203" s="28"/>
      <c r="E203" s="27"/>
      <c r="F203" s="9" t="s">
        <v>76</v>
      </c>
      <c r="G203" s="21" t="s">
        <v>374</v>
      </c>
    </row>
    <row r="204" spans="1:7">
      <c r="A204" s="4">
        <v>17</v>
      </c>
      <c r="B204" s="4">
        <v>23000000</v>
      </c>
      <c r="C204" s="8"/>
      <c r="D204" s="7"/>
      <c r="E204" s="76"/>
      <c r="F204" s="9" t="s">
        <v>77</v>
      </c>
      <c r="G204" s="21" t="s">
        <v>375</v>
      </c>
    </row>
    <row r="205" spans="1:7">
      <c r="A205" s="4">
        <v>17</v>
      </c>
      <c r="B205" s="4">
        <v>23000000</v>
      </c>
      <c r="C205" s="8"/>
      <c r="D205" s="7"/>
      <c r="E205" s="8"/>
      <c r="F205" s="14" t="s">
        <v>376</v>
      </c>
      <c r="G205" s="29" t="s">
        <v>377</v>
      </c>
    </row>
    <row r="206" spans="1:7" ht="24" customHeight="1">
      <c r="A206" s="4">
        <v>17</v>
      </c>
      <c r="B206" s="4">
        <v>23000000</v>
      </c>
      <c r="C206" s="8"/>
      <c r="D206" s="7"/>
      <c r="E206" s="8"/>
      <c r="F206" s="14" t="s">
        <v>73</v>
      </c>
      <c r="G206" s="29" t="s">
        <v>378</v>
      </c>
    </row>
    <row r="207" spans="1:7">
      <c r="A207" s="4">
        <v>17</v>
      </c>
      <c r="B207" s="4">
        <v>23000000</v>
      </c>
      <c r="C207" s="8"/>
      <c r="D207" s="7"/>
      <c r="E207" s="8"/>
      <c r="F207" s="9" t="s">
        <v>75</v>
      </c>
      <c r="G207" s="21" t="s">
        <v>379</v>
      </c>
    </row>
    <row r="208" spans="1:7">
      <c r="A208" s="6">
        <v>18</v>
      </c>
      <c r="B208" s="73">
        <v>24000000</v>
      </c>
      <c r="C208" s="74" t="s">
        <v>380</v>
      </c>
      <c r="D208" s="75"/>
      <c r="E208" s="74"/>
      <c r="F208" s="75" t="s">
        <v>454</v>
      </c>
      <c r="G208" s="74" t="s">
        <v>455</v>
      </c>
    </row>
    <row r="209" spans="1:7" ht="49.2">
      <c r="A209" s="6">
        <v>18</v>
      </c>
      <c r="B209" s="6">
        <v>24000000</v>
      </c>
      <c r="C209" s="11" t="s">
        <v>159</v>
      </c>
      <c r="D209" s="10" t="s">
        <v>86</v>
      </c>
      <c r="E209" s="66" t="s">
        <v>87</v>
      </c>
      <c r="F209" s="9" t="s">
        <v>81</v>
      </c>
      <c r="G209" s="21" t="s">
        <v>130</v>
      </c>
    </row>
    <row r="210" spans="1:7">
      <c r="A210" s="6">
        <v>18</v>
      </c>
      <c r="B210" s="6">
        <v>24000000</v>
      </c>
      <c r="C210" s="27"/>
      <c r="D210" s="28"/>
      <c r="E210" s="27"/>
      <c r="F210" s="9" t="s">
        <v>381</v>
      </c>
      <c r="G210" s="21" t="s">
        <v>382</v>
      </c>
    </row>
    <row r="211" spans="1:7">
      <c r="A211" s="6">
        <v>18</v>
      </c>
      <c r="B211" s="6">
        <v>24000000</v>
      </c>
      <c r="C211" s="27"/>
      <c r="D211" s="28"/>
      <c r="E211" s="27"/>
      <c r="F211" s="9" t="s">
        <v>383</v>
      </c>
      <c r="G211" s="21" t="s">
        <v>384</v>
      </c>
    </row>
    <row r="212" spans="1:7">
      <c r="A212" s="6">
        <v>18</v>
      </c>
      <c r="B212" s="6">
        <v>24000000</v>
      </c>
      <c r="C212" s="27"/>
      <c r="D212" s="28"/>
      <c r="E212" s="27"/>
      <c r="F212" s="9" t="s">
        <v>385</v>
      </c>
      <c r="G212" s="21" t="s">
        <v>386</v>
      </c>
    </row>
    <row r="213" spans="1:7">
      <c r="A213" s="6">
        <v>18</v>
      </c>
      <c r="B213" s="6">
        <v>24000000</v>
      </c>
      <c r="C213" s="27"/>
      <c r="D213" s="28"/>
      <c r="E213" s="27"/>
      <c r="F213" s="14" t="s">
        <v>387</v>
      </c>
      <c r="G213" s="23" t="s">
        <v>388</v>
      </c>
    </row>
    <row r="214" spans="1:7">
      <c r="A214" s="6">
        <v>18</v>
      </c>
      <c r="B214" s="6">
        <v>24000000</v>
      </c>
      <c r="C214" s="27"/>
      <c r="D214" s="28"/>
      <c r="E214" s="27"/>
      <c r="F214" s="9" t="s">
        <v>389</v>
      </c>
      <c r="G214" s="22" t="s">
        <v>390</v>
      </c>
    </row>
    <row r="215" spans="1:7">
      <c r="A215" s="6">
        <v>18</v>
      </c>
      <c r="B215" s="6">
        <v>24000000</v>
      </c>
      <c r="C215" s="27"/>
      <c r="D215" s="28"/>
      <c r="E215" s="27"/>
      <c r="F215" s="9" t="s">
        <v>391</v>
      </c>
      <c r="G215" s="21" t="s">
        <v>392</v>
      </c>
    </row>
    <row r="216" spans="1:7">
      <c r="A216" s="6">
        <v>19</v>
      </c>
      <c r="B216" s="73">
        <v>25000000</v>
      </c>
      <c r="C216" s="74" t="s">
        <v>393</v>
      </c>
      <c r="D216" s="75"/>
      <c r="E216" s="74"/>
      <c r="F216" s="75" t="s">
        <v>456</v>
      </c>
      <c r="G216" s="74" t="s">
        <v>457</v>
      </c>
    </row>
    <row r="217" spans="1:7" ht="49.2">
      <c r="A217" s="6">
        <v>19</v>
      </c>
      <c r="B217" s="6">
        <v>25000000</v>
      </c>
      <c r="C217" s="11" t="s">
        <v>159</v>
      </c>
      <c r="D217" s="10" t="s">
        <v>77</v>
      </c>
      <c r="E217" s="66" t="s">
        <v>78</v>
      </c>
      <c r="F217" s="9" t="s">
        <v>81</v>
      </c>
      <c r="G217" s="21" t="s">
        <v>130</v>
      </c>
    </row>
    <row r="218" spans="1:7">
      <c r="A218" s="6">
        <v>19</v>
      </c>
      <c r="B218" s="6">
        <v>25000000</v>
      </c>
      <c r="C218" s="27"/>
      <c r="D218" s="28"/>
      <c r="E218" s="27"/>
      <c r="F218" s="9" t="s">
        <v>79</v>
      </c>
      <c r="G218" s="21" t="s">
        <v>394</v>
      </c>
    </row>
    <row r="219" spans="1:7">
      <c r="A219" s="6">
        <v>19</v>
      </c>
      <c r="B219" s="6">
        <v>25000000</v>
      </c>
      <c r="C219" s="8"/>
      <c r="D219" s="7"/>
      <c r="E219" s="8"/>
      <c r="F219" s="9" t="s">
        <v>395</v>
      </c>
      <c r="G219" s="21" t="s">
        <v>396</v>
      </c>
    </row>
    <row r="220" spans="1:7">
      <c r="A220" s="6">
        <v>19</v>
      </c>
      <c r="B220" s="6">
        <v>25000000</v>
      </c>
      <c r="C220" s="8"/>
      <c r="D220" s="7"/>
      <c r="E220" s="8"/>
      <c r="F220" s="9" t="s">
        <v>397</v>
      </c>
      <c r="G220" s="21" t="s">
        <v>398</v>
      </c>
    </row>
    <row r="221" spans="1:7">
      <c r="A221" s="6">
        <v>19</v>
      </c>
      <c r="B221" s="6">
        <v>25000000</v>
      </c>
      <c r="C221" s="8"/>
      <c r="D221" s="7"/>
      <c r="E221" s="8"/>
      <c r="F221" s="14" t="s">
        <v>281</v>
      </c>
      <c r="G221" s="29" t="s">
        <v>282</v>
      </c>
    </row>
    <row r="222" spans="1:7">
      <c r="A222" s="45"/>
      <c r="B222" s="73">
        <v>81000000</v>
      </c>
      <c r="C222" s="74" t="s">
        <v>399</v>
      </c>
      <c r="D222" s="75">
        <v>101002</v>
      </c>
      <c r="E222" s="74" t="s">
        <v>90</v>
      </c>
      <c r="F222" s="75"/>
      <c r="G222" s="74"/>
    </row>
  </sheetData>
  <autoFilter ref="A1:G222" xr:uid="{7C90F0EE-40D2-404E-8529-E33AB5390F99}"/>
  <mergeCells count="5">
    <mergeCell ref="E45:E46"/>
    <mergeCell ref="C68:C69"/>
    <mergeCell ref="E68:E69"/>
    <mergeCell ref="E73:E74"/>
    <mergeCell ref="E161:E162"/>
  </mergeCells>
  <pageMargins left="0.28740157500000002" right="9.0551180999999994E-2" top="0.39370078740157499" bottom="0.39370078740157499" header="0" footer="0"/>
  <pageSetup paperSize="9" scale="65" orientation="portrait" r:id="rId1"/>
  <headerFooter>
    <oddHeader>&amp;Rหน้าที่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62</vt:i4>
      </vt:variant>
    </vt:vector>
  </HeadingPairs>
  <TitlesOfParts>
    <vt:vector size="69" baseType="lpstr">
      <vt:lpstr>คำนำ </vt:lpstr>
      <vt:lpstr>โครงสร้าง</vt:lpstr>
      <vt:lpstr>สังเขป</vt:lpstr>
      <vt:lpstr>งบประมาณรายจ่ายประจำปี</vt:lpstr>
      <vt:lpstr>รายละเอียดตามงบรายจ่าย </vt:lpstr>
      <vt:lpstr>แผนบูรณาการ</vt:lpstr>
      <vt:lpstr>สำนัก</vt:lpstr>
      <vt:lpstr>code03</vt:lpstr>
      <vt:lpstr>code04</vt:lpstr>
      <vt:lpstr>code07</vt:lpstr>
      <vt:lpstr>code081</vt:lpstr>
      <vt:lpstr>code0810</vt:lpstr>
      <vt:lpstr>code0811</vt:lpstr>
      <vt:lpstr>code0812</vt:lpstr>
      <vt:lpstr>code0813</vt:lpstr>
      <vt:lpstr>code0814</vt:lpstr>
      <vt:lpstr>code082</vt:lpstr>
      <vt:lpstr>code083</vt:lpstr>
      <vt:lpstr>code084</vt:lpstr>
      <vt:lpstr>code085</vt:lpstr>
      <vt:lpstr>code086</vt:lpstr>
      <vt:lpstr>code087</vt:lpstr>
      <vt:lpstr>code088</vt:lpstr>
      <vt:lpstr>code089</vt:lpstr>
      <vt:lpstr>code09</vt:lpstr>
      <vt:lpstr>code10</vt:lpstr>
      <vt:lpstr>code14</vt:lpstr>
      <vt:lpstr>code15</vt:lpstr>
      <vt:lpstr>code17</vt:lpstr>
      <vt:lpstr>code19</vt:lpstr>
      <vt:lpstr>code20</vt:lpstr>
      <vt:lpstr>code21</vt:lpstr>
      <vt:lpstr>code22</vt:lpstr>
      <vt:lpstr>code23</vt:lpstr>
      <vt:lpstr>code24</vt:lpstr>
      <vt:lpstr>code25</vt:lpstr>
      <vt:lpstr>desc03</vt:lpstr>
      <vt:lpstr>desc04</vt:lpstr>
      <vt:lpstr>desc07</vt:lpstr>
      <vt:lpstr>desc081</vt:lpstr>
      <vt:lpstr>desc0810</vt:lpstr>
      <vt:lpstr>desc0811</vt:lpstr>
      <vt:lpstr>desc0812</vt:lpstr>
      <vt:lpstr>desc0813</vt:lpstr>
      <vt:lpstr>desc0814</vt:lpstr>
      <vt:lpstr>desc082</vt:lpstr>
      <vt:lpstr>desc083</vt:lpstr>
      <vt:lpstr>desc084</vt:lpstr>
      <vt:lpstr>desc085</vt:lpstr>
      <vt:lpstr>desc086</vt:lpstr>
      <vt:lpstr>desc087</vt:lpstr>
      <vt:lpstr>desc088</vt:lpstr>
      <vt:lpstr>desc089</vt:lpstr>
      <vt:lpstr>desc09</vt:lpstr>
      <vt:lpstr>desc10</vt:lpstr>
      <vt:lpstr>desc14</vt:lpstr>
      <vt:lpstr>desc15</vt:lpstr>
      <vt:lpstr>desc17</vt:lpstr>
      <vt:lpstr>desc19</vt:lpstr>
      <vt:lpstr>desc20</vt:lpstr>
      <vt:lpstr>desc21</vt:lpstr>
      <vt:lpstr>desc22</vt:lpstr>
      <vt:lpstr>desc23</vt:lpstr>
      <vt:lpstr>desc24</vt:lpstr>
      <vt:lpstr>desc25</vt:lpstr>
      <vt:lpstr>โครงสร้าง!Print_Area</vt:lpstr>
      <vt:lpstr>งบประมาณรายจ่ายประจำปี!Print_Area</vt:lpstr>
      <vt:lpstr>สำนัก!Print_Titles</vt:lpstr>
      <vt:lpstr>proj01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</dc:creator>
  <cp:lastModifiedBy>HP</cp:lastModifiedBy>
  <cp:lastPrinted>2022-06-14T09:45:41Z</cp:lastPrinted>
  <dcterms:created xsi:type="dcterms:W3CDTF">2022-03-06T17:48:55Z</dcterms:created>
  <dcterms:modified xsi:type="dcterms:W3CDTF">2022-06-20T09:15:03Z</dcterms:modified>
</cp:coreProperties>
</file>