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EF8AE11-94CB-433D-9126-1ED814DADA44}" xr6:coauthVersionLast="47" xr6:coauthVersionMax="47" xr10:uidLastSave="{00000000-0000-0000-0000-000000000000}"/>
  <bookViews>
    <workbookView xWindow="-108" yWindow="-108" windowWidth="17496" windowHeight="10416" firstSheet="10" activeTab="13" xr2:uid="{00000000-000D-0000-FFFF-FFFF00000000}"/>
  </bookViews>
  <sheets>
    <sheet name="หน้าแรก" sheetId="8" r:id="rId1"/>
    <sheet name="ใบขวาง" sheetId="9" r:id="rId2"/>
    <sheet name="งานมหาวิทยาลัย" sheetId="1" r:id="rId3"/>
    <sheet name="โครงการศูนย์มะเร็ง" sheetId="11" r:id="rId4"/>
    <sheet name="สุโขทัย10" sheetId="16" state="hidden" r:id="rId5"/>
    <sheet name="บางบอน" sheetId="14" r:id="rId6"/>
    <sheet name="ศูนย์ผู้สูงอายุ" sheetId="12" r:id="rId7"/>
    <sheet name="เวชภัณฑ์กลาง" sheetId="3" r:id="rId8"/>
    <sheet name="นำสายไฟฟ้าลงดิน" sheetId="17" r:id="rId9"/>
    <sheet name="ศุนย์สาธิต" sheetId="20" r:id="rId10"/>
    <sheet name="หอพักซอยสุพรรณ" sheetId="19" r:id="rId11"/>
    <sheet name="หอพักเกื้อการุณย์" sheetId="21" r:id="rId12"/>
    <sheet name="บำบัดน้าเสีย" sheetId="22" r:id="rId13"/>
    <sheet name="อาคารเฉลิมพระเกียรติ" sheetId="23" r:id="rId14"/>
  </sheets>
  <definedNames>
    <definedName name="_xlnm.Print_Titles" localSheetId="1">ใบขวาง!$1:$4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9" l="1"/>
  <c r="H46" i="23"/>
  <c r="H45" i="23"/>
  <c r="H44" i="23"/>
  <c r="H43" i="23"/>
  <c r="H42" i="23"/>
  <c r="G48" i="23"/>
  <c r="E48" i="23"/>
  <c r="G75" i="23" s="1"/>
  <c r="G57" i="23"/>
  <c r="G55" i="23"/>
  <c r="G54" i="23"/>
  <c r="G74" i="23"/>
  <c r="H41" i="23"/>
  <c r="H48" i="23" s="1"/>
  <c r="G61" i="22"/>
  <c r="G45" i="22"/>
  <c r="G43" i="22"/>
  <c r="G42" i="22"/>
  <c r="G36" i="22"/>
  <c r="G60" i="22" s="1"/>
  <c r="H35" i="22"/>
  <c r="H34" i="22"/>
  <c r="H33" i="22"/>
  <c r="G93" i="21"/>
  <c r="H53" i="21"/>
  <c r="H52" i="21"/>
  <c r="H51" i="21"/>
  <c r="G54" i="21"/>
  <c r="G92" i="21" s="1"/>
  <c r="H48" i="21"/>
  <c r="H67" i="21"/>
  <c r="G63" i="21"/>
  <c r="G61" i="21"/>
  <c r="G60" i="21"/>
  <c r="H50" i="21"/>
  <c r="H49" i="21"/>
  <c r="G67" i="20"/>
  <c r="G57" i="17"/>
  <c r="G73" i="23" l="1"/>
  <c r="H54" i="21"/>
  <c r="G91" i="21" s="1"/>
  <c r="H36" i="22"/>
  <c r="G59" i="22" s="1"/>
  <c r="G69" i="3"/>
  <c r="H40" i="12"/>
  <c r="G92" i="11"/>
  <c r="G65" i="14"/>
  <c r="G53" i="14"/>
  <c r="G50" i="14"/>
  <c r="G51" i="14"/>
  <c r="K33" i="9" l="1"/>
  <c r="K31" i="9"/>
  <c r="K22" i="9"/>
  <c r="K17" i="9"/>
  <c r="H13" i="8"/>
  <c r="H52" i="20" l="1"/>
  <c r="G49" i="20"/>
  <c r="G47" i="20"/>
  <c r="G46" i="20"/>
  <c r="H39" i="20"/>
  <c r="H38" i="20"/>
  <c r="H40" i="20" s="1"/>
  <c r="G65" i="20" s="1"/>
  <c r="H37" i="20"/>
  <c r="G73" i="19"/>
  <c r="H58" i="19"/>
  <c r="G54" i="19"/>
  <c r="G52" i="19"/>
  <c r="G51" i="19"/>
  <c r="H44" i="19"/>
  <c r="H45" i="19" s="1"/>
  <c r="G71" i="19" s="1"/>
  <c r="H43" i="19"/>
  <c r="H42" i="19"/>
  <c r="G67" i="11" l="1"/>
  <c r="H50" i="17" l="1"/>
  <c r="G47" i="17"/>
  <c r="G45" i="17"/>
  <c r="G44" i="17"/>
  <c r="H37" i="17"/>
  <c r="H36" i="17"/>
  <c r="H35" i="17"/>
  <c r="H56" i="3"/>
  <c r="G52" i="3"/>
  <c r="G50" i="3"/>
  <c r="G49" i="3"/>
  <c r="H42" i="3"/>
  <c r="H41" i="3"/>
  <c r="H40" i="3"/>
  <c r="F125" i="1"/>
  <c r="H122" i="1"/>
  <c r="H43" i="3" l="1"/>
  <c r="G67" i="3" s="1"/>
  <c r="H38" i="17"/>
  <c r="G55" i="17" s="1"/>
  <c r="G66" i="12"/>
  <c r="H53" i="12"/>
  <c r="G50" i="12"/>
  <c r="G48" i="12"/>
  <c r="G47" i="12"/>
  <c r="H39" i="12"/>
  <c r="H38" i="12"/>
  <c r="H37" i="12"/>
  <c r="H41" i="12" l="1"/>
  <c r="G64" i="12" s="1"/>
  <c r="H43" i="14"/>
  <c r="G94" i="11" l="1"/>
  <c r="H71" i="11"/>
  <c r="G65" i="11"/>
  <c r="G64" i="11"/>
  <c r="F96" i="1" l="1"/>
  <c r="F86" i="1"/>
  <c r="K28" i="9"/>
  <c r="K21" i="9"/>
  <c r="H12" i="8"/>
  <c r="G54" i="11" l="1"/>
  <c r="G91" i="11" s="1"/>
  <c r="H53" i="11"/>
  <c r="F106" i="1" l="1"/>
  <c r="F76" i="1"/>
  <c r="F59" i="1"/>
  <c r="F4" i="1" l="1"/>
  <c r="H43" i="1" l="1"/>
  <c r="I13" i="9" l="1"/>
  <c r="I9" i="9" s="1"/>
  <c r="I8" i="9" l="1"/>
  <c r="I40" i="9"/>
  <c r="H44" i="16"/>
  <c r="G45" i="16"/>
  <c r="H43" i="16" l="1"/>
  <c r="H42" i="16"/>
  <c r="H45" i="16" l="1"/>
  <c r="H42" i="14" l="1"/>
  <c r="H41" i="14" l="1"/>
  <c r="H40" i="14"/>
  <c r="H44" i="14" s="1"/>
  <c r="F165" i="1" l="1"/>
  <c r="F163" i="1" s="1"/>
  <c r="F154" i="1"/>
  <c r="H151" i="1" s="1"/>
  <c r="F104" i="1"/>
  <c r="F72" i="1"/>
  <c r="H48" i="1"/>
  <c r="H103" i="1" l="1"/>
  <c r="F70" i="1"/>
  <c r="H67" i="1"/>
  <c r="I6" i="9"/>
  <c r="K13" i="9"/>
  <c r="H51" i="11" l="1"/>
  <c r="H52" i="11"/>
  <c r="H50" i="11" l="1"/>
  <c r="H54" i="11" s="1"/>
  <c r="G90" i="11" s="1"/>
  <c r="I41" i="9"/>
  <c r="H162" i="1"/>
  <c r="F123" i="1"/>
  <c r="F152" i="1" l="1"/>
  <c r="F116" i="1"/>
  <c r="F114" i="1" l="1"/>
  <c r="H113" i="1"/>
  <c r="F92" i="1"/>
  <c r="J41" i="9" l="1"/>
  <c r="H41" i="9"/>
  <c r="G41" i="9"/>
  <c r="F41" i="9"/>
  <c r="E41" i="9"/>
  <c r="D41" i="9"/>
  <c r="F7" i="8"/>
  <c r="H56" i="1" l="1"/>
  <c r="F41" i="1" l="1"/>
  <c r="F39" i="1" s="1"/>
  <c r="H38" i="1" s="1"/>
  <c r="F82" i="1" l="1"/>
  <c r="K10" i="9"/>
  <c r="K9" i="9" s="1"/>
  <c r="K8" i="9"/>
  <c r="K7" i="9"/>
  <c r="K6" i="9"/>
  <c r="K40" i="9" l="1"/>
  <c r="K41" i="9"/>
  <c r="F57" i="1"/>
  <c r="F14" i="1"/>
  <c r="F68" i="1"/>
  <c r="J40" i="9" l="1"/>
  <c r="H40" i="9"/>
  <c r="G40" i="9"/>
  <c r="F40" i="9"/>
  <c r="E40" i="9"/>
  <c r="D40" i="9"/>
</calcChain>
</file>

<file path=xl/sharedStrings.xml><?xml version="1.0" encoding="utf-8"?>
<sst xmlns="http://schemas.openxmlformats.org/spreadsheetml/2006/main" count="1440" uniqueCount="476">
  <si>
    <t>งบประมาณรายจ่าย</t>
  </si>
  <si>
    <t>-</t>
  </si>
  <si>
    <t>รายจ่ายประจำ</t>
  </si>
  <si>
    <t>รหัส</t>
  </si>
  <si>
    <t>ด้านบริหารทั่วไป</t>
  </si>
  <si>
    <t>1.</t>
  </si>
  <si>
    <t>แผนงานบริหารทั่วไป</t>
  </si>
  <si>
    <t>01</t>
  </si>
  <si>
    <t>0101</t>
  </si>
  <si>
    <t>0101002</t>
  </si>
  <si>
    <t>งานมหาวิทยาลัย</t>
  </si>
  <si>
    <t>บาท</t>
  </si>
  <si>
    <t>งบประมาณทั้งสิ้น</t>
  </si>
  <si>
    <t>เงินนอกงบประมาณ</t>
  </si>
  <si>
    <t>เงินงบประมาณ</t>
  </si>
  <si>
    <t>วัตถุประสงค์</t>
  </si>
  <si>
    <t>งานที่จะทำ</t>
  </si>
  <si>
    <t>รายละเอียดรายจ่าย</t>
  </si>
  <si>
    <t>06</t>
  </si>
  <si>
    <t>เงินอุดหนุน</t>
  </si>
  <si>
    <t>062</t>
  </si>
  <si>
    <t>เงินอุดหนุนทั่วไปอุดหนุนให้มหาวิทยาลัยเป็นค่าใช้จ่าย</t>
  </si>
  <si>
    <t>เงินอุดหนุนเป็นเงินเดือนและค่าจ้างประจำ</t>
  </si>
  <si>
    <t>06201-1</t>
  </si>
  <si>
    <t>ในการผลิตบัณฑิตและบริการด้านสาธารณสุข</t>
  </si>
  <si>
    <t>เงินเดือน</t>
  </si>
  <si>
    <t>ค่าจ้างประจำ</t>
  </si>
  <si>
    <t>เงินเพิ่มค่าจ้างประจำ</t>
  </si>
  <si>
    <t>3.</t>
  </si>
  <si>
    <t>เงินอุดหนุนเป็นค่าจ้างพนักงานมหาวิทยาลัย</t>
  </si>
  <si>
    <t>06203-1</t>
  </si>
  <si>
    <t>4.</t>
  </si>
  <si>
    <t>เงินอุดหนุนเป็นค่าตอบแทน ใช้สอยและวัสดุ</t>
  </si>
  <si>
    <t>ส่วนใหญ่เป็นค่าอาหารทำการนอกเวลา</t>
  </si>
  <si>
    <t>ค่าตอบแทน</t>
  </si>
  <si>
    <t>ค่าใช้สอย</t>
  </si>
  <si>
    <t>ค่าบำรุงรักษาและซ่อมแซมทรัพย์สิน</t>
  </si>
  <si>
    <t>ค่าบำรุงรักษาเครื่องเอ็กซเรย์ ฯลฯ</t>
  </si>
  <si>
    <t>ส่วนใหญ่เป็นค่าซ่อมแซมครุภัณฑ์  ค่าบำรุง -</t>
  </si>
  <si>
    <t>รักษาและซ่อมแซมครุภัณฑ์ทางการแพทย์</t>
  </si>
  <si>
    <t>ค่าวัสดุ</t>
  </si>
  <si>
    <t>ส่วนใหญ่เป็นค่าวัสดุสำนักงาน</t>
  </si>
  <si>
    <t>06204-1</t>
  </si>
  <si>
    <t>เงินอุดหนุนเป็นค่าสาธารณูปโภค</t>
  </si>
  <si>
    <t>ค่าโทรศัพท์  ค่าไปรษณีย์</t>
  </si>
  <si>
    <t>(1)</t>
  </si>
  <si>
    <t>(2)</t>
  </si>
  <si>
    <t>(3)</t>
  </si>
  <si>
    <t>(4)</t>
  </si>
  <si>
    <t>(5)</t>
  </si>
  <si>
    <t>(6)</t>
  </si>
  <si>
    <t>06299-1</t>
  </si>
  <si>
    <t>เงินอุดหนุนเป็นเงินช่วยเหลือข้าราชการและลูกจ้าง</t>
  </si>
  <si>
    <t xml:space="preserve">(ค่ารักษาพยาบาล , ค่าเล่าเรียนบุตร , </t>
  </si>
  <si>
    <t>เงินบำเหน็จลูกจ้างที่เกษียณอายุ)</t>
  </si>
  <si>
    <t>06206-1</t>
  </si>
  <si>
    <t>เงินอุดหนุนเป็นเงินอุดหนุน</t>
  </si>
  <si>
    <t>06207-1</t>
  </si>
  <si>
    <t>เงินอุดหนุนเป็นค่าใช้จ่ายในการส่งเสริมการศึกษาเพิ่มเติม</t>
  </si>
  <si>
    <t>ฝึกอบรม ประชุม และดูงานในประเทศและต่างประเทศ</t>
  </si>
  <si>
    <t>ประชุม และดูงานในประเทศและต่างประเทศ</t>
  </si>
  <si>
    <t>06207-2</t>
  </si>
  <si>
    <t>เงินอุดหนุนเป็นค่าใช้จ่ายโครงการ</t>
  </si>
  <si>
    <t>สำนักงานอธิการบดี</t>
  </si>
  <si>
    <t>คณะแพทยศาสตร์วชิรพยาบาล</t>
  </si>
  <si>
    <t>เงินทุนสนับสนุนการศึกษาแก่บุตรข้าราชการ</t>
  </si>
  <si>
    <t>และลูกจ้างประจำกรุงเทพมหานคร</t>
  </si>
  <si>
    <t>มหาวิทยาลัยนวมินทราธิราช</t>
  </si>
  <si>
    <t>ค่าใช้จ่ายในการส่งเสริมการศึกษาเพิ่มเติม ฝึกอบรม</t>
  </si>
  <si>
    <t>เป้าหมายของโครงการ</t>
  </si>
  <si>
    <t>ประมาณการค่าใช้จ่ายโครงการ</t>
  </si>
  <si>
    <t>ปีงบประมาณ</t>
  </si>
  <si>
    <t>งบดำเนินการ</t>
  </si>
  <si>
    <t>งบลงทุน</t>
  </si>
  <si>
    <t>รวมทั้งสิ้น</t>
  </si>
  <si>
    <t>รวม</t>
  </si>
  <si>
    <t>1. เงินงบประมาณ</t>
  </si>
  <si>
    <t>2. เงินนอกงบประมาณ</t>
  </si>
  <si>
    <t xml:space="preserve">063 </t>
  </si>
  <si>
    <t>เงินอุดหนุนทั่วไปโครงการให้มหาวิทยาลัย</t>
  </si>
  <si>
    <t>เป็นค่าที่ดินและสิ่งก่อสร้าง</t>
  </si>
  <si>
    <t>06301-1</t>
  </si>
  <si>
    <t xml:space="preserve">(งบประมาณดำเนินการทั้งสิ้น  </t>
  </si>
  <si>
    <t>งานวิศวกรรมโครงสร้าง</t>
  </si>
  <si>
    <t>งานสถาปัตยกรรม</t>
  </si>
  <si>
    <t>1.1</t>
  </si>
  <si>
    <t>1.2</t>
  </si>
  <si>
    <t>ด้าน/แผนงาน/งาน/โครงการ</t>
  </si>
  <si>
    <t>รวมรายจ่ายประจำ</t>
  </si>
  <si>
    <t>ค่าจ้างชั่วคราว</t>
  </si>
  <si>
    <t>ใช้สอยและวัสดุ</t>
  </si>
  <si>
    <t>ค่าครุภัณฑ์ ที่ดิน</t>
  </si>
  <si>
    <t>และสิ่งก่อสร้าง</t>
  </si>
  <si>
    <t>รายจ่ายอื่น</t>
  </si>
  <si>
    <t>ค่า</t>
  </si>
  <si>
    <t>สาธารณูปโภค</t>
  </si>
  <si>
    <t xml:space="preserve"> - เพื่อให้การศึกษา ส่งเสริมวิชาการ สร้างการพัฒนาวิชาการ</t>
  </si>
  <si>
    <t xml:space="preserve">    และวิชาชีพชั้นสูง รวมตลอดทั้งเผยแพร่ความรู้</t>
  </si>
  <si>
    <t xml:space="preserve"> - เพื่อส่งเสริมการแพทย์ การสาธารณสุข การบริหารจัดการเขตเมือง</t>
  </si>
  <si>
    <t xml:space="preserve"> - ผลิตบัณฑิตแพทย์ สนองนโยบายการผลิตแพทย์เพิ่ม</t>
  </si>
  <si>
    <t xml:space="preserve"> - ผลิตบัณฑิตพยาบาล สนองนโยบายการผลิตพยาบาลเพิ่ม</t>
  </si>
  <si>
    <t xml:space="preserve">    บริการประชาชนด้านการรักษาพยาบาล</t>
  </si>
  <si>
    <t xml:space="preserve"> - จัดหาเครื่องมือแพทย์ที่มีประสิทธิภาพมาใช้กับระบบงาน</t>
  </si>
  <si>
    <t xml:space="preserve">    ในโรงพยาบาล เพื่อความปลอดภัย รวดเร็วในการปฏิบัติงาน</t>
  </si>
  <si>
    <t>- รายจ่ายประจำ</t>
  </si>
  <si>
    <t>- รายจ่ายพิเศษ</t>
  </si>
  <si>
    <t>1.1 งานมหาวิทยาลัย</t>
  </si>
  <si>
    <t xml:space="preserve">  งบประมาณทั้งสิ้น</t>
  </si>
  <si>
    <t xml:space="preserve">  เงินนอกงบประมาณ</t>
  </si>
  <si>
    <t xml:space="preserve">  เงินงบประมาณ</t>
  </si>
  <si>
    <t xml:space="preserve">  - เงินนอกงบประมาณ</t>
  </si>
  <si>
    <t xml:space="preserve">  - เงินงบประมาณ</t>
  </si>
  <si>
    <t xml:space="preserve">ค่าวัสดุเครื่องคอมพิวเตอร์ ค่าวัสดุยานพาหนะ </t>
  </si>
  <si>
    <t>ค่าวัสดุน้ำมันเชื้อเพลิงและน้ำมันหล่อลื่น ฯลฯ</t>
  </si>
  <si>
    <t>แพทย์ ทันตแพทย์ เภสัชกร ฯ ห้วงเวลา ฯลฯ</t>
  </si>
  <si>
    <t>ค่าพยาบาลเวรยามวิกาล  ค่าตอบแทน</t>
  </si>
  <si>
    <t>ค่าไฟฟ้า ค่าน้ำประปา ค่าอินเตอร์เน็ต</t>
  </si>
  <si>
    <t>2.</t>
  </si>
  <si>
    <t>3.1</t>
  </si>
  <si>
    <t>3.2</t>
  </si>
  <si>
    <t>3.3</t>
  </si>
  <si>
    <t>1.4</t>
  </si>
  <si>
    <t>ค่าใช้จ่ายในการพระราชทานปริญญาบัตร</t>
  </si>
  <si>
    <t>เงินเลื่อนขั้น</t>
  </si>
  <si>
    <t>06202-1</t>
  </si>
  <si>
    <t xml:space="preserve">เงินช่วยเหลือข้าราชการและลูกจ้าง </t>
  </si>
  <si>
    <t xml:space="preserve">(ค่ารักษาพยาบาล ค่าเล่าเรียนบุตร , </t>
  </si>
  <si>
    <t>เงินบำเหน็จลูกจ้างที่เกษียณอายุ )</t>
  </si>
  <si>
    <t>คณะแพทยศาสตร์วชิรพยาบาล มหาวิทยาลัยนวมินทราธิราช</t>
  </si>
  <si>
    <t xml:space="preserve"> - งานภูมิสถาปัตยกรรม</t>
  </si>
  <si>
    <t xml:space="preserve"> - งานตกแต่งภายใน</t>
  </si>
  <si>
    <t xml:space="preserve"> - งานสถาปัตยกรรม</t>
  </si>
  <si>
    <t xml:space="preserve"> - งานโครงสร้าง</t>
  </si>
  <si>
    <t>งานระบบไฟฟ้าและสื่อสาร</t>
  </si>
  <si>
    <t>งานครุภัณฑ์</t>
  </si>
  <si>
    <t>เงินค่าตอบแทนรายเดือนของข้าราชการ</t>
  </si>
  <si>
    <t>เงินเพิ่มการครองชีพชั่วคราวของลูกจ้างประจำ</t>
  </si>
  <si>
    <t>1.3</t>
  </si>
  <si>
    <t xml:space="preserve"> ส่วนที่เหลือผูกพันงบประมาณปีต่อไป)</t>
  </si>
  <si>
    <t>เงินประจำตำแหน่ง ,</t>
  </si>
  <si>
    <t>ของมหาวิทยาลัยนวมินทราธิราช</t>
  </si>
  <si>
    <t>ค่าใช้จ่ายในการสนับสนุนงานวิจัยของ</t>
  </si>
  <si>
    <t>ค่าใช้จ่ายในการตรวจประเมินคุณภาพการศึกษา</t>
  </si>
  <si>
    <t>ค่าใช้จ่ายในการอบรมหลักสูตรผู้บริหาร</t>
  </si>
  <si>
    <t xml:space="preserve">ระดับสูงด้านการพัฒนามหานคร </t>
  </si>
  <si>
    <t>โครงการก่อสร้างอาคารศูนย์มะเร็งเฉลิมพระเกียรติ</t>
  </si>
  <si>
    <t xml:space="preserve"> - เพื่อก่อสร้างอาคารศูนย์มะเร็งเฉลิมพระเกียรติพร้อมครุภัณฑ์ </t>
  </si>
  <si>
    <t xml:space="preserve">    สำหรับใช้เป็นที่รักษาผู้ป่วยมะเร็งที่ต้องใช้รังสีรักษาอย่างครบวงจร </t>
  </si>
  <si>
    <t xml:space="preserve">    รองรับผู้ป่วยของทั้งโรงพยาบาลวชิรพยาบาล คณะแพทยศาสตร์</t>
  </si>
  <si>
    <t xml:space="preserve">    วชิรพยาบาล มหาวิทยาลัยนวมินทราธิราช และโรงพยาบาลในสังกัด</t>
  </si>
  <si>
    <t xml:space="preserve">    สำนักการแพทย์ กรุงเทพมหานคร</t>
  </si>
  <si>
    <t xml:space="preserve"> - เพื่อพัฒนาศักยภาพในด้านการบริการทางการแพทย์และสาธารณสุข</t>
  </si>
  <si>
    <t xml:space="preserve"> - เพื่อสนับสนุนนโยบายของกรุงเทพมหานคร ที่จะให้บริการประชาชน </t>
  </si>
  <si>
    <t xml:space="preserve">    ด้านการสาธารณสุข ด้วยความรวดเร็วและมีประสิทธิภาพ ซึ่งส่งผลให้</t>
  </si>
  <si>
    <t xml:space="preserve"> - เพื่อเป็นศูนย์แพทย์ศาสตร์ศึกษา เป็นการยกระดับมาตรฐานด้านการเรียน</t>
  </si>
  <si>
    <t xml:space="preserve">    การสอนของคณะแพทยศาสตร์วชิรพยาบาล</t>
  </si>
  <si>
    <t xml:space="preserve">   โดยเป็นอาคารคอนกรีตเสริมเหล็ก 14 ชั้น (รวมดาดฟ้า)</t>
  </si>
  <si>
    <t xml:space="preserve">   แบ่งเป็นชั้นบนดิน 11 ชั้น (รวมดาดฟ้า) และส่วนใต้ดิน</t>
  </si>
  <si>
    <t xml:space="preserve">   สำหรับใช้เป็นพื้นที่จอดรถยนต์ 3 ชั้น</t>
  </si>
  <si>
    <t xml:space="preserve">   พื้นที่ใช้สอยประมาณ 23,000 ตารางเมตร</t>
  </si>
  <si>
    <t>ก่อสร้างอาคาร 14 ชั้น (รวมดาดฟ้า) แบ่งเป็นส่วนบนดิน 11 ชั้น</t>
  </si>
  <si>
    <t>(รวมดาดฟ้า) และส่วนใต้ดิน 3 ชั้น</t>
  </si>
  <si>
    <t xml:space="preserve"> - งานวิศวกรรมโครงสร้าง</t>
  </si>
  <si>
    <t xml:space="preserve"> - งานระบบสุขาภิบาล ดับเพลิงและระบบป้องกันอัคคีภัย</t>
  </si>
  <si>
    <t xml:space="preserve"> - งานระบบลิฟท์</t>
  </si>
  <si>
    <t xml:space="preserve"> - งานครุภัณฑ์</t>
  </si>
  <si>
    <t>เป็นค่าที่ดินและสิ่งก่อสร้างอาคารศูนย์มะเร็ง</t>
  </si>
  <si>
    <t xml:space="preserve">เฉลิมพระเกียรติ คณะแพทยศาสตร์วชิรพยาบาล </t>
  </si>
  <si>
    <t>เงินงบประมาณ กทม.</t>
  </si>
  <si>
    <t>เงินนอกงบประมาณ (เงินบริจาค และเงินรายได้)</t>
  </si>
  <si>
    <t>0101002-62-01</t>
  </si>
  <si>
    <t xml:space="preserve"> - งานระบบปรับอากาศและระบายอากาศ</t>
  </si>
  <si>
    <t xml:space="preserve"> - งานเตรียมงาน</t>
  </si>
  <si>
    <t xml:space="preserve"> - งานระบบไฟฟ้า</t>
  </si>
  <si>
    <t xml:space="preserve">    ในการรองรับการส่งต่อผู้ป่วยจากโรงพยาบาลในสังกัดสำนักการแพทย์ </t>
  </si>
  <si>
    <t xml:space="preserve">    ของหน่วยงานอื่นๆ</t>
  </si>
  <si>
    <t xml:space="preserve">    และศูนย์บริการสาธารณสุข สำนักอนามัยกรุงเทพมหานคร และโรงพยาบาล</t>
  </si>
  <si>
    <t xml:space="preserve">    ประชาชนปลอดภัย หายจากความเจ็บป่วย มีสุขภาพดี</t>
  </si>
  <si>
    <t>- ก่อสร้างอาคารศูนย์มะเร็งเฉลิมพระเกียรติ</t>
  </si>
  <si>
    <t xml:space="preserve">   พร้อมครุภัณฑ์</t>
  </si>
  <si>
    <t>โครงการก่อสร้างอาคารศูนย์มะเร็งเฉลิม</t>
  </si>
  <si>
    <t>พระเกียรติ คณะแพทยศาสตร์วชิรพยาบาล</t>
  </si>
  <si>
    <t>โครงการก่อสร้างอาคารศูนย์มะเร็ง</t>
  </si>
  <si>
    <t>เฉลิมพระเกียรติ คณะแพทยศาสตร์วชิรพยาบาล</t>
  </si>
  <si>
    <t>รายละเอียดรายจ่ายของโครงการปีงบประมาณ 2563</t>
  </si>
  <si>
    <t>ปี 2563 ตั้งไว้</t>
  </si>
  <si>
    <t>0101002-63-04</t>
  </si>
  <si>
    <t>โครงการก่อสร้างอาคารสถานพยาบาล บางบอน</t>
  </si>
  <si>
    <t>ระยะเวลาดำเนินการ  3 ปี (2563 - 2565)</t>
  </si>
  <si>
    <t xml:space="preserve"> - ก่อสร้างอาคารสถานพยาบาล เป็นอาคารคอนกรีตเสริมเหล็ก</t>
  </si>
  <si>
    <t xml:space="preserve">    สูง 3 ชั้น รองรับบริการทางการแพทย์และสาธารณสุข</t>
  </si>
  <si>
    <t xml:space="preserve">    ทั้งผู้ป่วยนอกและผู้ป่วยในไม่เกิน 30 เตียง</t>
  </si>
  <si>
    <t xml:space="preserve">    พื้นที่ใช้สอยประมาณ 1,710 ตารางเมตร </t>
  </si>
  <si>
    <t xml:space="preserve"> - งานระบบสุขาภิบาล ระบบดับเพลิง </t>
  </si>
  <si>
    <t xml:space="preserve">    และป้องกันอัคคีภัย</t>
  </si>
  <si>
    <t xml:space="preserve"> - งานระบบไฟฟ้า และสื่อสาร</t>
  </si>
  <si>
    <t xml:space="preserve"> - งานระบบลิฟต์ </t>
  </si>
  <si>
    <t>เป็นค่าที่ดินและสิ่งก่อสร้างอาคารสถานพยาบาลบางบอน</t>
  </si>
  <si>
    <t xml:space="preserve"> </t>
  </si>
  <si>
    <t>0101002-63-02</t>
  </si>
  <si>
    <t>โครงการปรับปรุงอาคารหอพักแพทย์ พยาบาล</t>
  </si>
  <si>
    <t>และบุคลากรของคณะแพทยศาสตร์วชิรพยาบาล ซอยสุโขทัย 10</t>
  </si>
  <si>
    <t xml:space="preserve"> - เพื่อปรับปรุงอาคารบริเวณซอยสุโขทัย 10 สำหรับใช้เป็นที่พักอาศัย</t>
  </si>
  <si>
    <t xml:space="preserve">   ให้กับบุคลากรกลุ่มแพทย์ และพยาบาล รวมถึงนักศึกษาแพทย์ </t>
  </si>
  <si>
    <t xml:space="preserve">   ที่เหมาะสม</t>
  </si>
  <si>
    <t xml:space="preserve"> - แก้ปัญหาการขาดแคลนที่พักอาศัยให้กับกลุ่มบุคลากรทางการแพทย์</t>
  </si>
  <si>
    <t xml:space="preserve">   สนับสนุนนโยบายของกรุงเทพมหานคร ที่จะให้บุคลากรมีความพร้อม</t>
  </si>
  <si>
    <t xml:space="preserve">   ทันทีที่จะให้บริการประชาชน ด้านการสาธารณสุขด้วยความรวดเร็ว</t>
  </si>
  <si>
    <t xml:space="preserve">   และมีประสิทธิภาพ ซึ่งส่งผลให้ประชาชนปลอดภัย หายจากความเจ็บป่วย</t>
  </si>
  <si>
    <t xml:space="preserve">   มีสุขภาพดี </t>
  </si>
  <si>
    <t xml:space="preserve"> - ปรับปรุงอาคารเดิม บริเวณซอยสุโขทัย 10 เขตดุสิต กรุงเทพมหานคร </t>
  </si>
  <si>
    <t xml:space="preserve">    ให้เป็นที่พักอาศัยของกลุ่มบุคลากรทางการแพทย์</t>
  </si>
  <si>
    <t xml:space="preserve"> - งานระบบสุขาภิบาล ดับเพลิง และป้องกันอัคคีภัย</t>
  </si>
  <si>
    <t xml:space="preserve"> - งานระบบไฟฟ้าและสื่อสาร</t>
  </si>
  <si>
    <t xml:space="preserve"> - งานระบบปรับอากาศ และระบายอากาศ</t>
  </si>
  <si>
    <t xml:space="preserve"> - งานถนน ทางเดิน และภูมิทัศน์</t>
  </si>
  <si>
    <t xml:space="preserve"> - ครุภัณฑ์จัดซื้อ</t>
  </si>
  <si>
    <t>เป็นค่าที่ดินและสิ่งก่อสร้าง ปรับปรุงอาคารหอพักแพทย์พยาบาล</t>
  </si>
  <si>
    <t>1.9</t>
  </si>
  <si>
    <t>โครงการก่อสร้างอาคารสถานพยาบาลบางบอน</t>
  </si>
  <si>
    <t>ระดับสูงด้านการพัฒนาผู้นำเมือง</t>
  </si>
  <si>
    <t xml:space="preserve">   ผลัดเปลี่ยนหมุนเวียนปฏิบัติงานตลอด 24 ชั่วโมง ให้เพียงพอและมีสภาพ</t>
  </si>
  <si>
    <t xml:space="preserve">   นักศึกษาหลักสูตรวิทยาศาสตบัณฑิต สาขาปฏิบัติการฉุกเฉินที่ต้อง</t>
  </si>
  <si>
    <t>ของกรุงเทพมหานครในเขตบางบอน</t>
  </si>
  <si>
    <t xml:space="preserve"> - ก่อสร้างอาคารสถานพยาบาลขนาดเล็กรองรับการให้บริการ</t>
  </si>
  <si>
    <t>อาการหรือนอนพักไม่นาน โดยเป็นผู้ป่วยตัวอย่างซึ่งจะเป็นประโยชน์</t>
  </si>
  <si>
    <t>ต่อการเรียนการสอนและการฝึกภาคปฏิบัติของนักศึกษาหลักสูตร</t>
  </si>
  <si>
    <t>แพทยศาสตรบัณฑิตและพยาบาลศาสตบัณฑิต จำนวน 30 เตียง</t>
  </si>
  <si>
    <t xml:space="preserve"> - ให้บริการทางการแพทย์และสาธารณสุขแก่ประชาชนในเขต</t>
  </si>
  <si>
    <t>บางบอนและบุคลากรของกรุงเทพมหานครที่พักอาศัยในแฟลต</t>
  </si>
  <si>
    <t xml:space="preserve"> - จัดตั้งศูนย์การเรียนรู้เวชศาสตร์ครอบครัวและพัฒนาระบบบริการ</t>
  </si>
  <si>
    <t>ปฐมภูมิและสามารถดูแล ให้คำปรึกษาปัญหาของคนในครอบครัว ทุกเพศ</t>
  </si>
  <si>
    <t>ทุกวัย สำหรับประชาชน และบุคลากรของกรุงเทพมหานคร</t>
  </si>
  <si>
    <t>ที่พักอาศัยในแฟลตของกรุงเทพมหานครในเขตบางบอน</t>
  </si>
  <si>
    <t>เงินประจำตำแหน่งสายวิชาการ</t>
  </si>
  <si>
    <t xml:space="preserve">เงินประจำตำแหน่ง </t>
  </si>
  <si>
    <t>ค่าตอบแทนบุคคคลภายนอกช่วยปฏิบัติงาน ฯลฯ</t>
  </si>
  <si>
    <t>ส่วนใหญ่เป็นเงินสมทบกองทุนประกันสังคม</t>
  </si>
  <si>
    <t>ค่าตรวจบัญชี ค่าประกันภัยอาคาร ฯลฯ</t>
  </si>
  <si>
    <t>ส่วนใหญ่เป็นค่ายาและเวชภัณฑ์ อวัยวะเทียม</t>
  </si>
  <si>
    <t>ค่าวัสดุไฟฟ้าและวัสดุงานบ้านฯ ค่าวัสดุสำนักงาน ฯลฯ</t>
  </si>
  <si>
    <t>1.6</t>
  </si>
  <si>
    <t>1.7</t>
  </si>
  <si>
    <t>1.5</t>
  </si>
  <si>
    <t>2562-2563</t>
  </si>
  <si>
    <t xml:space="preserve">  ปี 2565</t>
  </si>
  <si>
    <t>และบุคคลากรของคณะแพทยศาสตร์วชิรพยาบาล</t>
  </si>
  <si>
    <t>0101002-64-01</t>
  </si>
  <si>
    <t>โครงการก่อสร้างอาคารศูนย์การเรียนรู้ ดูแลผู้ป่วย</t>
  </si>
  <si>
    <t>สูงอายุแบบบูรณาการ มหาวิทยาลัยนวมินทราธิราช</t>
  </si>
  <si>
    <t>0101002-64-03</t>
  </si>
  <si>
    <t>โครงการติดตั้งงานระบบและครุภัณฑ์พร้อมอุปกรณ์</t>
  </si>
  <si>
    <t>สำหรับอาคารเวชภัณฑ์กลาง คณะแพทยศาสตร์วชิรพยาบาล</t>
  </si>
  <si>
    <t>โครงการติดตั้งงานระบบและครุภัณฑ์</t>
  </si>
  <si>
    <t>พร้อมอุปกรณ์สำหรับอาคารเวชภัณฑ์กลาง</t>
  </si>
  <si>
    <t>ค่าตอบแทนรายเดือนสำหรับลูกจ้างประจำ</t>
  </si>
  <si>
    <t>ระยะเวลาดำเนินการ  4 ปี (2563 - 2566)</t>
  </si>
  <si>
    <t>โครงการก่อสร้างอาคารศูนย์การเรียนรู้ ดูแลผู้ป่วยสูงอายุ</t>
  </si>
  <si>
    <t>แบบบูรณาการ มหาวิทยาลัยนวมินทราธิราช</t>
  </si>
  <si>
    <t>เพื่อจัดตั้งศูนย์การเรียนรู้ ดูแลผู้ป่วยสูงอายุแบบบูรณาการ</t>
  </si>
  <si>
    <t>เพื่อสร้างบุคลากรสำหรับรองรับการดูแลผู้ป่วยสูงอายุแบบบูรณาการ</t>
  </si>
  <si>
    <t>เพื่อพัฒนางานวิจัย และการสร้างองค์ความรู้ในการดูแลผู้ป่วยสูงอายุ</t>
  </si>
  <si>
    <t>ในเขตเมืองแบบบูรณาการ</t>
  </si>
  <si>
    <t>เพื่อก่อสร้างอาคารศูนย์การเรียนรู้ ดูแลผู้ป่วยสูงอายุแบบบูรณาการ</t>
  </si>
  <si>
    <t>ก่อสร้างอาคารตามแบบเลขที่ BK -62-01-PL001</t>
  </si>
  <si>
    <t>งานระบบสุขาภิบาล ดับเพลิงและป้องกันอัคคีภัย</t>
  </si>
  <si>
    <t>งานระบบระบายอากาศ</t>
  </si>
  <si>
    <t>งานระบบลิฟต์</t>
  </si>
  <si>
    <t>งานเครื่องกลและระบบพิเศษอื่นๆ</t>
  </si>
  <si>
    <t>เป็นค่าที่ดินและสิ่งก่อสร้างอาคารศูนย์การเรียนรู้ดูแลผู้ป่วยสูงอายุ</t>
  </si>
  <si>
    <t xml:space="preserve"> ปี2565 ตั้งไว้</t>
  </si>
  <si>
    <t>คณะวิทยาศาสตร์และเทคโนโลยีสุขภาพ</t>
  </si>
  <si>
    <t>(7)</t>
  </si>
  <si>
    <t>ค่าใช้จ่ายในการพัฒนาการเรียนการสอน</t>
  </si>
  <si>
    <t>หมวดวิชาศึกษาทั่วไป (General Education)</t>
  </si>
  <si>
    <t>และหมวดวิชาพื้นฐานทางวิทยาศาสตร์</t>
  </si>
  <si>
    <t>(Basic Science)</t>
  </si>
  <si>
    <t>ค่าใช้จ่ายในการประชุมสัมมนาวิชาการ</t>
  </si>
  <si>
    <t>เพื่อติดตั้งระบบต่างๆ และครุภัณฑ์พร้อมอุปกรณ์เพิ่มเติม</t>
  </si>
  <si>
    <t xml:space="preserve">เช่น ระบบเวชภัณฑ์ปลอดเชื้อ งานสถาปัตยกรรม </t>
  </si>
  <si>
    <t>งานระบบสุขาภิบาลและดับเพลิง งานระบบไฟฟ้า - สื่อสาร</t>
  </si>
  <si>
    <t>เพื่อให้มีระบบการจัดการด้านการทำความสะอาดเครื่องมือ อุปกรณ์</t>
  </si>
  <si>
    <t>การแพทย์ที่ทันสมัย ลักษณะ One way system เป็นไปตามมาตรฐาน</t>
  </si>
  <si>
    <t>เพื่อเพิ่มประสิทธิภาพการจัดการเครื่องมือและอุปกรณ์การแพทย์</t>
  </si>
  <si>
    <t>ให้สามารถรองรับการขยายบริการและเพิ่มมาตรฐานทางการแพทย์</t>
  </si>
  <si>
    <t>ระบบต่างๆ และครุภัณฑ์พร้อมอุปกรณ์การแพทย์ได้รับการติดตั้งประกอบ</t>
  </si>
  <si>
    <t>อาคารเวชภัณฑ์กลางเพิ่มเติมเพื่อความสมบรูณ์ยิ่งขึ้น</t>
  </si>
  <si>
    <t>ติดตั้งงานระบบและครุภัณฑ์พร้อมอุปกรณ์สำหรับ</t>
  </si>
  <si>
    <t>อาคารเวชภัณฑ์กลาง คณะแพทยศาสตร์ วชิรพยาบาล</t>
  </si>
  <si>
    <t>มหาวิทยาลัยนวมินทราธิราช ตามแบบเลขที่  I-CSSD-62-9-PL002</t>
  </si>
  <si>
    <t>งานโครงสร้าง</t>
  </si>
  <si>
    <t>งานระบบสุขาภิบาล และดับเพลิง</t>
  </si>
  <si>
    <t>งานระบบไฟฟ้า -สื่อสาร</t>
  </si>
  <si>
    <t>งานระบบปรับอากาศและระบายอากาศ</t>
  </si>
  <si>
    <t>เป็นค่าที่ดินและสิ่งก่อสร้าง งานติดตั้งงานระบบและครุภัณฑ์</t>
  </si>
  <si>
    <t>0101002-65-1</t>
  </si>
  <si>
    <t>โครงการนำสายไฟฟ้าและสายสื่อสารลงใต้ดิน</t>
  </si>
  <si>
    <t>ติดตั้งสายไฟฟ้าใต้ดิน ไปยังอาคารของคณะพยาบาลศาสตร์เกื้อการุณย์</t>
  </si>
  <si>
    <t>อาคารสถานีดับเพลิงสามเสน อาคารบริการวิชาการ อาคารสำนักงาน</t>
  </si>
  <si>
    <t xml:space="preserve">นำสายสื่อสารซึ่งประกอบด้วย สาย LAN สายระบบ IP Phone </t>
  </si>
  <si>
    <t>สายระบบ CCTV และอื่นๆลงใต้ดิน</t>
  </si>
  <si>
    <t>เพื่อลดค่าใช้จ่ายด้านไฟฟ้าโดยรวมของมหาวิทยาลัยนวมินทราธิราช</t>
  </si>
  <si>
    <t>และสถานีดับเพลิงสามเสน</t>
  </si>
  <si>
    <t>อาคารบริการวิชาการ อาคารสำนักงานสภามหาวิทยาลัย และ</t>
  </si>
  <si>
    <t>พิพิธภัณฑ์พระเจ้าบรมวงศ์เธอกรมหมื่นทิวากรวงศ์ประวัติ</t>
  </si>
  <si>
    <t>มีระบบโครงข่ายไฟฟ้าใต้ดินที่มาจากสถานีไฟฟ้าย่อยที่ก่อสร้าง</t>
  </si>
  <si>
    <t>ภายในบริเวณโรงพยาบาลวชิรพยาบาล และระบบสายสื่อสาร</t>
  </si>
  <si>
    <t>ซึ่งประกอบด้วยสาย LAN สายระบบ IP Phone สายระบบ CCTV</t>
  </si>
  <si>
    <t>และอื่นๆ ลงใต้ตินทั้งหมดรวมทั้งมหาวิทยาลัยนวมินทราธิราช</t>
  </si>
  <si>
    <t>และสถานีดับเพลิงสามเสนจะมีค่าใช้จ่ายด้านไฟฟ้าลดลง</t>
  </si>
  <si>
    <t>งานก่อสร้างระบบสายไฟฟ้าใต้ดินสำหรับสายป้อน 24 V</t>
  </si>
  <si>
    <t>งานติดตั้งระบบสื่อสาร</t>
  </si>
  <si>
    <t>เป็นค่าที่ดินและสิ่งก่อสร้างนำสายไฟฟ้า</t>
  </si>
  <si>
    <t>และสายสื่อสารลงใต้ดิน</t>
  </si>
  <si>
    <t xml:space="preserve"> ปี 2565 ตั้งไว้</t>
  </si>
  <si>
    <t xml:space="preserve">อาคารของคณะพยาบาลศาสตร์เกื้อการุณย์ อาคารสถานีดับเพลิงสามเสน  </t>
  </si>
  <si>
    <t>1.8</t>
  </si>
  <si>
    <t>0101002-65-01</t>
  </si>
  <si>
    <t>นำสายไฟฟ้าและสายสื่อสารลงใต้ดิน ตามแบบเลขที่ SUB -P2-001</t>
  </si>
  <si>
    <t>7.</t>
  </si>
  <si>
    <t>8.</t>
  </si>
  <si>
    <t>0101002-65-03</t>
  </si>
  <si>
    <t>โครงการก่อสร้างอาคารหอพักแพทย์ พยาบาลและบุคลากร</t>
  </si>
  <si>
    <t>ของคณะแพทยศาสตร์วชิรพยาบาล ซอยสุพรรณ</t>
  </si>
  <si>
    <t>เพื่อก่อสร้างอาคารบริเวณซอยสุพรรณ สำหรับใช้เป็นที่พักอาศัย</t>
  </si>
  <si>
    <t>ให้กับบุคลากรกลุ่มแพทย์ และพยาบาล รวมถึงนักศึกษาแพทย์</t>
  </si>
  <si>
    <t>นักศึกษาหลักสูตรวิทยาศาสตรบัณฑิต สาขาปฏิบัติการฉุกเฉิน</t>
  </si>
  <si>
    <t>ที่ต้องผลัดเปลี่ยนหมุนเวียนการปฏิบัติงานตลอด 24 ชั่วโมง</t>
  </si>
  <si>
    <t>เพื่อแก้ปัญหาการขาดแคลนที่พักอาศัยให้กับกลุ่มบุคลากร</t>
  </si>
  <si>
    <t xml:space="preserve">ทางการแพทย์ สนับสนุนนโยบายของกรุงเทพมหานคร </t>
  </si>
  <si>
    <t>ที่จะให้บุคลากรมีความพร้อมทันทีที่จะให้บริการประชาชน</t>
  </si>
  <si>
    <t xml:space="preserve">ด้านการสาธารณสุขด้วยความรวดเร็วและมีประสิทธิภาพ </t>
  </si>
  <si>
    <t>ซึ่งส่งผลให้ประชาชนปลอดภัย หายจากความเจ็บป่วย มีสุขภาพดี</t>
  </si>
  <si>
    <t>ก่อสร้างอาคารหอพักแพทย์ พยาบาลและบุคลาการของ</t>
  </si>
  <si>
    <t>คณะแพทยศาสตร์วชิรพยาบาล ซอยสุพรรณ</t>
  </si>
  <si>
    <t xml:space="preserve">โดยเป็นอาคารคอนกรีตเสริมเหล็ก 6 ชั้น </t>
  </si>
  <si>
    <t>พื้นที่ใช้สอยประมาณ 5,300 ตารางเมตร พร้อมครุภัณฑ์</t>
  </si>
  <si>
    <t>ก่อสร้างอาคารหอพักแพทย์ พยาบาลและบุคลากรของ</t>
  </si>
  <si>
    <t xml:space="preserve"> ตามแบบเลขที่  ISu-62-2-PL002</t>
  </si>
  <si>
    <t>งานระบบปรับอากาศ และระบายอากาศ</t>
  </si>
  <si>
    <t>งานระบบลิฟท์</t>
  </si>
  <si>
    <t>งานผังบริเวณและสิ่งก่อสร้างอื่นๆ (งานภูมิทัศน์)</t>
  </si>
  <si>
    <t>เป็นค่าที่ดินและสิ่งก่อสร้างโครงการก่อสร้างอาคาร</t>
  </si>
  <si>
    <t>หอพักแพทย์ พยาบาลและบุคลากรของคณะแพทยศาสตร์</t>
  </si>
  <si>
    <t>วชิรพยาบาล ซอยสุพรรณ มหาวิทยาลัยนวมินทราธิราช</t>
  </si>
  <si>
    <t>0101002-65-02</t>
  </si>
  <si>
    <t>โครงการก่อสร้างอาคารศูนย์สาธิต พัฒนาการ</t>
  </si>
  <si>
    <t>เด็กปฐมวัยกรุงเทพมหานคร ของวิทยาลัยพัฒนาชุมชนเมือง</t>
  </si>
  <si>
    <t>ก่อสร้างอาคารศูนย์สาธิต พัฒนาการเด็กปฐมวัยกรุงเทพมหานคร</t>
  </si>
  <si>
    <t>ในพื้นที่มหาวิทยาลัยนวมินทราธิราช</t>
  </si>
  <si>
    <t>เพื่อพัฒนาการเรียนรู้ และเพิ่มพูนประสบการณ์ในการฝึกปฏบัติ</t>
  </si>
  <si>
    <t>ทางการพัฒนาเด็กปฐมวัยสำหรับบุคลากรทางการศึกษาปฐมวัย</t>
  </si>
  <si>
    <t>ของกรุงเทพมหานคร</t>
  </si>
  <si>
    <t>เป็นศูนย์พัฒนาเด็กปฐมวัย เพื่อส่งเสริมคุณภาพชีวิตในสังคมเมือง</t>
  </si>
  <si>
    <t>เพื่อก่อสร้างอาคารศูนย์สาธิตเด็กปฐมวัย โดยเป็นอาคารคอนกรีต</t>
  </si>
  <si>
    <t>เสริมเหล็ก 5 ชั้น พื้นที่ใช้สอยประมาณ 4,500 ตารางเมตร</t>
  </si>
  <si>
    <t>พร้อมครุภัณฑ์</t>
  </si>
  <si>
    <t>ก่อสร้างอาคารอาคารศูนย์สาธิตพัฒนาเด็กปฐมวัย</t>
  </si>
  <si>
    <t>ตามแบบเลขที่ NMU - CDC-64</t>
  </si>
  <si>
    <t>งานโครงสร้างวิศวกรรม</t>
  </si>
  <si>
    <t xml:space="preserve">งานระบบสุขาภิบาล ดับเพลิง และป้องกันอัคคีภัย </t>
  </si>
  <si>
    <t>งานระบบไฟฟ้า และสื่อสาร</t>
  </si>
  <si>
    <t xml:space="preserve">งานระบบลิฟท์  </t>
  </si>
  <si>
    <t>งานถนนเข้าอาคาร</t>
  </si>
  <si>
    <t>งานครุภัณฑ์จัดจ้างหรือสั่งทำ</t>
  </si>
  <si>
    <t>งานครุภัณฑ์สั่งซื้อ</t>
  </si>
  <si>
    <t>เป็นค่าที่ดินและสิ่งก่อสร้างโครงการก่อสร้างอาคารศูนย์สาธิต พัฒนาการ</t>
  </si>
  <si>
    <t>ก่อสร้างอาคารศูนย์สาธิตพัฒนาเด็กปฐมวัย</t>
  </si>
  <si>
    <t>โครงการก่อสร้างอาคารศูนย์สาธิต พัฒนาการเด็ก</t>
  </si>
  <si>
    <t>ปฐมวัยกรุงเทพมหานคร ของวิทยาลัยพัฒนาชุมชนเมือง</t>
  </si>
  <si>
    <t>010100-2-65-03</t>
  </si>
  <si>
    <t>1.10</t>
  </si>
  <si>
    <t xml:space="preserve">ของคณะแพทยศาสตร์วชิรพยาบาล ซอยสุพรรณ </t>
  </si>
  <si>
    <t xml:space="preserve">เด็กปฐมวัยกรุงเทพมหานคร </t>
  </si>
  <si>
    <t>ของวิทยาลัยชุมชนเมือง</t>
  </si>
  <si>
    <t>โครงการก่อสร้างอาคารหอพักแพทย์ พยาบาล</t>
  </si>
  <si>
    <t>ซอยสุพรรณ มหาวิทยาลัยนวมินทราธิราช</t>
  </si>
  <si>
    <t>งบเงินอุดหนุน</t>
  </si>
  <si>
    <t xml:space="preserve">  ปี 2566</t>
  </si>
  <si>
    <t>0101002-66-01</t>
  </si>
  <si>
    <t>โครงการก่อสร้างหอพักนักศึกษาพยาบาลพร้อมอาคาร</t>
  </si>
  <si>
    <t>ที่จอดรถ คณะพยาบาลศาสตร์เกื้อการุณย์</t>
  </si>
  <si>
    <t>0101002-66-02</t>
  </si>
  <si>
    <t>โครงการก่อสร้างระบบบำบัดน้ำเสียส่วนกลาง</t>
  </si>
  <si>
    <t>0101002-66-03</t>
  </si>
  <si>
    <t>โครงการก่อสร้างอาคารผู้ป่วยในเฉลิมพระเกียรติ</t>
  </si>
  <si>
    <t xml:space="preserve">โครงการก่อสร้างอาคารศูนย์การเรียนรู้ </t>
  </si>
  <si>
    <t xml:space="preserve">ดูแลผู้ป่วยสูงอายุแบบบูรณาการ </t>
  </si>
  <si>
    <t>1.11</t>
  </si>
  <si>
    <t>เงินเดือน 202 อัตรา</t>
  </si>
  <si>
    <t>เงินเดือน 329 อัตรา</t>
  </si>
  <si>
    <t>5</t>
  </si>
  <si>
    <t>6</t>
  </si>
  <si>
    <t>ประจำปี 2566</t>
  </si>
  <si>
    <t>ประจำปีการศึกษา 2564</t>
  </si>
  <si>
    <t>รายละเอียดรายจ่ายของโครงการปีงบประมาณ 2566</t>
  </si>
  <si>
    <t>ปี 2566 ตั้งไว้</t>
  </si>
  <si>
    <t>ปี 2562 - 2565 ตั้งไว้</t>
  </si>
  <si>
    <t xml:space="preserve">   ปี 2566 ตั้งไว้</t>
  </si>
  <si>
    <t xml:space="preserve">   ปี 2563 - 2565 ตั้งไว้</t>
  </si>
  <si>
    <t xml:space="preserve"> ปี2566 ตั้งไว้</t>
  </si>
  <si>
    <t xml:space="preserve"> ปี 2564 - 2565 ตั้งไว้</t>
  </si>
  <si>
    <t xml:space="preserve"> ปี2564 - 2565 ตั้งไว้</t>
  </si>
  <si>
    <t xml:space="preserve"> ปี 2566 ตั้งไว้</t>
  </si>
  <si>
    <t>โครงการก่อสร้างหอพักนักศึกษาพยาบาลพร้อม</t>
  </si>
  <si>
    <t>อาคารที่จอดรถ คณะพยาบาลศาสตร์เกื้อการุณย์</t>
  </si>
  <si>
    <t>เพื่อก่อสร้างอาคารหอพักสำหรับนักศึกษาพยาบาลและอาจารย์</t>
  </si>
  <si>
    <t>โดยเป็นอาคารคอนกรีตเสริมเหล็ก 13 ชั้น (รวมดาดฟ้า)</t>
  </si>
  <si>
    <t>ก่อสร้างอาคารที่จอดรถ โดยเป็นอาคารคอนกรีตเสริมเหล็ก 5 ชั้น</t>
  </si>
  <si>
    <t>ก่อสร้างหอพักนักศึกษาพยาบาลพร้อมอาคารที่จอดรถ</t>
  </si>
  <si>
    <t>คณะพยาบาลศาสตร์เกื้อการุณย์</t>
  </si>
  <si>
    <t xml:space="preserve"> ตามแบบเลขที่ KCN2-4-5-2564</t>
  </si>
  <si>
    <t>งานเตรียมงานและงานรื้อถอน</t>
  </si>
  <si>
    <t>งานก่อสร้างอาคารหอพักนักศึกษา คณะพยาบาลศาสตร์เกื้อการุณย์</t>
  </si>
  <si>
    <t xml:space="preserve"> - งานระบบสุขาภิบาลดับเพลิงและป้องกันอัคคีภัย</t>
  </si>
  <si>
    <t>เพื่อก่อสร้างระบบบำบัดน้ำเสียส่วนกลางใหม่ให้สามารถรองรับ</t>
  </si>
  <si>
    <t>เพื่อให้มีระบบบำบัดน้ำเสียส่วนกลางใหม่ที่มีประสิทธิภาพและทันสมัยขึ้น</t>
  </si>
  <si>
    <t>ก่อสร้างระบบบำบัดน้ำเสียส่วนกลางใหม่ที่สามารถบำบัดน้ำเสีย</t>
  </si>
  <si>
    <t>ก่อสร้างระบบน้ำเสียส่วนกลางคณะแพทยศาสตร์วชิรพยาบาล</t>
  </si>
  <si>
    <t>ก่อสร้างอาคารหอพักสำหรับนักศึกษาพยาบาล</t>
  </si>
  <si>
    <t xml:space="preserve">หอพักนักศึกษาพยาบาลพร้อมอาคารที่จอดรถ </t>
  </si>
  <si>
    <t xml:space="preserve"> -</t>
  </si>
  <si>
    <t>งานระบบสุขาภิบาลดับเพลิงและป้องกันอัคคีภัย</t>
  </si>
  <si>
    <t>เป็นค่าที่ดินและสิ่งก่อสร้างโครงการก่อสร้าง</t>
  </si>
  <si>
    <t>ระบบบำบัดน้ำเสียส่วนกลาง คณะแพทยศาสตร์วชิรพยาบาล</t>
  </si>
  <si>
    <t>เพื่อให้มีอาคารผู้ป่วยในเฉลิมพระเกียรติพร้อมครุภัณฑ์</t>
  </si>
  <si>
    <t>สำหรับใช้เป็นที่รักษาผู้ป่วยตติยภูมิขั้นสูงที่มีความซับซ้อนทั้งผู้ป่วย</t>
  </si>
  <si>
    <t xml:space="preserve">เพื่อพัฒนาศักยภาพในด้านการบริการทางการแพทย์และสาธารณสุข </t>
  </si>
  <si>
    <t>ในการรองรับการส่งต่อผู้ป่วยจากโรงพยาบาลและศูนย์บริการสาธารณสุข</t>
  </si>
  <si>
    <t>ในสังกัดสำนักการแพทย์ และสำนักอนามัยกรุงเทพมหานคร และโรงพยาบาล</t>
  </si>
  <si>
    <t xml:space="preserve">หน่วยงานอื่นๆ </t>
  </si>
  <si>
    <t>ก่อสร้างอาคารผู้ป่วยในเฉลิมพระเกียรติ โดยเป็นอาคารคอนกรีตเสริมเหล็ก</t>
  </si>
  <si>
    <t>จำนวน 23 ชั้น (ไม่รวมดาดฟ้า) แบ่งเป็นส่วนบนดิน 20 ชั้น (ไม่รวมดาดฟ้า)</t>
  </si>
  <si>
    <t>และส่วนใต้ดิน 3 ชั้น พื้นที่ใช้สอยภายในอาคารประมาณ 63,500 ตารางเมตร</t>
  </si>
  <si>
    <t>ก่อสร้างอาคารผู้ป่วยในเฉลิมพระเกียรติ คณะแพทยศาสตร์วชิรพยาบาล</t>
  </si>
  <si>
    <t>ตามแบบเลขที่ SPUI-PL0001</t>
  </si>
  <si>
    <t>งานระบบสุขาภิบาล</t>
  </si>
  <si>
    <t>งานตกแต่งอาคาร</t>
  </si>
  <si>
    <t>งานครุภัณฑ์ประกอบอาคาร</t>
  </si>
  <si>
    <t>งานภูมิสถาปัตยกรรม</t>
  </si>
  <si>
    <t>ได้ไม่น้อยกว่า 1,800 ลูกบาศก์เมตรต่อวัน</t>
  </si>
  <si>
    <t>ตามแบบเลขที่ Vajira -Im-2-2564-W-3</t>
  </si>
  <si>
    <t>โดยมีพื้นที่ใช้สอยประมาณ 23,000 ตารางเมตร พร้อมครุภัณฑ์</t>
  </si>
  <si>
    <t>งานก่อสร้างอาคารจอดรถ คณะพยาบาลศาสตร์เกื้อการุณย์</t>
  </si>
  <si>
    <t>งานก่อสร้างทางเดินและทางเชื่อมอาคาร คณะพยาบาลศาสตร์เกื้อการุณย์</t>
  </si>
  <si>
    <t xml:space="preserve">คณะแพทยศาสตร์วชิรพยาบาล </t>
  </si>
  <si>
    <r>
      <t>ระยะเวลาดำเนินการ 5</t>
    </r>
    <r>
      <rPr>
        <sz val="16"/>
        <color theme="1"/>
        <rFont val="TH SarabunPSK"/>
        <family val="2"/>
      </rPr>
      <t xml:space="preserve"> ปี (2562 - 2566)</t>
    </r>
  </si>
  <si>
    <t>ผู้ป่วยนอกและผู้ป่วยในที่เจ็บป่วยด้วยโรคที่ไม่ซับซ้อนเป็นเตียงสังเกตุ</t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</si>
  <si>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 4 ปี (2564 - 2567)</t>
    </r>
  </si>
  <si>
    <t xml:space="preserve">เป็นอาคารคอนกรีตเสริมเหล็กสูง 7 ชั้น พื้นที่ใช้สอยประมาณ </t>
  </si>
  <si>
    <t xml:space="preserve">11,600 ตารางเมตร พร้อมระบบสาธารณูปโภค งานโยธา </t>
  </si>
  <si>
    <t>และภูมิสถาปัตยกรรม รองรับการพัฒนาเป็นศูนย์การเรียนรู้และ</t>
  </si>
  <si>
    <t xml:space="preserve">ดูแลผู้ป่วยสูงอายุในหลักสูตรต่างๆ ทั้งหมดของ มหาวิทยาลัยนวมินทราธิราช </t>
  </si>
  <si>
    <t>ภายใต้การบูรณาการความร่วมมือจากสหสาขาวิชาชีพทั้ง</t>
  </si>
  <si>
    <t>ทางด้านการแพทย์และการสาธารณสุข</t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</si>
  <si>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 3 ปี (2564 - 2566)</t>
    </r>
  </si>
  <si>
    <t>งานระบบปรับอากาศและระบายอากาศ งานครุภัณฑ์</t>
  </si>
  <si>
    <t>ติดตั้งอาคารเป็นต้นสำหรับงานเวชภัณฑ์ปลอดเชื้อ</t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</si>
  <si>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 3 ปี (2565 - 2567)</t>
    </r>
  </si>
  <si>
    <t>สภามหาวิทยาลัย และพิพิธภัณฑ์พระเจ้าบรมวงศ์เธอ</t>
  </si>
  <si>
    <t>กรมหมื่นทิวากรวงศ์ประวัติ</t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</si>
  <si>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 6 ปี (2566 - 2571)</t>
    </r>
  </si>
  <si>
    <t>เพื่อลดความแออัด และตอบรับนโยบายการเพิ่มการผลิตกำลังคน</t>
  </si>
  <si>
    <t>ด้านการพยาบาล</t>
  </si>
  <si>
    <t>ก่อสร้างอาคารที่จอดรถเพื่อรองรับจำนวนบุคลากรของ</t>
  </si>
  <si>
    <t>คณะพยาบาลศาสตร์เกื้อการุณย์และบุคลากรของมหาวิทยาลัยนวมินทราธิราช</t>
  </si>
  <si>
    <r>
      <rPr>
        <b/>
        <sz val="16"/>
        <color theme="1"/>
        <rFont val="TH SarabunPSK"/>
        <family val="2"/>
      </rPr>
      <t>ระยะเวลาดำเนินการ</t>
    </r>
    <r>
      <rPr>
        <sz val="16"/>
        <color theme="1"/>
        <rFont val="TH SarabunPSK"/>
        <family val="2"/>
      </rPr>
      <t xml:space="preserve">  3 ปี (2566 - 2568)</t>
    </r>
  </si>
  <si>
    <t>ปริมาณน้ำเสียจากอาคารทั้งหมดในคณะแพทยศาตร์วชิรพยาบาล</t>
  </si>
  <si>
    <t>ที่มีอยู่เดิมและอาคารที่ก่อสร้างใหม่จำนวนหลายอาคาร</t>
  </si>
  <si>
    <t>ประหยัดพลังงานใช้พื้นที่น้อย และการบำบัดน้ำเสียอยู่ในเกณฑ์มาตรฐาน</t>
  </si>
  <si>
    <t>โรคโควิค 19 ที่มีความซับซ้อน รองรับผู้ป่วยของทั้งโรงพยาบาลวชิรพยาบาล</t>
  </si>
  <si>
    <t>ติดเชื้อและไม่ได้ติดเชื้อโควิค 19 และยังสามารถรองรับการรักษาผู้ป่วย</t>
  </si>
  <si>
    <t xml:space="preserve"> และโรงพยาบาลในสังกัดสำนักการแพทย์ กรุงเทพมหานคร</t>
  </si>
  <si>
    <t>ค่าจ้างพนักงานมหาวิทยาลัย 2,665  อัตรา</t>
  </si>
  <si>
    <t xml:space="preserve">โดยเป็นระบบที่ดูแลและบำรุงรักษาได้ง่าย มีเสถียรภาพสูง </t>
  </si>
  <si>
    <t>อาคารผู้ป่วยในเฉลิมพระเกียรติ คณะแพทยศาสตร์วชิรพยาบาล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</si>
</sst>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0">
    <font>
      <sz val="11"/>
      <color theme="1"/>
      <name val="Calibri"/>
      <family val="2"/>
      <charset val="222"/>
      <scheme val="minor"/>
    </font>
    <font>
      <sz val="14"/>
      <color theme="1"/>
      <name val="FreesiaUPC"/>
      <family val="2"/>
      <charset val="222"/>
    </font>
    <font>
      <b/>
      <sz val="14"/>
      <color theme="1"/>
      <name val="FreesiaUPC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2" fillId="0" borderId="0" xfId="0" applyNumberFormat="1" applyFont="1"/>
    <xf numFmtId="164" fontId="2" fillId="0" borderId="0" xfId="1" applyNumberFormat="1" applyFont="1"/>
    <xf numFmtId="164" fontId="1" fillId="0" borderId="0" xfId="1" applyNumberFormat="1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3" xfId="1" applyNumberFormat="1" applyFont="1" applyBorder="1"/>
    <xf numFmtId="164" fontId="1" fillId="0" borderId="1" xfId="0" applyNumberFormat="1" applyFont="1" applyBorder="1"/>
    <xf numFmtId="49" fontId="2" fillId="0" borderId="0" xfId="0" applyNumberFormat="1" applyFont="1" applyAlignment="1">
      <alignment horizontal="left" shrinkToFit="1"/>
    </xf>
    <xf numFmtId="0" fontId="1" fillId="0" borderId="0" xfId="0" applyFont="1" applyFill="1"/>
    <xf numFmtId="164" fontId="1" fillId="0" borderId="0" xfId="1" applyNumberFormat="1" applyFont="1" applyFill="1"/>
    <xf numFmtId="3" fontId="1" fillId="0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4" fillId="0" borderId="0" xfId="0" applyFont="1"/>
    <xf numFmtId="0" fontId="6" fillId="0" borderId="0" xfId="0" applyFont="1"/>
    <xf numFmtId="164" fontId="4" fillId="0" borderId="0" xfId="1" applyNumberFormat="1" applyFont="1"/>
    <xf numFmtId="49" fontId="4" fillId="0" borderId="0" xfId="0" applyNumberFormat="1" applyFont="1"/>
    <xf numFmtId="49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164" fontId="4" fillId="0" borderId="3" xfId="1" applyNumberFormat="1" applyFont="1" applyBorder="1"/>
    <xf numFmtId="43" fontId="5" fillId="0" borderId="3" xfId="1" applyFont="1" applyBorder="1"/>
    <xf numFmtId="49" fontId="4" fillId="0" borderId="7" xfId="0" applyNumberFormat="1" applyFont="1" applyBorder="1"/>
    <xf numFmtId="0" fontId="5" fillId="0" borderId="7" xfId="0" applyFont="1" applyBorder="1"/>
    <xf numFmtId="49" fontId="5" fillId="0" borderId="0" xfId="0" applyNumberFormat="1" applyFont="1" applyBorder="1" applyAlignment="1">
      <alignment horizontal="left"/>
    </xf>
    <xf numFmtId="164" fontId="5" fillId="0" borderId="3" xfId="1" applyNumberFormat="1" applyFont="1" applyBorder="1"/>
    <xf numFmtId="49" fontId="5" fillId="0" borderId="0" xfId="0" applyNumberFormat="1" applyFont="1" applyBorder="1"/>
    <xf numFmtId="0" fontId="5" fillId="0" borderId="9" xfId="0" applyFont="1" applyBorder="1"/>
    <xf numFmtId="49" fontId="5" fillId="0" borderId="15" xfId="0" applyNumberFormat="1" applyFont="1" applyBorder="1"/>
    <xf numFmtId="0" fontId="5" fillId="0" borderId="15" xfId="0" applyFont="1" applyBorder="1"/>
    <xf numFmtId="164" fontId="5" fillId="0" borderId="4" xfId="1" applyNumberFormat="1" applyFont="1" applyBorder="1"/>
    <xf numFmtId="0" fontId="5" fillId="0" borderId="0" xfId="0" applyFont="1" applyBorder="1"/>
    <xf numFmtId="164" fontId="4" fillId="0" borderId="1" xfId="1" applyNumberFormat="1" applyFont="1" applyBorder="1"/>
    <xf numFmtId="164" fontId="4" fillId="0" borderId="0" xfId="1" applyNumberFormat="1" applyFont="1" applyAlignme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7" fillId="2" borderId="0" xfId="0" applyFont="1" applyFill="1" applyBorder="1"/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4" fillId="0" borderId="0" xfId="0" applyFont="1" applyFill="1" applyAlignment="1">
      <alignment shrinkToFit="1"/>
    </xf>
    <xf numFmtId="0" fontId="4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164" fontId="5" fillId="0" borderId="3" xfId="1" applyNumberFormat="1" applyFont="1" applyFill="1" applyBorder="1"/>
    <xf numFmtId="43" fontId="5" fillId="0" borderId="3" xfId="1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43" fontId="5" fillId="0" borderId="1" xfId="1" applyFont="1" applyFill="1" applyBorder="1"/>
    <xf numFmtId="164" fontId="5" fillId="0" borderId="1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49" fontId="4" fillId="0" borderId="0" xfId="0" applyNumberFormat="1" applyFont="1" applyFill="1"/>
    <xf numFmtId="164" fontId="5" fillId="0" borderId="0" xfId="1" applyNumberFormat="1" applyFont="1" applyFill="1"/>
    <xf numFmtId="3" fontId="5" fillId="0" borderId="0" xfId="0" applyNumberFormat="1" applyFont="1" applyFill="1" applyAlignment="1"/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shrinkToFit="1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left" shrinkToFi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Font="1" applyBorder="1"/>
    <xf numFmtId="164" fontId="4" fillId="0" borderId="0" xfId="1" applyNumberFormat="1" applyFont="1" applyAlignment="1">
      <alignment horizontal="right"/>
    </xf>
    <xf numFmtId="3" fontId="5" fillId="0" borderId="0" xfId="0" applyNumberFormat="1" applyFont="1" applyAlignment="1"/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  <xf numFmtId="164" fontId="5" fillId="0" borderId="3" xfId="1" applyNumberFormat="1" applyFont="1" applyFill="1" applyBorder="1" applyAlignment="1">
      <alignment horizontal="left"/>
    </xf>
    <xf numFmtId="165" fontId="4" fillId="0" borderId="0" xfId="1" applyNumberFormat="1" applyFont="1" applyFill="1"/>
    <xf numFmtId="3" fontId="5" fillId="0" borderId="0" xfId="0" applyNumberFormat="1" applyFont="1"/>
    <xf numFmtId="0" fontId="8" fillId="0" borderId="0" xfId="0" applyFont="1"/>
    <xf numFmtId="0" fontId="9" fillId="0" borderId="0" xfId="0" applyFont="1"/>
    <xf numFmtId="0" fontId="7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43" fontId="5" fillId="0" borderId="0" xfId="1" applyFont="1" applyFill="1" applyBorder="1"/>
    <xf numFmtId="164" fontId="5" fillId="0" borderId="0" xfId="1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textRotation="180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opLeftCell="A16" zoomScaleNormal="100" workbookViewId="0">
      <selection activeCell="L30" sqref="L30"/>
    </sheetView>
  </sheetViews>
  <sheetFormatPr defaultColWidth="9" defaultRowHeight="24.6"/>
  <cols>
    <col min="1" max="1" width="13.88671875" style="24" customWidth="1"/>
    <col min="2" max="2" width="2.5546875" style="24" customWidth="1"/>
    <col min="3" max="3" width="3.6640625" style="24" customWidth="1"/>
    <col min="4" max="5" width="9" style="24"/>
    <col min="6" max="6" width="16.6640625" style="24" bestFit="1" customWidth="1"/>
    <col min="7" max="7" width="6.44140625" style="24" customWidth="1"/>
    <col min="8" max="8" width="16.6640625" style="24" bestFit="1" customWidth="1"/>
    <col min="9" max="9" width="5.109375" style="24" customWidth="1"/>
    <col min="10" max="10" width="9" style="24"/>
    <col min="11" max="11" width="14.44140625" style="24" bestFit="1" customWidth="1"/>
    <col min="12" max="16384" width="9" style="24"/>
  </cols>
  <sheetData>
    <row r="1" spans="1:11">
      <c r="A1" s="115"/>
      <c r="B1" s="115"/>
      <c r="C1" s="115"/>
      <c r="D1" s="115"/>
      <c r="E1" s="115"/>
      <c r="F1" s="115"/>
      <c r="G1" s="115"/>
      <c r="H1" s="115"/>
      <c r="I1" s="115"/>
      <c r="J1" s="23"/>
    </row>
    <row r="2" spans="1:11">
      <c r="A2" s="115" t="s">
        <v>67</v>
      </c>
      <c r="B2" s="115"/>
      <c r="C2" s="115"/>
      <c r="D2" s="115"/>
      <c r="E2" s="115"/>
      <c r="F2" s="115"/>
      <c r="G2" s="115"/>
      <c r="H2" s="115"/>
      <c r="I2" s="115"/>
      <c r="J2" s="25"/>
    </row>
    <row r="3" spans="1:1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1">
      <c r="A4" s="26"/>
      <c r="B4" s="27" t="s">
        <v>0</v>
      </c>
      <c r="C4" s="26"/>
      <c r="D4" s="26"/>
      <c r="E4" s="26"/>
      <c r="F4" s="26"/>
      <c r="G4" s="26"/>
      <c r="H4" s="26"/>
      <c r="I4" s="26"/>
      <c r="J4" s="26"/>
    </row>
    <row r="5" spans="1:11">
      <c r="A5" s="26"/>
      <c r="B5" s="26" t="s">
        <v>245</v>
      </c>
      <c r="C5" s="26"/>
      <c r="D5" s="26"/>
      <c r="E5" s="26"/>
      <c r="F5" s="26"/>
      <c r="G5" s="26"/>
      <c r="H5" s="28">
        <v>2812332400</v>
      </c>
      <c r="I5" s="26" t="s">
        <v>11</v>
      </c>
      <c r="J5" s="26"/>
    </row>
    <row r="6" spans="1:11">
      <c r="A6" s="26"/>
      <c r="B6" s="26" t="s">
        <v>378</v>
      </c>
      <c r="C6" s="26"/>
      <c r="D6" s="26"/>
      <c r="E6" s="26"/>
      <c r="F6" s="26"/>
      <c r="G6" s="26"/>
      <c r="H6" s="28">
        <v>2954013800</v>
      </c>
      <c r="I6" s="26" t="s">
        <v>11</v>
      </c>
      <c r="J6" s="26"/>
    </row>
    <row r="7" spans="1:11">
      <c r="A7" s="26"/>
      <c r="B7" s="26" t="s">
        <v>107</v>
      </c>
      <c r="C7" s="26"/>
      <c r="D7" s="26"/>
      <c r="E7" s="26"/>
      <c r="F7" s="28">
        <f>SUM(F8:F9)</f>
        <v>3425403400</v>
      </c>
      <c r="G7" s="26" t="s">
        <v>11</v>
      </c>
      <c r="H7" s="26"/>
      <c r="I7" s="26"/>
      <c r="J7" s="26"/>
    </row>
    <row r="8" spans="1:11">
      <c r="A8" s="26"/>
      <c r="B8" s="26" t="s">
        <v>110</v>
      </c>
      <c r="D8" s="26"/>
      <c r="E8" s="26"/>
      <c r="F8" s="28">
        <v>471389600</v>
      </c>
      <c r="G8" s="26" t="s">
        <v>11</v>
      </c>
      <c r="H8" s="26"/>
      <c r="I8" s="26"/>
      <c r="J8" s="26"/>
    </row>
    <row r="9" spans="1:11">
      <c r="A9" s="26"/>
      <c r="B9" s="26" t="s">
        <v>111</v>
      </c>
      <c r="D9" s="26"/>
      <c r="E9" s="26"/>
      <c r="F9" s="28">
        <v>2954013800</v>
      </c>
      <c r="G9" s="26" t="s">
        <v>11</v>
      </c>
      <c r="H9" s="26"/>
      <c r="I9" s="26"/>
      <c r="J9" s="26"/>
    </row>
    <row r="10" spans="1:11">
      <c r="A10" s="26"/>
      <c r="B10" s="29"/>
      <c r="C10" s="26"/>
      <c r="D10" s="26"/>
      <c r="E10" s="26"/>
      <c r="F10" s="26"/>
      <c r="G10" s="26"/>
      <c r="H10" s="26"/>
      <c r="I10" s="26"/>
      <c r="J10" s="26"/>
    </row>
    <row r="11" spans="1:11">
      <c r="A11" s="26" t="s">
        <v>3</v>
      </c>
      <c r="B11" s="26" t="s">
        <v>2</v>
      </c>
      <c r="C11" s="26"/>
      <c r="D11" s="26"/>
      <c r="E11" s="26"/>
      <c r="F11" s="26"/>
      <c r="G11" s="26"/>
      <c r="H11" s="26"/>
      <c r="I11" s="26"/>
      <c r="J11" s="26"/>
    </row>
    <row r="12" spans="1:11">
      <c r="A12" s="29" t="s">
        <v>7</v>
      </c>
      <c r="B12" s="29" t="s">
        <v>4</v>
      </c>
      <c r="C12" s="29"/>
      <c r="D12" s="29"/>
      <c r="E12" s="26"/>
      <c r="F12" s="26"/>
      <c r="G12" s="26"/>
      <c r="H12" s="28">
        <f>SUM(H14:H169)</f>
        <v>2954013800</v>
      </c>
      <c r="I12" s="26" t="s">
        <v>11</v>
      </c>
      <c r="J12" s="26"/>
    </row>
    <row r="13" spans="1:11">
      <c r="A13" s="29" t="s">
        <v>8</v>
      </c>
      <c r="B13" s="29" t="s">
        <v>5</v>
      </c>
      <c r="C13" s="29" t="s">
        <v>6</v>
      </c>
      <c r="D13" s="29"/>
      <c r="E13" s="26"/>
      <c r="F13" s="26"/>
      <c r="G13" s="26"/>
      <c r="H13" s="28">
        <f>SUM(H14:H40)</f>
        <v>2954013800</v>
      </c>
      <c r="I13" s="26" t="s">
        <v>11</v>
      </c>
      <c r="J13" s="26"/>
    </row>
    <row r="14" spans="1:11">
      <c r="A14" s="30" t="s">
        <v>9</v>
      </c>
      <c r="B14" s="30"/>
      <c r="C14" s="30" t="s">
        <v>85</v>
      </c>
      <c r="D14" s="30" t="s">
        <v>10</v>
      </c>
      <c r="H14" s="31">
        <v>1906262200</v>
      </c>
      <c r="I14" s="24" t="s">
        <v>11</v>
      </c>
      <c r="K14" s="32"/>
    </row>
    <row r="15" spans="1:11">
      <c r="A15" s="24" t="s">
        <v>170</v>
      </c>
      <c r="C15" s="30" t="s">
        <v>86</v>
      </c>
      <c r="D15" s="24" t="s">
        <v>182</v>
      </c>
    </row>
    <row r="16" spans="1:11">
      <c r="D16" s="24" t="s">
        <v>183</v>
      </c>
    </row>
    <row r="17" spans="1:9">
      <c r="D17" s="24" t="s">
        <v>67</v>
      </c>
      <c r="H17" s="31">
        <v>563900000</v>
      </c>
      <c r="I17" s="24" t="s">
        <v>11</v>
      </c>
    </row>
    <row r="18" spans="1:9">
      <c r="A18" s="24" t="s">
        <v>186</v>
      </c>
      <c r="B18" s="33"/>
      <c r="C18" s="34" t="s">
        <v>137</v>
      </c>
      <c r="D18" s="24" t="s">
        <v>219</v>
      </c>
      <c r="H18" s="31">
        <v>44600000</v>
      </c>
      <c r="I18" s="24" t="s">
        <v>11</v>
      </c>
    </row>
    <row r="19" spans="1:9">
      <c r="A19" s="24" t="s">
        <v>247</v>
      </c>
      <c r="C19" s="34" t="s">
        <v>121</v>
      </c>
      <c r="D19" s="24" t="s">
        <v>248</v>
      </c>
    </row>
    <row r="20" spans="1:9">
      <c r="D20" s="24" t="s">
        <v>249</v>
      </c>
      <c r="H20" s="31">
        <v>242869600</v>
      </c>
      <c r="I20" s="24" t="s">
        <v>11</v>
      </c>
    </row>
    <row r="21" spans="1:9">
      <c r="A21" s="24" t="s">
        <v>250</v>
      </c>
      <c r="C21" s="34" t="s">
        <v>243</v>
      </c>
      <c r="D21" s="24" t="s">
        <v>251</v>
      </c>
    </row>
    <row r="22" spans="1:9">
      <c r="D22" s="24" t="s">
        <v>252</v>
      </c>
    </row>
    <row r="23" spans="1:9">
      <c r="D23" s="24" t="s">
        <v>67</v>
      </c>
      <c r="H23" s="31">
        <v>121400000</v>
      </c>
      <c r="I23" s="24" t="s">
        <v>11</v>
      </c>
    </row>
    <row r="24" spans="1:9">
      <c r="A24" s="24" t="s">
        <v>317</v>
      </c>
      <c r="C24" s="34" t="s">
        <v>241</v>
      </c>
      <c r="D24" s="24" t="s">
        <v>296</v>
      </c>
      <c r="H24" s="31">
        <v>20382000</v>
      </c>
      <c r="I24" s="24" t="s">
        <v>11</v>
      </c>
    </row>
    <row r="25" spans="1:9">
      <c r="A25" s="24" t="s">
        <v>345</v>
      </c>
      <c r="C25" s="34" t="s">
        <v>242</v>
      </c>
      <c r="D25" s="24" t="s">
        <v>368</v>
      </c>
    </row>
    <row r="26" spans="1:9">
      <c r="D26" s="24" t="s">
        <v>369</v>
      </c>
      <c r="H26" s="31">
        <v>12600000</v>
      </c>
      <c r="I26" s="24" t="s">
        <v>11</v>
      </c>
    </row>
    <row r="27" spans="1:9">
      <c r="H27" s="31"/>
    </row>
    <row r="28" spans="1:9">
      <c r="H28" s="31"/>
    </row>
    <row r="29" spans="1:9">
      <c r="H29" s="31"/>
    </row>
    <row r="30" spans="1:9">
      <c r="A30" s="24" t="s">
        <v>370</v>
      </c>
      <c r="C30" s="34" t="s">
        <v>316</v>
      </c>
      <c r="D30" s="24" t="s">
        <v>322</v>
      </c>
    </row>
    <row r="31" spans="1:9">
      <c r="D31" s="24" t="s">
        <v>372</v>
      </c>
    </row>
    <row r="32" spans="1:9">
      <c r="D32" s="24" t="s">
        <v>67</v>
      </c>
      <c r="H32" s="31">
        <v>39000000</v>
      </c>
      <c r="I32" s="24" t="s">
        <v>11</v>
      </c>
    </row>
    <row r="33" spans="1:9">
      <c r="A33" s="24" t="s">
        <v>379</v>
      </c>
      <c r="C33" s="34" t="s">
        <v>218</v>
      </c>
      <c r="D33" s="24" t="s">
        <v>380</v>
      </c>
    </row>
    <row r="34" spans="1:9">
      <c r="D34" s="24" t="s">
        <v>381</v>
      </c>
      <c r="H34" s="31">
        <v>1000000</v>
      </c>
      <c r="I34" s="24" t="s">
        <v>11</v>
      </c>
    </row>
    <row r="35" spans="1:9">
      <c r="A35" s="24" t="s">
        <v>382</v>
      </c>
      <c r="C35" s="34" t="s">
        <v>371</v>
      </c>
      <c r="D35" s="24" t="s">
        <v>383</v>
      </c>
    </row>
    <row r="36" spans="1:9">
      <c r="D36" s="24" t="s">
        <v>64</v>
      </c>
      <c r="H36" s="31">
        <v>1000000</v>
      </c>
      <c r="I36" s="24" t="s">
        <v>11</v>
      </c>
    </row>
    <row r="37" spans="1:9">
      <c r="A37" s="24" t="s">
        <v>384</v>
      </c>
      <c r="C37" s="34" t="s">
        <v>388</v>
      </c>
      <c r="D37" s="24" t="s">
        <v>385</v>
      </c>
    </row>
    <row r="38" spans="1:9">
      <c r="D38" s="24" t="s">
        <v>64</v>
      </c>
    </row>
    <row r="39" spans="1:9">
      <c r="D39" s="24" t="s">
        <v>67</v>
      </c>
      <c r="H39" s="31">
        <v>1000000</v>
      </c>
      <c r="I39" s="24" t="s">
        <v>11</v>
      </c>
    </row>
  </sheetData>
  <mergeCells count="2">
    <mergeCell ref="A2:I2"/>
    <mergeCell ref="A1:I1"/>
  </mergeCells>
  <pageMargins left="1.1811023622047245" right="0.59055118110236227" top="0.98425196850393704" bottom="0.59055118110236227" header="0.31496062992125984" footer="0.31496062992125984"/>
  <pageSetup paperSize="9" scale="90" orientation="portrait" r:id="rId1"/>
  <headerFooter differentFirst="1">
    <oddHeader>&amp;C&amp;"FreesiaUPC,ธรรมดา"&amp;14&amp;P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D7D61-7380-43F9-88CA-458AA69BA215}">
  <dimension ref="A2:I68"/>
  <sheetViews>
    <sheetView topLeftCell="A7" workbookViewId="0">
      <selection activeCell="A41" sqref="A41"/>
    </sheetView>
  </sheetViews>
  <sheetFormatPr defaultColWidth="9" defaultRowHeight="24.6"/>
  <cols>
    <col min="1" max="1" width="11.109375" style="24" customWidth="1"/>
    <col min="2" max="2" width="3.33203125" style="24" customWidth="1"/>
    <col min="3" max="3" width="2" style="24" customWidth="1"/>
    <col min="4" max="4" width="4.77734375" style="24" customWidth="1"/>
    <col min="5" max="5" width="14.33203125" style="24" customWidth="1"/>
    <col min="6" max="6" width="12.21875" style="24" customWidth="1"/>
    <col min="7" max="7" width="13.77734375" style="24" customWidth="1"/>
    <col min="8" max="8" width="14" style="24" customWidth="1"/>
    <col min="9" max="9" width="5.44140625" style="24" customWidth="1"/>
    <col min="10" max="16384" width="9" style="24"/>
  </cols>
  <sheetData>
    <row r="2" spans="1:8">
      <c r="A2" s="26" t="s">
        <v>345</v>
      </c>
      <c r="B2" s="26"/>
      <c r="C2" s="26"/>
      <c r="D2" s="97">
        <v>1.7</v>
      </c>
      <c r="E2" s="26" t="s">
        <v>346</v>
      </c>
      <c r="F2" s="26"/>
      <c r="G2" s="26"/>
      <c r="H2" s="26"/>
    </row>
    <row r="3" spans="1:8">
      <c r="A3" s="26"/>
      <c r="B3" s="26"/>
      <c r="C3" s="26"/>
      <c r="D3" s="26"/>
      <c r="E3" s="26" t="s">
        <v>347</v>
      </c>
      <c r="F3" s="26"/>
      <c r="G3" s="26"/>
      <c r="H3" s="2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D5" s="26" t="s">
        <v>15</v>
      </c>
    </row>
    <row r="6" spans="1:8">
      <c r="D6" s="89" t="s">
        <v>1</v>
      </c>
      <c r="E6" s="24" t="s">
        <v>348</v>
      </c>
    </row>
    <row r="7" spans="1:8">
      <c r="D7" s="89"/>
      <c r="E7" s="24" t="s">
        <v>349</v>
      </c>
    </row>
    <row r="8" spans="1:8">
      <c r="D8" s="89" t="s">
        <v>1</v>
      </c>
      <c r="E8" s="24" t="s">
        <v>350</v>
      </c>
    </row>
    <row r="9" spans="1:8">
      <c r="D9" s="89"/>
      <c r="E9" s="24" t="s">
        <v>351</v>
      </c>
    </row>
    <row r="10" spans="1:8">
      <c r="D10" s="89"/>
      <c r="E10" s="24" t="s">
        <v>352</v>
      </c>
    </row>
    <row r="11" spans="1:8">
      <c r="D11" s="89" t="s">
        <v>1</v>
      </c>
      <c r="E11" s="24" t="s">
        <v>353</v>
      </c>
    </row>
    <row r="13" spans="1:8">
      <c r="D13" s="24" t="s">
        <v>458</v>
      </c>
    </row>
    <row r="15" spans="1:8">
      <c r="D15" s="26" t="s">
        <v>69</v>
      </c>
    </row>
    <row r="16" spans="1:8">
      <c r="D16" s="89" t="s">
        <v>1</v>
      </c>
      <c r="E16" s="104" t="s">
        <v>354</v>
      </c>
    </row>
    <row r="17" spans="4:5">
      <c r="D17" s="89"/>
      <c r="E17" s="104" t="s">
        <v>355</v>
      </c>
    </row>
    <row r="18" spans="4:5">
      <c r="E18" s="104" t="s">
        <v>356</v>
      </c>
    </row>
    <row r="19" spans="4:5">
      <c r="E19" s="104"/>
    </row>
    <row r="20" spans="4:5">
      <c r="D20" s="26" t="s">
        <v>16</v>
      </c>
    </row>
    <row r="21" spans="4:5">
      <c r="D21" s="98" t="s">
        <v>357</v>
      </c>
    </row>
    <row r="22" spans="4:5">
      <c r="D22" s="98" t="s">
        <v>358</v>
      </c>
    </row>
    <row r="23" spans="4:5">
      <c r="D23" s="89" t="s">
        <v>1</v>
      </c>
      <c r="E23" s="24" t="s">
        <v>359</v>
      </c>
    </row>
    <row r="24" spans="4:5">
      <c r="D24" s="89" t="s">
        <v>1</v>
      </c>
      <c r="E24" s="24" t="s">
        <v>84</v>
      </c>
    </row>
    <row r="25" spans="4:5">
      <c r="D25" s="89" t="s">
        <v>1</v>
      </c>
      <c r="E25" s="24" t="s">
        <v>360</v>
      </c>
    </row>
    <row r="26" spans="4:5">
      <c r="D26" s="89" t="s">
        <v>1</v>
      </c>
      <c r="E26" s="24" t="s">
        <v>361</v>
      </c>
    </row>
    <row r="27" spans="4:5">
      <c r="D27" s="89" t="s">
        <v>1</v>
      </c>
      <c r="E27" s="24" t="s">
        <v>339</v>
      </c>
    </row>
    <row r="28" spans="4:5">
      <c r="D28" s="89" t="s">
        <v>1</v>
      </c>
      <c r="E28" s="24" t="s">
        <v>362</v>
      </c>
    </row>
    <row r="29" spans="4:5">
      <c r="D29" s="89" t="s">
        <v>1</v>
      </c>
      <c r="E29" s="24" t="s">
        <v>363</v>
      </c>
    </row>
    <row r="30" spans="4:5">
      <c r="D30" s="89" t="s">
        <v>1</v>
      </c>
      <c r="E30" s="24" t="s">
        <v>364</v>
      </c>
    </row>
    <row r="31" spans="4:5">
      <c r="D31" s="89" t="s">
        <v>1</v>
      </c>
      <c r="E31" s="24" t="s">
        <v>365</v>
      </c>
    </row>
    <row r="32" spans="4:5">
      <c r="D32" s="89"/>
    </row>
    <row r="33" spans="1:9">
      <c r="A33" s="115" t="s">
        <v>70</v>
      </c>
      <c r="B33" s="115"/>
      <c r="C33" s="115"/>
      <c r="D33" s="115"/>
      <c r="E33" s="115"/>
      <c r="F33" s="115"/>
      <c r="G33" s="115"/>
      <c r="H33" s="115"/>
    </row>
    <row r="35" spans="1:9">
      <c r="A35" s="183" t="s">
        <v>71</v>
      </c>
      <c r="B35" s="178" t="s">
        <v>14</v>
      </c>
      <c r="C35" s="179"/>
      <c r="D35" s="179"/>
      <c r="E35" s="180"/>
      <c r="F35" s="178" t="s">
        <v>13</v>
      </c>
      <c r="G35" s="180"/>
      <c r="H35" s="185" t="s">
        <v>74</v>
      </c>
      <c r="I35" s="186"/>
    </row>
    <row r="36" spans="1:9" ht="24" customHeight="1">
      <c r="A36" s="184"/>
      <c r="B36" s="189" t="s">
        <v>72</v>
      </c>
      <c r="C36" s="190"/>
      <c r="D36" s="191"/>
      <c r="E36" s="90" t="s">
        <v>73</v>
      </c>
      <c r="F36" s="90" t="s">
        <v>72</v>
      </c>
      <c r="G36" s="90" t="s">
        <v>73</v>
      </c>
      <c r="H36" s="187"/>
      <c r="I36" s="188"/>
    </row>
    <row r="37" spans="1:9">
      <c r="A37" s="91">
        <v>2565</v>
      </c>
      <c r="B37" s="171" t="s">
        <v>1</v>
      </c>
      <c r="C37" s="192"/>
      <c r="D37" s="173"/>
      <c r="E37" s="71">
        <v>1000000</v>
      </c>
      <c r="F37" s="72">
        <v>0</v>
      </c>
      <c r="G37" s="72">
        <v>0</v>
      </c>
      <c r="H37" s="174">
        <f>E37+G37</f>
        <v>1000000</v>
      </c>
      <c r="I37" s="175"/>
    </row>
    <row r="38" spans="1:9">
      <c r="A38" s="91">
        <v>2566</v>
      </c>
      <c r="B38" s="171" t="s">
        <v>1</v>
      </c>
      <c r="C38" s="192"/>
      <c r="D38" s="173"/>
      <c r="E38" s="71">
        <v>12600000</v>
      </c>
      <c r="F38" s="72">
        <v>0</v>
      </c>
      <c r="G38" s="72">
        <v>0</v>
      </c>
      <c r="H38" s="176">
        <f t="shared" ref="H38:H39" si="0">E38+G38</f>
        <v>12600000</v>
      </c>
      <c r="I38" s="177"/>
    </row>
    <row r="39" spans="1:9">
      <c r="A39" s="91">
        <v>2567</v>
      </c>
      <c r="B39" s="171" t="s">
        <v>1</v>
      </c>
      <c r="C39" s="192"/>
      <c r="D39" s="173"/>
      <c r="E39" s="71">
        <v>86400000</v>
      </c>
      <c r="F39" s="72">
        <v>0</v>
      </c>
      <c r="G39" s="72">
        <v>0</v>
      </c>
      <c r="H39" s="176">
        <f t="shared" si="0"/>
        <v>86400000</v>
      </c>
      <c r="I39" s="177"/>
    </row>
    <row r="40" spans="1:9">
      <c r="A40" s="92" t="s">
        <v>75</v>
      </c>
      <c r="B40" s="178" t="s">
        <v>1</v>
      </c>
      <c r="C40" s="179"/>
      <c r="D40" s="180"/>
      <c r="E40" s="93">
        <v>100000000</v>
      </c>
      <c r="F40" s="78">
        <v>0</v>
      </c>
      <c r="G40" s="78">
        <v>0</v>
      </c>
      <c r="H40" s="181">
        <f>SUM(H37:I39)</f>
        <v>100000000</v>
      </c>
      <c r="I40" s="182"/>
    </row>
    <row r="42" spans="1:9">
      <c r="B42" s="26" t="s">
        <v>395</v>
      </c>
    </row>
    <row r="43" spans="1:9">
      <c r="B43" s="26" t="s">
        <v>76</v>
      </c>
      <c r="C43" s="26"/>
      <c r="D43" s="26"/>
      <c r="E43" s="26"/>
      <c r="F43" s="26"/>
      <c r="G43" s="26"/>
      <c r="H43" s="80">
        <v>12600000</v>
      </c>
      <c r="I43" s="26" t="s">
        <v>11</v>
      </c>
    </row>
    <row r="44" spans="1:9">
      <c r="B44" s="26" t="s">
        <v>77</v>
      </c>
      <c r="C44" s="26"/>
      <c r="D44" s="26"/>
      <c r="E44" s="26"/>
      <c r="F44" s="26"/>
      <c r="G44" s="26"/>
      <c r="H44" s="80">
        <v>0</v>
      </c>
      <c r="I44" s="26" t="s">
        <v>11</v>
      </c>
    </row>
    <row r="46" spans="1:9">
      <c r="B46" s="26" t="s">
        <v>14</v>
      </c>
      <c r="G46" s="80">
        <f>H43</f>
        <v>12600000</v>
      </c>
      <c r="H46" s="26" t="s">
        <v>11</v>
      </c>
    </row>
    <row r="47" spans="1:9">
      <c r="A47" s="29" t="s">
        <v>18</v>
      </c>
      <c r="B47" s="26" t="s">
        <v>377</v>
      </c>
      <c r="C47" s="26"/>
      <c r="D47" s="26"/>
      <c r="E47" s="26"/>
      <c r="G47" s="80">
        <f>H43</f>
        <v>12600000</v>
      </c>
      <c r="H47" s="26" t="s">
        <v>11</v>
      </c>
    </row>
    <row r="48" spans="1:9">
      <c r="A48" s="29" t="s">
        <v>78</v>
      </c>
      <c r="B48" s="26" t="s">
        <v>79</v>
      </c>
      <c r="C48" s="26"/>
      <c r="D48" s="26"/>
      <c r="E48" s="26"/>
      <c r="G48" s="80"/>
      <c r="H48" s="26"/>
    </row>
    <row r="49" spans="1:9">
      <c r="A49" s="29"/>
      <c r="B49" s="26" t="s">
        <v>80</v>
      </c>
      <c r="C49" s="26"/>
      <c r="D49" s="26"/>
      <c r="E49" s="26"/>
      <c r="G49" s="80">
        <f>H43</f>
        <v>12600000</v>
      </c>
      <c r="H49" s="26" t="s">
        <v>11</v>
      </c>
    </row>
    <row r="50" spans="1:9">
      <c r="A50" s="30" t="s">
        <v>81</v>
      </c>
      <c r="B50" s="24" t="s">
        <v>79</v>
      </c>
    </row>
    <row r="51" spans="1:9">
      <c r="A51" s="30"/>
      <c r="B51" s="24" t="s">
        <v>366</v>
      </c>
    </row>
    <row r="52" spans="1:9">
      <c r="A52" s="30"/>
      <c r="B52" s="24" t="s">
        <v>347</v>
      </c>
      <c r="H52" s="83">
        <f>H43</f>
        <v>12600000</v>
      </c>
      <c r="I52" s="24" t="s">
        <v>11</v>
      </c>
    </row>
    <row r="53" spans="1:9">
      <c r="A53" s="30"/>
      <c r="B53" s="98" t="s">
        <v>367</v>
      </c>
    </row>
    <row r="54" spans="1:9">
      <c r="A54" s="30"/>
      <c r="B54" s="98" t="s">
        <v>358</v>
      </c>
    </row>
    <row r="55" spans="1:9">
      <c r="A55" s="30"/>
      <c r="B55" s="89" t="s">
        <v>1</v>
      </c>
      <c r="C55" s="24" t="s">
        <v>359</v>
      </c>
    </row>
    <row r="56" spans="1:9">
      <c r="A56" s="30"/>
      <c r="B56" s="89" t="s">
        <v>1</v>
      </c>
      <c r="C56" s="24" t="s">
        <v>84</v>
      </c>
    </row>
    <row r="57" spans="1:9">
      <c r="A57" s="30"/>
      <c r="B57" s="89" t="s">
        <v>1</v>
      </c>
      <c r="C57" s="24" t="s">
        <v>360</v>
      </c>
    </row>
    <row r="58" spans="1:9">
      <c r="A58" s="30"/>
      <c r="B58" s="89" t="s">
        <v>1</v>
      </c>
      <c r="C58" s="24" t="s">
        <v>361</v>
      </c>
    </row>
    <row r="59" spans="1:9">
      <c r="A59" s="30"/>
      <c r="B59" s="89" t="s">
        <v>1</v>
      </c>
      <c r="C59" s="24" t="s">
        <v>339</v>
      </c>
    </row>
    <row r="60" spans="1:9">
      <c r="A60" s="30"/>
      <c r="B60" s="89" t="s">
        <v>1</v>
      </c>
      <c r="C60" s="24" t="s">
        <v>362</v>
      </c>
    </row>
    <row r="61" spans="1:9">
      <c r="A61" s="30"/>
      <c r="B61" s="89" t="s">
        <v>1</v>
      </c>
      <c r="C61" s="24" t="s">
        <v>363</v>
      </c>
    </row>
    <row r="62" spans="1:9">
      <c r="A62" s="30"/>
      <c r="B62" s="89" t="s">
        <v>1</v>
      </c>
      <c r="C62" s="24" t="s">
        <v>364</v>
      </c>
    </row>
    <row r="63" spans="1:9">
      <c r="A63" s="30"/>
      <c r="B63" s="89" t="s">
        <v>1</v>
      </c>
      <c r="C63" s="24" t="s">
        <v>365</v>
      </c>
    </row>
    <row r="64" spans="1:9">
      <c r="A64" s="30"/>
      <c r="B64" s="89"/>
    </row>
    <row r="65" spans="1:8">
      <c r="A65" s="30"/>
      <c r="B65" s="24" t="s">
        <v>82</v>
      </c>
      <c r="F65" s="101"/>
      <c r="G65" s="101">
        <f>H40</f>
        <v>100000000</v>
      </c>
      <c r="H65" s="24" t="s">
        <v>11</v>
      </c>
    </row>
    <row r="66" spans="1:8">
      <c r="B66" s="24" t="s">
        <v>270</v>
      </c>
      <c r="G66" s="83">
        <v>1000000</v>
      </c>
      <c r="H66" s="24" t="s">
        <v>11</v>
      </c>
    </row>
    <row r="67" spans="1:8">
      <c r="B67" s="24" t="s">
        <v>400</v>
      </c>
      <c r="G67" s="83">
        <f>H43</f>
        <v>12600000</v>
      </c>
      <c r="H67" s="24" t="s">
        <v>11</v>
      </c>
    </row>
    <row r="68" spans="1:8">
      <c r="B68" s="24" t="s">
        <v>138</v>
      </c>
    </row>
  </sheetData>
  <mergeCells count="14">
    <mergeCell ref="B40:D40"/>
    <mergeCell ref="H40:I40"/>
    <mergeCell ref="B37:D37"/>
    <mergeCell ref="H37:I37"/>
    <mergeCell ref="B38:D38"/>
    <mergeCell ref="H38:I38"/>
    <mergeCell ref="B39:D39"/>
    <mergeCell ref="H39:I39"/>
    <mergeCell ref="A33:H33"/>
    <mergeCell ref="A35:A36"/>
    <mergeCell ref="B35:E35"/>
    <mergeCell ref="F35:G35"/>
    <mergeCell ref="H35:I36"/>
    <mergeCell ref="B36:D36"/>
  </mergeCells>
  <pageMargins left="0.70866141732283472" right="0.70866141732283472" top="0.74803149606299213" bottom="0.74803149606299213" header="0.31496062992125984" footer="0.31496062992125984"/>
  <pageSetup paperSize="9" firstPageNumber="26" orientation="portrait" useFirstPageNumber="1" r:id="rId1"/>
  <headerFooter>
    <oddHeader xml:space="preserve">&amp;C&amp;"TH SarabunPSK,ธรรมดา"&amp;16&amp;P&amp;"FreesiaUPC,ธรรมดา"&amp;14
</oddHeader>
  </headerFooter>
  <rowBreaks count="2" manualBreakCount="2">
    <brk id="18" max="16383" man="1"/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EE24-A19C-4BB9-A7E2-EDC23A62CA16}">
  <dimension ref="A2:I74"/>
  <sheetViews>
    <sheetView workbookViewId="0">
      <selection activeCell="C49" sqref="C49"/>
    </sheetView>
  </sheetViews>
  <sheetFormatPr defaultColWidth="9" defaultRowHeight="24.6"/>
  <cols>
    <col min="1" max="1" width="11.109375" style="24" customWidth="1"/>
    <col min="2" max="2" width="3.33203125" style="24" customWidth="1"/>
    <col min="3" max="3" width="2" style="24" customWidth="1"/>
    <col min="4" max="4" width="4.77734375" style="24" customWidth="1"/>
    <col min="5" max="5" width="14.33203125" style="24" customWidth="1"/>
    <col min="6" max="6" width="12.21875" style="24" customWidth="1"/>
    <col min="7" max="7" width="13.77734375" style="24" customWidth="1"/>
    <col min="8" max="8" width="14" style="24" customWidth="1"/>
    <col min="9" max="9" width="5.44140625" style="24" customWidth="1"/>
    <col min="10" max="16384" width="9" style="24"/>
  </cols>
  <sheetData>
    <row r="2" spans="1:8">
      <c r="A2" s="26" t="s">
        <v>321</v>
      </c>
      <c r="B2" s="26"/>
      <c r="C2" s="26"/>
      <c r="D2" s="97">
        <v>1.8</v>
      </c>
      <c r="E2" s="26" t="s">
        <v>322</v>
      </c>
      <c r="F2" s="26"/>
      <c r="G2" s="26"/>
      <c r="H2" s="26"/>
    </row>
    <row r="3" spans="1:8">
      <c r="A3" s="26"/>
      <c r="B3" s="26"/>
      <c r="C3" s="26"/>
      <c r="D3" s="26"/>
      <c r="E3" s="26" t="s">
        <v>323</v>
      </c>
      <c r="F3" s="26"/>
      <c r="G3" s="26"/>
      <c r="H3" s="26"/>
    </row>
    <row r="4" spans="1:8">
      <c r="A4" s="26"/>
      <c r="B4" s="26"/>
      <c r="C4" s="26"/>
      <c r="D4" s="26"/>
      <c r="E4" s="26" t="s">
        <v>67</v>
      </c>
      <c r="F4" s="26"/>
      <c r="G4" s="26"/>
      <c r="H4" s="26"/>
    </row>
    <row r="6" spans="1:8">
      <c r="D6" s="26" t="s">
        <v>15</v>
      </c>
    </row>
    <row r="7" spans="1:8">
      <c r="D7" s="89" t="s">
        <v>1</v>
      </c>
      <c r="E7" s="24" t="s">
        <v>324</v>
      </c>
    </row>
    <row r="8" spans="1:8">
      <c r="D8" s="89"/>
      <c r="E8" s="24" t="s">
        <v>325</v>
      </c>
    </row>
    <row r="9" spans="1:8">
      <c r="D9" s="89"/>
      <c r="E9" s="24" t="s">
        <v>326</v>
      </c>
    </row>
    <row r="10" spans="1:8">
      <c r="D10" s="89"/>
      <c r="E10" s="24" t="s">
        <v>327</v>
      </c>
    </row>
    <row r="11" spans="1:8">
      <c r="D11" s="89" t="s">
        <v>1</v>
      </c>
      <c r="E11" s="24" t="s">
        <v>328</v>
      </c>
    </row>
    <row r="12" spans="1:8">
      <c r="D12" s="89"/>
      <c r="E12" s="24" t="s">
        <v>329</v>
      </c>
    </row>
    <row r="13" spans="1:8">
      <c r="D13" s="89"/>
      <c r="E13" s="24" t="s">
        <v>330</v>
      </c>
    </row>
    <row r="14" spans="1:8">
      <c r="E14" s="24" t="s">
        <v>331</v>
      </c>
    </row>
    <row r="15" spans="1:8">
      <c r="E15" s="24" t="s">
        <v>332</v>
      </c>
    </row>
    <row r="17" spans="4:5">
      <c r="D17" s="24" t="s">
        <v>458</v>
      </c>
    </row>
    <row r="19" spans="4:5">
      <c r="D19" s="26" t="s">
        <v>69</v>
      </c>
    </row>
    <row r="20" spans="4:5">
      <c r="D20" s="89" t="s">
        <v>1</v>
      </c>
      <c r="E20" s="24" t="s">
        <v>333</v>
      </c>
    </row>
    <row r="21" spans="4:5">
      <c r="D21" s="26"/>
      <c r="E21" s="24" t="s">
        <v>334</v>
      </c>
    </row>
    <row r="22" spans="4:5">
      <c r="E22" s="24" t="s">
        <v>335</v>
      </c>
    </row>
    <row r="23" spans="4:5">
      <c r="E23" s="24" t="s">
        <v>336</v>
      </c>
    </row>
    <row r="25" spans="4:5">
      <c r="D25" s="26" t="s">
        <v>16</v>
      </c>
    </row>
    <row r="26" spans="4:5">
      <c r="D26" s="98" t="s">
        <v>337</v>
      </c>
    </row>
    <row r="27" spans="4:5">
      <c r="D27" s="24" t="s">
        <v>334</v>
      </c>
    </row>
    <row r="28" spans="4:5">
      <c r="D28" s="24" t="s">
        <v>338</v>
      </c>
    </row>
    <row r="29" spans="4:5">
      <c r="D29" s="89" t="s">
        <v>1</v>
      </c>
      <c r="E29" s="24" t="s">
        <v>83</v>
      </c>
    </row>
    <row r="30" spans="4:5">
      <c r="D30" s="89" t="s">
        <v>1</v>
      </c>
      <c r="E30" s="24" t="s">
        <v>84</v>
      </c>
    </row>
    <row r="31" spans="4:5">
      <c r="D31" s="89" t="s">
        <v>1</v>
      </c>
      <c r="E31" s="24" t="s">
        <v>265</v>
      </c>
    </row>
    <row r="32" spans="4:5">
      <c r="D32" s="89" t="s">
        <v>1</v>
      </c>
      <c r="E32" s="24" t="s">
        <v>133</v>
      </c>
    </row>
    <row r="33" spans="1:9">
      <c r="D33" s="89" t="s">
        <v>1</v>
      </c>
      <c r="E33" s="24" t="s">
        <v>339</v>
      </c>
    </row>
    <row r="34" spans="1:9">
      <c r="D34" s="89" t="s">
        <v>1</v>
      </c>
      <c r="E34" s="24" t="s">
        <v>340</v>
      </c>
    </row>
    <row r="35" spans="1:9">
      <c r="D35" s="89" t="s">
        <v>1</v>
      </c>
      <c r="E35" s="24" t="s">
        <v>134</v>
      </c>
    </row>
    <row r="36" spans="1:9">
      <c r="D36" s="89" t="s">
        <v>1</v>
      </c>
      <c r="E36" s="24" t="s">
        <v>341</v>
      </c>
    </row>
    <row r="37" spans="1:9">
      <c r="D37" s="89"/>
    </row>
    <row r="38" spans="1:9">
      <c r="A38" s="115" t="s">
        <v>70</v>
      </c>
      <c r="B38" s="115"/>
      <c r="C38" s="115"/>
      <c r="D38" s="115"/>
      <c r="E38" s="115"/>
      <c r="F38" s="115"/>
      <c r="G38" s="115"/>
      <c r="H38" s="115"/>
    </row>
    <row r="40" spans="1:9">
      <c r="A40" s="183" t="s">
        <v>71</v>
      </c>
      <c r="B40" s="178" t="s">
        <v>14</v>
      </c>
      <c r="C40" s="179"/>
      <c r="D40" s="179"/>
      <c r="E40" s="180"/>
      <c r="F40" s="178" t="s">
        <v>13</v>
      </c>
      <c r="G40" s="180"/>
      <c r="H40" s="185" t="s">
        <v>74</v>
      </c>
      <c r="I40" s="186"/>
    </row>
    <row r="41" spans="1:9" ht="24" customHeight="1">
      <c r="A41" s="184"/>
      <c r="B41" s="189" t="s">
        <v>72</v>
      </c>
      <c r="C41" s="190"/>
      <c r="D41" s="191"/>
      <c r="E41" s="90" t="s">
        <v>73</v>
      </c>
      <c r="F41" s="90" t="s">
        <v>72</v>
      </c>
      <c r="G41" s="90" t="s">
        <v>73</v>
      </c>
      <c r="H41" s="187"/>
      <c r="I41" s="188"/>
    </row>
    <row r="42" spans="1:9">
      <c r="A42" s="91">
        <v>2565</v>
      </c>
      <c r="B42" s="171" t="s">
        <v>1</v>
      </c>
      <c r="C42" s="192"/>
      <c r="D42" s="173"/>
      <c r="E42" s="71">
        <v>1000000</v>
      </c>
      <c r="F42" s="72">
        <v>0</v>
      </c>
      <c r="G42" s="72">
        <v>0</v>
      </c>
      <c r="H42" s="174">
        <f>E42+G42</f>
        <v>1000000</v>
      </c>
      <c r="I42" s="175"/>
    </row>
    <row r="43" spans="1:9">
      <c r="A43" s="91">
        <v>2566</v>
      </c>
      <c r="B43" s="171" t="s">
        <v>1</v>
      </c>
      <c r="C43" s="192"/>
      <c r="D43" s="173"/>
      <c r="E43" s="71">
        <v>39000000</v>
      </c>
      <c r="F43" s="72">
        <v>0</v>
      </c>
      <c r="G43" s="72">
        <v>0</v>
      </c>
      <c r="H43" s="176">
        <f t="shared" ref="H43:H44" si="0">E43+G43</f>
        <v>39000000</v>
      </c>
      <c r="I43" s="177"/>
    </row>
    <row r="44" spans="1:9">
      <c r="A44" s="91">
        <v>2567</v>
      </c>
      <c r="B44" s="171" t="s">
        <v>1</v>
      </c>
      <c r="C44" s="192"/>
      <c r="D44" s="173"/>
      <c r="E44" s="71">
        <v>206800000</v>
      </c>
      <c r="F44" s="72">
        <v>0</v>
      </c>
      <c r="G44" s="72">
        <v>0</v>
      </c>
      <c r="H44" s="176">
        <f t="shared" si="0"/>
        <v>206800000</v>
      </c>
      <c r="I44" s="177"/>
    </row>
    <row r="45" spans="1:9">
      <c r="A45" s="92" t="s">
        <v>75</v>
      </c>
      <c r="B45" s="178" t="s">
        <v>1</v>
      </c>
      <c r="C45" s="179"/>
      <c r="D45" s="180"/>
      <c r="E45" s="93">
        <v>246800000</v>
      </c>
      <c r="F45" s="78">
        <v>0</v>
      </c>
      <c r="G45" s="78">
        <v>0</v>
      </c>
      <c r="H45" s="181">
        <f>SUM(H42:I44)</f>
        <v>246800000</v>
      </c>
      <c r="I45" s="182"/>
    </row>
    <row r="47" spans="1:9">
      <c r="B47" s="26" t="s">
        <v>395</v>
      </c>
    </row>
    <row r="48" spans="1:9">
      <c r="B48" s="26" t="s">
        <v>76</v>
      </c>
      <c r="C48" s="26"/>
      <c r="D48" s="26"/>
      <c r="E48" s="26"/>
      <c r="F48" s="26"/>
      <c r="G48" s="26"/>
      <c r="H48" s="80">
        <v>39000000</v>
      </c>
      <c r="I48" s="26" t="s">
        <v>11</v>
      </c>
    </row>
    <row r="49" spans="1:9">
      <c r="B49" s="26" t="s">
        <v>77</v>
      </c>
      <c r="C49" s="26"/>
      <c r="D49" s="26"/>
      <c r="E49" s="26"/>
      <c r="F49" s="26"/>
      <c r="G49" s="26"/>
      <c r="H49" s="80">
        <v>0</v>
      </c>
      <c r="I49" s="26" t="s">
        <v>11</v>
      </c>
    </row>
    <row r="51" spans="1:9">
      <c r="B51" s="26" t="s">
        <v>14</v>
      </c>
      <c r="G51" s="80">
        <f>H48</f>
        <v>39000000</v>
      </c>
      <c r="H51" s="26" t="s">
        <v>11</v>
      </c>
    </row>
    <row r="52" spans="1:9">
      <c r="A52" s="29" t="s">
        <v>18</v>
      </c>
      <c r="B52" s="26" t="s">
        <v>377</v>
      </c>
      <c r="C52" s="26"/>
      <c r="D52" s="26"/>
      <c r="E52" s="26"/>
      <c r="G52" s="80">
        <f>H48</f>
        <v>39000000</v>
      </c>
      <c r="H52" s="26" t="s">
        <v>11</v>
      </c>
    </row>
    <row r="53" spans="1:9">
      <c r="A53" s="29" t="s">
        <v>78</v>
      </c>
      <c r="B53" s="26" t="s">
        <v>79</v>
      </c>
      <c r="C53" s="26"/>
      <c r="D53" s="26"/>
      <c r="E53" s="26"/>
      <c r="G53" s="80"/>
      <c r="H53" s="26"/>
    </row>
    <row r="54" spans="1:9">
      <c r="A54" s="29"/>
      <c r="B54" s="26" t="s">
        <v>80</v>
      </c>
      <c r="C54" s="26"/>
      <c r="D54" s="26"/>
      <c r="E54" s="26"/>
      <c r="G54" s="80">
        <f>H48</f>
        <v>39000000</v>
      </c>
      <c r="H54" s="26" t="s">
        <v>11</v>
      </c>
    </row>
    <row r="55" spans="1:9">
      <c r="A55" s="30" t="s">
        <v>81</v>
      </c>
      <c r="B55" s="24" t="s">
        <v>79</v>
      </c>
    </row>
    <row r="56" spans="1:9">
      <c r="A56" s="30"/>
      <c r="B56" s="24" t="s">
        <v>342</v>
      </c>
    </row>
    <row r="57" spans="1:9">
      <c r="A57" s="30"/>
      <c r="B57" s="24" t="s">
        <v>343</v>
      </c>
      <c r="H57" s="83"/>
    </row>
    <row r="58" spans="1:9">
      <c r="A58" s="30"/>
      <c r="B58" s="24" t="s">
        <v>344</v>
      </c>
      <c r="H58" s="83">
        <f>H48</f>
        <v>39000000</v>
      </c>
      <c r="I58" s="24" t="s">
        <v>11</v>
      </c>
    </row>
    <row r="59" spans="1:9">
      <c r="A59" s="30"/>
      <c r="B59" s="98" t="s">
        <v>337</v>
      </c>
      <c r="H59" s="83"/>
    </row>
    <row r="60" spans="1:9">
      <c r="A60" s="30"/>
      <c r="B60" s="24" t="s">
        <v>334</v>
      </c>
      <c r="H60" s="83"/>
    </row>
    <row r="61" spans="1:9">
      <c r="A61" s="30"/>
      <c r="B61" s="24" t="s">
        <v>338</v>
      </c>
      <c r="H61" s="83"/>
    </row>
    <row r="62" spans="1:9">
      <c r="A62" s="30"/>
      <c r="B62" s="89" t="s">
        <v>1</v>
      </c>
      <c r="C62" s="24" t="s">
        <v>83</v>
      </c>
    </row>
    <row r="63" spans="1:9">
      <c r="A63" s="30"/>
      <c r="B63" s="89" t="s">
        <v>1</v>
      </c>
      <c r="C63" s="24" t="s">
        <v>84</v>
      </c>
    </row>
    <row r="64" spans="1:9">
      <c r="A64" s="30"/>
      <c r="B64" s="89" t="s">
        <v>1</v>
      </c>
      <c r="C64" s="24" t="s">
        <v>265</v>
      </c>
    </row>
    <row r="65" spans="1:8">
      <c r="A65" s="30"/>
      <c r="B65" s="89" t="s">
        <v>1</v>
      </c>
      <c r="C65" s="24" t="s">
        <v>133</v>
      </c>
    </row>
    <row r="66" spans="1:8">
      <c r="A66" s="30"/>
      <c r="B66" s="89" t="s">
        <v>1</v>
      </c>
      <c r="C66" s="24" t="s">
        <v>339</v>
      </c>
    </row>
    <row r="67" spans="1:8">
      <c r="A67" s="30"/>
      <c r="B67" s="89" t="s">
        <v>1</v>
      </c>
      <c r="C67" s="24" t="s">
        <v>340</v>
      </c>
    </row>
    <row r="68" spans="1:8">
      <c r="A68" s="30"/>
      <c r="B68" s="89" t="s">
        <v>1</v>
      </c>
      <c r="C68" s="24" t="s">
        <v>134</v>
      </c>
    </row>
    <row r="69" spans="1:8">
      <c r="A69" s="30"/>
      <c r="B69" s="89" t="s">
        <v>1</v>
      </c>
      <c r="C69" s="24" t="s">
        <v>341</v>
      </c>
    </row>
    <row r="70" spans="1:8">
      <c r="A70" s="30"/>
      <c r="B70" s="89"/>
    </row>
    <row r="71" spans="1:8">
      <c r="A71" s="30"/>
      <c r="B71" s="24" t="s">
        <v>82</v>
      </c>
      <c r="F71" s="101"/>
      <c r="G71" s="101">
        <f>H45</f>
        <v>246800000</v>
      </c>
      <c r="H71" s="24" t="s">
        <v>11</v>
      </c>
    </row>
    <row r="72" spans="1:8">
      <c r="A72" s="30"/>
      <c r="B72" s="24" t="s">
        <v>270</v>
      </c>
      <c r="F72" s="101"/>
      <c r="G72" s="101">
        <v>1000000</v>
      </c>
      <c r="H72" s="24" t="s">
        <v>11</v>
      </c>
    </row>
    <row r="73" spans="1:8">
      <c r="B73" s="24" t="s">
        <v>400</v>
      </c>
      <c r="G73" s="83">
        <f>H48</f>
        <v>39000000</v>
      </c>
      <c r="H73" s="24" t="s">
        <v>11</v>
      </c>
    </row>
    <row r="74" spans="1:8">
      <c r="B74" s="24" t="s">
        <v>138</v>
      </c>
    </row>
  </sheetData>
  <mergeCells count="14">
    <mergeCell ref="B45:D45"/>
    <mergeCell ref="H45:I45"/>
    <mergeCell ref="B42:D42"/>
    <mergeCell ref="H42:I42"/>
    <mergeCell ref="B43:D43"/>
    <mergeCell ref="H43:I43"/>
    <mergeCell ref="B44:D44"/>
    <mergeCell ref="H44:I44"/>
    <mergeCell ref="A38:H38"/>
    <mergeCell ref="A40:A41"/>
    <mergeCell ref="B40:E40"/>
    <mergeCell ref="F40:G40"/>
    <mergeCell ref="H40:I41"/>
    <mergeCell ref="B41:D41"/>
  </mergeCells>
  <pageMargins left="0.70866141732283472" right="0.70866141732283472" top="0.74803149606299213" bottom="0.74803149606299213" header="0.31496062992125984" footer="0.31496062992125984"/>
  <pageSetup paperSize="9" firstPageNumber="29" orientation="portrait" useFirstPageNumber="1" r:id="rId1"/>
  <headerFooter>
    <oddHeader xml:space="preserve">&amp;C&amp;"TH Sarabun New,ธรรมดา"&amp;16&amp;P&amp;"FreesiaUPC,ธรรมดา"&amp;14
</oddHeader>
  </headerFooter>
  <rowBreaks count="2" manualBreakCount="2">
    <brk id="23" max="16383" man="1"/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6452-F47B-4388-A29B-355DC4410338}">
  <dimension ref="A2:I95"/>
  <sheetViews>
    <sheetView topLeftCell="A46" workbookViewId="0">
      <selection activeCell="F55" sqref="F55"/>
    </sheetView>
  </sheetViews>
  <sheetFormatPr defaultColWidth="9" defaultRowHeight="24.6"/>
  <cols>
    <col min="1" max="1" width="11.109375" style="24" customWidth="1"/>
    <col min="2" max="2" width="3.33203125" style="24" customWidth="1"/>
    <col min="3" max="3" width="2" style="24" customWidth="1"/>
    <col min="4" max="4" width="4.77734375" style="24" customWidth="1"/>
    <col min="5" max="5" width="14.33203125" style="24" customWidth="1"/>
    <col min="6" max="6" width="14.109375" style="24" customWidth="1"/>
    <col min="7" max="7" width="13.77734375" style="24" customWidth="1"/>
    <col min="8" max="8" width="14" style="24" customWidth="1"/>
    <col min="9" max="9" width="7.21875" style="24" customWidth="1"/>
    <col min="10" max="16384" width="9" style="24"/>
  </cols>
  <sheetData>
    <row r="2" spans="1:8">
      <c r="A2" s="26" t="s">
        <v>379</v>
      </c>
      <c r="B2" s="26"/>
      <c r="C2" s="26"/>
      <c r="D2" s="97">
        <v>1.9</v>
      </c>
      <c r="E2" s="26" t="s">
        <v>404</v>
      </c>
      <c r="F2" s="26"/>
      <c r="G2" s="26"/>
      <c r="H2" s="26"/>
    </row>
    <row r="3" spans="1:8">
      <c r="A3" s="26"/>
      <c r="B3" s="26"/>
      <c r="C3" s="26"/>
      <c r="D3" s="26"/>
      <c r="E3" s="26" t="s">
        <v>405</v>
      </c>
      <c r="F3" s="26"/>
      <c r="G3" s="26"/>
      <c r="H3" s="2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D5" s="26" t="s">
        <v>15</v>
      </c>
    </row>
    <row r="6" spans="1:8">
      <c r="D6" s="89" t="s">
        <v>1</v>
      </c>
      <c r="E6" s="24" t="s">
        <v>406</v>
      </c>
    </row>
    <row r="7" spans="1:8">
      <c r="D7" s="89"/>
      <c r="E7" s="24" t="s">
        <v>462</v>
      </c>
    </row>
    <row r="8" spans="1:8">
      <c r="D8" s="89"/>
      <c r="E8" s="24" t="s">
        <v>463</v>
      </c>
    </row>
    <row r="9" spans="1:8">
      <c r="D9" s="89" t="s">
        <v>1</v>
      </c>
      <c r="E9" s="24" t="s">
        <v>464</v>
      </c>
    </row>
    <row r="10" spans="1:8">
      <c r="D10" s="89"/>
      <c r="E10" s="24" t="s">
        <v>465</v>
      </c>
    </row>
    <row r="11" spans="1:8">
      <c r="D11" s="89"/>
    </row>
    <row r="12" spans="1:8">
      <c r="D12" s="24" t="s">
        <v>461</v>
      </c>
    </row>
    <row r="13" spans="1:8">
      <c r="D13" s="89"/>
    </row>
    <row r="14" spans="1:8">
      <c r="D14" s="26" t="s">
        <v>69</v>
      </c>
    </row>
    <row r="15" spans="1:8">
      <c r="D15" s="89" t="s">
        <v>1</v>
      </c>
      <c r="E15" s="24" t="s">
        <v>419</v>
      </c>
    </row>
    <row r="16" spans="1:8">
      <c r="D16" s="26"/>
      <c r="E16" s="24" t="s">
        <v>407</v>
      </c>
    </row>
    <row r="17" spans="4:5">
      <c r="E17" s="24" t="s">
        <v>442</v>
      </c>
    </row>
    <row r="18" spans="4:5">
      <c r="D18" s="89" t="s">
        <v>1</v>
      </c>
      <c r="E18" s="24" t="s">
        <v>408</v>
      </c>
    </row>
    <row r="20" spans="4:5">
      <c r="D20" s="26" t="s">
        <v>16</v>
      </c>
    </row>
    <row r="21" spans="4:5">
      <c r="D21" s="98" t="s">
        <v>409</v>
      </c>
    </row>
    <row r="22" spans="4:5">
      <c r="D22" s="24" t="s">
        <v>410</v>
      </c>
    </row>
    <row r="23" spans="4:5">
      <c r="D23" s="24" t="s">
        <v>411</v>
      </c>
    </row>
    <row r="24" spans="4:5">
      <c r="D24" s="89" t="s">
        <v>1</v>
      </c>
      <c r="E24" s="24" t="s">
        <v>412</v>
      </c>
    </row>
    <row r="25" spans="4:5">
      <c r="D25" s="89" t="s">
        <v>1</v>
      </c>
      <c r="E25" s="24" t="s">
        <v>413</v>
      </c>
    </row>
    <row r="26" spans="4:5">
      <c r="D26" s="89"/>
      <c r="E26" s="98" t="s">
        <v>162</v>
      </c>
    </row>
    <row r="27" spans="4:5">
      <c r="D27" s="89"/>
      <c r="E27" s="98" t="s">
        <v>131</v>
      </c>
    </row>
    <row r="28" spans="4:5">
      <c r="D28" s="89"/>
      <c r="E28" s="98" t="s">
        <v>414</v>
      </c>
    </row>
    <row r="29" spans="4:5">
      <c r="D29" s="89"/>
      <c r="E29" s="98" t="s">
        <v>213</v>
      </c>
    </row>
    <row r="30" spans="4:5">
      <c r="D30" s="89"/>
      <c r="E30" s="98"/>
    </row>
    <row r="31" spans="4:5">
      <c r="D31" s="89"/>
      <c r="E31" s="98" t="s">
        <v>171</v>
      </c>
    </row>
    <row r="32" spans="4:5">
      <c r="D32" s="89"/>
      <c r="E32" s="98" t="s">
        <v>164</v>
      </c>
    </row>
    <row r="33" spans="1:9">
      <c r="D33" s="89" t="s">
        <v>1</v>
      </c>
      <c r="E33" s="98" t="s">
        <v>443</v>
      </c>
    </row>
    <row r="34" spans="1:9">
      <c r="D34" s="89"/>
      <c r="E34" s="98" t="s">
        <v>162</v>
      </c>
    </row>
    <row r="35" spans="1:9">
      <c r="D35" s="89"/>
      <c r="E35" s="98" t="s">
        <v>131</v>
      </c>
    </row>
    <row r="36" spans="1:9">
      <c r="D36" s="89"/>
      <c r="E36" s="98" t="s">
        <v>414</v>
      </c>
    </row>
    <row r="37" spans="1:9">
      <c r="D37" s="89"/>
      <c r="E37" s="98" t="s">
        <v>213</v>
      </c>
    </row>
    <row r="38" spans="1:9">
      <c r="D38" s="89"/>
      <c r="E38" s="98" t="s">
        <v>171</v>
      </c>
    </row>
    <row r="39" spans="1:9">
      <c r="D39" s="89"/>
      <c r="E39" s="98" t="s">
        <v>164</v>
      </c>
    </row>
    <row r="40" spans="1:9">
      <c r="D40" s="89" t="s">
        <v>1</v>
      </c>
      <c r="E40" s="98" t="s">
        <v>444</v>
      </c>
    </row>
    <row r="41" spans="1:9">
      <c r="D41" s="89" t="s">
        <v>1</v>
      </c>
      <c r="E41" s="98" t="s">
        <v>364</v>
      </c>
    </row>
    <row r="42" spans="1:9">
      <c r="D42" s="89" t="s">
        <v>1</v>
      </c>
      <c r="E42" s="24" t="s">
        <v>341</v>
      </c>
    </row>
    <row r="43" spans="1:9">
      <c r="D43" s="89"/>
    </row>
    <row r="44" spans="1:9">
      <c r="A44" s="115" t="s">
        <v>70</v>
      </c>
      <c r="B44" s="115"/>
      <c r="C44" s="115"/>
      <c r="D44" s="115"/>
      <c r="E44" s="115"/>
      <c r="F44" s="115"/>
      <c r="G44" s="115"/>
      <c r="H44" s="115"/>
    </row>
    <row r="46" spans="1:9">
      <c r="A46" s="183" t="s">
        <v>71</v>
      </c>
      <c r="B46" s="178" t="s">
        <v>14</v>
      </c>
      <c r="C46" s="179"/>
      <c r="D46" s="179"/>
      <c r="E46" s="180"/>
      <c r="F46" s="178" t="s">
        <v>13</v>
      </c>
      <c r="G46" s="180"/>
      <c r="H46" s="185" t="s">
        <v>74</v>
      </c>
      <c r="I46" s="186"/>
    </row>
    <row r="47" spans="1:9" ht="24" customHeight="1">
      <c r="A47" s="184"/>
      <c r="B47" s="189" t="s">
        <v>72</v>
      </c>
      <c r="C47" s="190"/>
      <c r="D47" s="191"/>
      <c r="E47" s="90" t="s">
        <v>73</v>
      </c>
      <c r="F47" s="90" t="s">
        <v>72</v>
      </c>
      <c r="G47" s="90" t="s">
        <v>73</v>
      </c>
      <c r="H47" s="187"/>
      <c r="I47" s="188"/>
    </row>
    <row r="48" spans="1:9">
      <c r="A48" s="91">
        <v>2566</v>
      </c>
      <c r="B48" s="171" t="s">
        <v>1</v>
      </c>
      <c r="C48" s="192"/>
      <c r="D48" s="173"/>
      <c r="E48" s="71">
        <v>1000000</v>
      </c>
      <c r="F48" s="72">
        <v>0</v>
      </c>
      <c r="G48" s="72">
        <v>0</v>
      </c>
      <c r="H48" s="174">
        <f>E48+G48</f>
        <v>1000000</v>
      </c>
      <c r="I48" s="175"/>
    </row>
    <row r="49" spans="1:9">
      <c r="A49" s="91">
        <v>2567</v>
      </c>
      <c r="B49" s="171" t="s">
        <v>1</v>
      </c>
      <c r="C49" s="192"/>
      <c r="D49" s="173"/>
      <c r="E49" s="71">
        <v>180000000</v>
      </c>
      <c r="F49" s="72">
        <v>0</v>
      </c>
      <c r="G49" s="71">
        <v>10000000</v>
      </c>
      <c r="H49" s="176">
        <f t="shared" ref="H49:H50" si="0">E49+G49</f>
        <v>190000000</v>
      </c>
      <c r="I49" s="177"/>
    </row>
    <row r="50" spans="1:9">
      <c r="A50" s="91">
        <v>2568</v>
      </c>
      <c r="B50" s="171" t="s">
        <v>1</v>
      </c>
      <c r="C50" s="192"/>
      <c r="D50" s="173"/>
      <c r="E50" s="71">
        <v>180000000</v>
      </c>
      <c r="F50" s="72">
        <v>0</v>
      </c>
      <c r="G50" s="71">
        <v>10000000</v>
      </c>
      <c r="H50" s="176">
        <f t="shared" si="0"/>
        <v>190000000</v>
      </c>
      <c r="I50" s="177"/>
    </row>
    <row r="51" spans="1:9">
      <c r="A51" s="91">
        <v>2569</v>
      </c>
      <c r="B51" s="171" t="s">
        <v>1</v>
      </c>
      <c r="C51" s="192"/>
      <c r="D51" s="173"/>
      <c r="E51" s="71">
        <v>180000000</v>
      </c>
      <c r="F51" s="72">
        <v>0</v>
      </c>
      <c r="G51" s="71">
        <v>10000000</v>
      </c>
      <c r="H51" s="176">
        <f t="shared" ref="H51:H53" si="1">E51+G51</f>
        <v>190000000</v>
      </c>
      <c r="I51" s="177"/>
    </row>
    <row r="52" spans="1:9">
      <c r="A52" s="91">
        <v>2570</v>
      </c>
      <c r="B52" s="171" t="s">
        <v>1</v>
      </c>
      <c r="C52" s="192"/>
      <c r="D52" s="173"/>
      <c r="E52" s="71">
        <v>180000000</v>
      </c>
      <c r="F52" s="72">
        <v>0</v>
      </c>
      <c r="G52" s="71">
        <v>10000000</v>
      </c>
      <c r="H52" s="176">
        <f t="shared" si="1"/>
        <v>190000000</v>
      </c>
      <c r="I52" s="177"/>
    </row>
    <row r="53" spans="1:9">
      <c r="A53" s="91">
        <v>2571</v>
      </c>
      <c r="B53" s="171" t="s">
        <v>1</v>
      </c>
      <c r="C53" s="192"/>
      <c r="D53" s="173"/>
      <c r="E53" s="71">
        <v>199000000</v>
      </c>
      <c r="F53" s="72">
        <v>0</v>
      </c>
      <c r="G53" s="71">
        <v>10000000</v>
      </c>
      <c r="H53" s="176">
        <f t="shared" si="1"/>
        <v>209000000</v>
      </c>
      <c r="I53" s="177"/>
    </row>
    <row r="54" spans="1:9">
      <c r="A54" s="92" t="s">
        <v>75</v>
      </c>
      <c r="B54" s="178" t="s">
        <v>1</v>
      </c>
      <c r="C54" s="179"/>
      <c r="D54" s="180"/>
      <c r="E54" s="93">
        <v>920000000</v>
      </c>
      <c r="F54" s="78">
        <v>0</v>
      </c>
      <c r="G54" s="79">
        <f>SUM(G48:G53)</f>
        <v>50000000</v>
      </c>
      <c r="H54" s="181">
        <f>SUM(H48:I53)</f>
        <v>970000000</v>
      </c>
      <c r="I54" s="182"/>
    </row>
    <row r="56" spans="1:9">
      <c r="B56" s="26" t="s">
        <v>395</v>
      </c>
    </row>
    <row r="57" spans="1:9">
      <c r="B57" s="26" t="s">
        <v>76</v>
      </c>
      <c r="C57" s="26"/>
      <c r="D57" s="26"/>
      <c r="E57" s="26"/>
      <c r="F57" s="26"/>
      <c r="G57" s="26"/>
      <c r="H57" s="80">
        <v>1000000</v>
      </c>
      <c r="I57" s="26" t="s">
        <v>11</v>
      </c>
    </row>
    <row r="58" spans="1:9">
      <c r="B58" s="26" t="s">
        <v>77</v>
      </c>
      <c r="C58" s="26"/>
      <c r="D58" s="26"/>
      <c r="E58" s="26"/>
      <c r="F58" s="26"/>
      <c r="G58" s="26"/>
      <c r="H58" s="80">
        <v>0</v>
      </c>
      <c r="I58" s="26" t="s">
        <v>11</v>
      </c>
    </row>
    <row r="60" spans="1:9">
      <c r="B60" s="26" t="s">
        <v>14</v>
      </c>
      <c r="G60" s="80">
        <f>H57</f>
        <v>1000000</v>
      </c>
      <c r="H60" s="26" t="s">
        <v>11</v>
      </c>
    </row>
    <row r="61" spans="1:9">
      <c r="A61" s="29" t="s">
        <v>18</v>
      </c>
      <c r="B61" s="26" t="s">
        <v>377</v>
      </c>
      <c r="C61" s="26"/>
      <c r="D61" s="26"/>
      <c r="E61" s="26"/>
      <c r="G61" s="80">
        <f>H57</f>
        <v>1000000</v>
      </c>
      <c r="H61" s="26" t="s">
        <v>11</v>
      </c>
    </row>
    <row r="62" spans="1:9">
      <c r="A62" s="29" t="s">
        <v>78</v>
      </c>
      <c r="B62" s="26" t="s">
        <v>79</v>
      </c>
      <c r="C62" s="26"/>
      <c r="D62" s="26"/>
      <c r="E62" s="26"/>
      <c r="G62" s="80"/>
      <c r="H62" s="26"/>
    </row>
    <row r="63" spans="1:9">
      <c r="A63" s="29"/>
      <c r="B63" s="26" t="s">
        <v>80</v>
      </c>
      <c r="C63" s="26"/>
      <c r="D63" s="26"/>
      <c r="E63" s="26"/>
      <c r="G63" s="80">
        <f>H57</f>
        <v>1000000</v>
      </c>
      <c r="H63" s="26" t="s">
        <v>11</v>
      </c>
    </row>
    <row r="64" spans="1:9">
      <c r="A64" s="30" t="s">
        <v>81</v>
      </c>
      <c r="B64" s="24" t="s">
        <v>79</v>
      </c>
    </row>
    <row r="65" spans="1:9">
      <c r="A65" s="30"/>
      <c r="B65" s="24" t="s">
        <v>342</v>
      </c>
    </row>
    <row r="66" spans="1:9">
      <c r="A66" s="30"/>
      <c r="B66" s="24" t="s">
        <v>420</v>
      </c>
      <c r="H66" s="83"/>
    </row>
    <row r="67" spans="1:9">
      <c r="A67" s="30"/>
      <c r="B67" s="24" t="s">
        <v>410</v>
      </c>
      <c r="H67" s="83">
        <f>H57</f>
        <v>1000000</v>
      </c>
      <c r="I67" s="24" t="s">
        <v>11</v>
      </c>
    </row>
    <row r="68" spans="1:9">
      <c r="A68" s="30"/>
      <c r="B68" s="98" t="s">
        <v>409</v>
      </c>
      <c r="H68" s="83"/>
    </row>
    <row r="69" spans="1:9">
      <c r="A69" s="30"/>
      <c r="B69" s="24" t="s">
        <v>410</v>
      </c>
      <c r="H69" s="83"/>
    </row>
    <row r="70" spans="1:9">
      <c r="A70" s="30"/>
      <c r="B70" s="24" t="s">
        <v>411</v>
      </c>
      <c r="H70" s="83"/>
    </row>
    <row r="71" spans="1:9">
      <c r="A71" s="30"/>
      <c r="B71" s="89" t="s">
        <v>1</v>
      </c>
      <c r="C71" s="24" t="s">
        <v>412</v>
      </c>
    </row>
    <row r="72" spans="1:9">
      <c r="A72" s="30"/>
      <c r="B72" s="89" t="s">
        <v>1</v>
      </c>
      <c r="C72" s="24" t="s">
        <v>413</v>
      </c>
    </row>
    <row r="73" spans="1:9">
      <c r="A73" s="30"/>
      <c r="B73" s="89"/>
      <c r="C73" s="98" t="s">
        <v>162</v>
      </c>
    </row>
    <row r="74" spans="1:9">
      <c r="A74" s="30"/>
      <c r="B74" s="89"/>
      <c r="C74" s="98" t="s">
        <v>131</v>
      </c>
    </row>
    <row r="75" spans="1:9">
      <c r="A75" s="30"/>
      <c r="B75" s="89"/>
      <c r="C75" s="98" t="s">
        <v>414</v>
      </c>
    </row>
    <row r="76" spans="1:9">
      <c r="A76" s="30"/>
      <c r="B76" s="89"/>
      <c r="C76" s="98" t="s">
        <v>213</v>
      </c>
    </row>
    <row r="77" spans="1:9">
      <c r="A77" s="30"/>
      <c r="B77" s="89"/>
      <c r="C77" s="98" t="s">
        <v>171</v>
      </c>
    </row>
    <row r="78" spans="1:9">
      <c r="A78" s="30"/>
      <c r="B78" s="89"/>
      <c r="C78" s="98" t="s">
        <v>164</v>
      </c>
    </row>
    <row r="79" spans="1:9">
      <c r="A79" s="30"/>
      <c r="B79" s="89" t="s">
        <v>1</v>
      </c>
      <c r="C79" s="98" t="s">
        <v>443</v>
      </c>
    </row>
    <row r="80" spans="1:9">
      <c r="A80" s="30"/>
      <c r="B80" s="89"/>
      <c r="C80" s="98" t="s">
        <v>162</v>
      </c>
    </row>
    <row r="81" spans="1:8">
      <c r="A81" s="30"/>
      <c r="B81" s="89"/>
      <c r="C81" s="98" t="s">
        <v>131</v>
      </c>
    </row>
    <row r="82" spans="1:8">
      <c r="A82" s="30"/>
      <c r="B82" s="89"/>
      <c r="C82" s="98" t="s">
        <v>414</v>
      </c>
    </row>
    <row r="83" spans="1:8">
      <c r="A83" s="30"/>
      <c r="B83" s="89"/>
      <c r="C83" s="98" t="s">
        <v>213</v>
      </c>
    </row>
    <row r="84" spans="1:8">
      <c r="A84" s="30"/>
      <c r="B84" s="89"/>
      <c r="C84" s="98"/>
    </row>
    <row r="85" spans="1:8">
      <c r="A85" s="30"/>
      <c r="B85" s="89"/>
      <c r="C85" s="98" t="s">
        <v>171</v>
      </c>
    </row>
    <row r="86" spans="1:8">
      <c r="A86" s="30"/>
      <c r="B86" s="89"/>
      <c r="C86" s="98" t="s">
        <v>164</v>
      </c>
    </row>
    <row r="87" spans="1:8">
      <c r="A87" s="30"/>
      <c r="B87" s="89" t="s">
        <v>1</v>
      </c>
      <c r="C87" s="98" t="s">
        <v>444</v>
      </c>
    </row>
    <row r="88" spans="1:8">
      <c r="A88" s="30"/>
      <c r="B88" s="89" t="s">
        <v>1</v>
      </c>
      <c r="C88" s="98" t="s">
        <v>364</v>
      </c>
    </row>
    <row r="89" spans="1:8">
      <c r="A89" s="30"/>
      <c r="B89" s="89" t="s">
        <v>1</v>
      </c>
      <c r="C89" s="24" t="s">
        <v>341</v>
      </c>
    </row>
    <row r="90" spans="1:8">
      <c r="A90" s="30"/>
      <c r="B90" s="89"/>
    </row>
    <row r="91" spans="1:8">
      <c r="A91" s="30"/>
      <c r="B91" s="67" t="s">
        <v>82</v>
      </c>
      <c r="C91" s="67"/>
      <c r="D91" s="67"/>
      <c r="E91" s="67"/>
      <c r="F91" s="84"/>
      <c r="G91" s="84">
        <f>H54</f>
        <v>970000000</v>
      </c>
      <c r="H91" s="67" t="s">
        <v>11</v>
      </c>
    </row>
    <row r="92" spans="1:8">
      <c r="A92" s="30"/>
      <c r="B92" s="67" t="s">
        <v>169</v>
      </c>
      <c r="C92" s="67"/>
      <c r="D92" s="67"/>
      <c r="E92" s="67"/>
      <c r="F92" s="84"/>
      <c r="G92" s="84">
        <f>G54</f>
        <v>50000000</v>
      </c>
      <c r="H92" s="67" t="s">
        <v>11</v>
      </c>
    </row>
    <row r="93" spans="1:8">
      <c r="B93" s="67" t="s">
        <v>168</v>
      </c>
      <c r="C93" s="67"/>
      <c r="D93" s="67"/>
      <c r="E93" s="67"/>
      <c r="F93" s="84"/>
      <c r="G93" s="84">
        <f>E54</f>
        <v>920000000</v>
      </c>
      <c r="H93" s="67" t="s">
        <v>11</v>
      </c>
    </row>
    <row r="94" spans="1:8">
      <c r="B94" s="85" t="s">
        <v>396</v>
      </c>
      <c r="C94" s="67"/>
      <c r="D94" s="67"/>
      <c r="E94" s="67"/>
      <c r="F94" s="67"/>
      <c r="G94" s="84">
        <v>1000000</v>
      </c>
      <c r="H94" s="67" t="s">
        <v>11</v>
      </c>
    </row>
    <row r="95" spans="1:8">
      <c r="B95" s="105" t="s">
        <v>138</v>
      </c>
    </row>
  </sheetData>
  <mergeCells count="20">
    <mergeCell ref="A44:H44"/>
    <mergeCell ref="A46:A47"/>
    <mergeCell ref="B46:E46"/>
    <mergeCell ref="F46:G46"/>
    <mergeCell ref="H46:I47"/>
    <mergeCell ref="B47:D47"/>
    <mergeCell ref="B48:D48"/>
    <mergeCell ref="H48:I48"/>
    <mergeCell ref="B49:D49"/>
    <mergeCell ref="H49:I49"/>
    <mergeCell ref="B50:D50"/>
    <mergeCell ref="H50:I50"/>
    <mergeCell ref="B54:D54"/>
    <mergeCell ref="H54:I54"/>
    <mergeCell ref="B51:D51"/>
    <mergeCell ref="B52:D52"/>
    <mergeCell ref="B53:D53"/>
    <mergeCell ref="H51:I51"/>
    <mergeCell ref="H52:I52"/>
    <mergeCell ref="H53:I53"/>
  </mergeCells>
  <pageMargins left="0.70866141732283472" right="0.70866141732283472" top="0.74803149606299213" bottom="0.74803149606299213" header="0.31496062992125984" footer="0.31496062992125984"/>
  <pageSetup paperSize="9" firstPageNumber="32" orientation="portrait" useFirstPageNumber="1" r:id="rId1"/>
  <headerFooter>
    <oddHeader xml:space="preserve">&amp;C&amp;"TH SarabunPSK,ธรรมดา"&amp;16&amp;P&amp;"FreesiaUPC,ธรรมดา"&amp;14
</oddHeader>
  </headerFooter>
  <rowBreaks count="3" manualBreakCount="3">
    <brk id="29" max="16383" man="1"/>
    <brk id="54" max="16383" man="1"/>
    <brk id="8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8CBBD-FA2D-47B2-ABBE-953CAA95E7FC}">
  <dimension ref="A2:I63"/>
  <sheetViews>
    <sheetView workbookViewId="0">
      <selection activeCell="E10" sqref="E10"/>
    </sheetView>
  </sheetViews>
  <sheetFormatPr defaultColWidth="9" defaultRowHeight="24.6"/>
  <cols>
    <col min="1" max="1" width="11.109375" style="24" customWidth="1"/>
    <col min="2" max="2" width="3.33203125" style="24" customWidth="1"/>
    <col min="3" max="3" width="2" style="24" customWidth="1"/>
    <col min="4" max="4" width="4.77734375" style="24" customWidth="1"/>
    <col min="5" max="6" width="14.33203125" style="24" customWidth="1"/>
    <col min="7" max="7" width="13.77734375" style="24" customWidth="1"/>
    <col min="8" max="8" width="14" style="24" customWidth="1"/>
    <col min="9" max="9" width="5.44140625" style="24" customWidth="1"/>
    <col min="10" max="16384" width="9" style="24"/>
  </cols>
  <sheetData>
    <row r="2" spans="1:8">
      <c r="A2" s="26" t="s">
        <v>382</v>
      </c>
      <c r="B2" s="26"/>
      <c r="C2" s="26"/>
      <c r="D2" s="88" t="s">
        <v>371</v>
      </c>
      <c r="E2" s="26" t="s">
        <v>383</v>
      </c>
      <c r="F2" s="26"/>
      <c r="G2" s="26"/>
      <c r="H2" s="26"/>
    </row>
    <row r="3" spans="1:8">
      <c r="A3" s="26"/>
      <c r="B3" s="26"/>
      <c r="C3" s="26"/>
      <c r="D3" s="26"/>
      <c r="E3" s="26" t="s">
        <v>445</v>
      </c>
      <c r="F3" s="26"/>
      <c r="G3" s="26"/>
      <c r="H3" s="2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D5" s="26" t="s">
        <v>15</v>
      </c>
    </row>
    <row r="6" spans="1:8">
      <c r="D6" s="89" t="s">
        <v>1</v>
      </c>
      <c r="E6" s="24" t="s">
        <v>415</v>
      </c>
    </row>
    <row r="7" spans="1:8">
      <c r="D7" s="89"/>
      <c r="E7" s="24" t="s">
        <v>467</v>
      </c>
    </row>
    <row r="8" spans="1:8">
      <c r="D8" s="89"/>
      <c r="E8" s="24" t="s">
        <v>468</v>
      </c>
    </row>
    <row r="9" spans="1:8">
      <c r="D9" s="89" t="s">
        <v>1</v>
      </c>
      <c r="E9" s="24" t="s">
        <v>416</v>
      </c>
    </row>
    <row r="10" spans="1:8">
      <c r="D10" s="89"/>
      <c r="E10" s="24" t="s">
        <v>474</v>
      </c>
    </row>
    <row r="11" spans="1:8">
      <c r="D11" s="89"/>
      <c r="E11" s="24" t="s">
        <v>469</v>
      </c>
    </row>
    <row r="12" spans="1:8">
      <c r="D12" s="89"/>
    </row>
    <row r="13" spans="1:8">
      <c r="D13" s="24" t="s">
        <v>466</v>
      </c>
    </row>
    <row r="14" spans="1:8">
      <c r="D14" s="89"/>
    </row>
    <row r="15" spans="1:8">
      <c r="D15" s="26" t="s">
        <v>69</v>
      </c>
    </row>
    <row r="16" spans="1:8">
      <c r="D16" s="89" t="s">
        <v>1</v>
      </c>
      <c r="E16" s="24" t="s">
        <v>417</v>
      </c>
    </row>
    <row r="17" spans="1:9">
      <c r="D17" s="26"/>
      <c r="E17" s="24" t="s">
        <v>440</v>
      </c>
    </row>
    <row r="19" spans="1:9">
      <c r="D19" s="26" t="s">
        <v>16</v>
      </c>
    </row>
    <row r="20" spans="1:9">
      <c r="D20" s="98" t="s">
        <v>418</v>
      </c>
    </row>
    <row r="21" spans="1:9">
      <c r="D21" s="24" t="s">
        <v>441</v>
      </c>
    </row>
    <row r="22" spans="1:9">
      <c r="D22" s="89" t="s">
        <v>421</v>
      </c>
      <c r="E22" s="24" t="s">
        <v>83</v>
      </c>
    </row>
    <row r="23" spans="1:9">
      <c r="D23" s="89" t="s">
        <v>421</v>
      </c>
      <c r="E23" s="24" t="s">
        <v>84</v>
      </c>
    </row>
    <row r="24" spans="1:9">
      <c r="D24" s="89" t="s">
        <v>1</v>
      </c>
      <c r="E24" s="98" t="s">
        <v>422</v>
      </c>
    </row>
    <row r="25" spans="1:9">
      <c r="D25" s="89" t="s">
        <v>1</v>
      </c>
      <c r="E25" s="98" t="s">
        <v>133</v>
      </c>
    </row>
    <row r="26" spans="1:9">
      <c r="D26" s="89" t="s">
        <v>1</v>
      </c>
      <c r="E26" s="98" t="s">
        <v>293</v>
      </c>
    </row>
    <row r="27" spans="1:9">
      <c r="D27" s="89" t="s">
        <v>1</v>
      </c>
      <c r="E27" s="98" t="s">
        <v>364</v>
      </c>
    </row>
    <row r="28" spans="1:9">
      <c r="D28" s="89" t="s">
        <v>1</v>
      </c>
      <c r="E28" s="98" t="s">
        <v>341</v>
      </c>
    </row>
    <row r="29" spans="1:9">
      <c r="D29" s="89"/>
      <c r="E29" s="98"/>
    </row>
    <row r="30" spans="1:9">
      <c r="A30" s="115" t="s">
        <v>70</v>
      </c>
      <c r="B30" s="115"/>
      <c r="C30" s="115"/>
      <c r="D30" s="115"/>
      <c r="E30" s="115"/>
      <c r="F30" s="115"/>
      <c r="G30" s="115"/>
      <c r="H30" s="115"/>
    </row>
    <row r="31" spans="1:9">
      <c r="A31" s="183" t="s">
        <v>71</v>
      </c>
      <c r="B31" s="178" t="s">
        <v>14</v>
      </c>
      <c r="C31" s="179"/>
      <c r="D31" s="179"/>
      <c r="E31" s="180"/>
      <c r="F31" s="178" t="s">
        <v>13</v>
      </c>
      <c r="G31" s="180"/>
      <c r="H31" s="185" t="s">
        <v>74</v>
      </c>
      <c r="I31" s="186"/>
    </row>
    <row r="32" spans="1:9" ht="24" customHeight="1">
      <c r="A32" s="184"/>
      <c r="B32" s="189" t="s">
        <v>72</v>
      </c>
      <c r="C32" s="190"/>
      <c r="D32" s="191"/>
      <c r="E32" s="90" t="s">
        <v>73</v>
      </c>
      <c r="F32" s="90" t="s">
        <v>72</v>
      </c>
      <c r="G32" s="90" t="s">
        <v>73</v>
      </c>
      <c r="H32" s="187"/>
      <c r="I32" s="188"/>
    </row>
    <row r="33" spans="1:9">
      <c r="A33" s="91">
        <v>2566</v>
      </c>
      <c r="B33" s="171" t="s">
        <v>1</v>
      </c>
      <c r="C33" s="192"/>
      <c r="D33" s="173"/>
      <c r="E33" s="71">
        <v>1000000</v>
      </c>
      <c r="F33" s="72">
        <v>0</v>
      </c>
      <c r="G33" s="72">
        <v>0</v>
      </c>
      <c r="H33" s="174">
        <f>E33+G33</f>
        <v>1000000</v>
      </c>
      <c r="I33" s="175"/>
    </row>
    <row r="34" spans="1:9">
      <c r="A34" s="91">
        <v>2567</v>
      </c>
      <c r="B34" s="171" t="s">
        <v>1</v>
      </c>
      <c r="C34" s="192"/>
      <c r="D34" s="173"/>
      <c r="E34" s="71">
        <v>167000000</v>
      </c>
      <c r="F34" s="72">
        <v>0</v>
      </c>
      <c r="G34" s="71">
        <v>25000000</v>
      </c>
      <c r="H34" s="176">
        <f t="shared" ref="H34:H35" si="0">E34+G34</f>
        <v>192000000</v>
      </c>
      <c r="I34" s="177"/>
    </row>
    <row r="35" spans="1:9">
      <c r="A35" s="91">
        <v>2568</v>
      </c>
      <c r="B35" s="171" t="s">
        <v>1</v>
      </c>
      <c r="C35" s="192"/>
      <c r="D35" s="173"/>
      <c r="E35" s="71">
        <v>53670000</v>
      </c>
      <c r="F35" s="72">
        <v>0</v>
      </c>
      <c r="G35" s="71">
        <v>25000000</v>
      </c>
      <c r="H35" s="176">
        <f t="shared" si="0"/>
        <v>78670000</v>
      </c>
      <c r="I35" s="177"/>
    </row>
    <row r="36" spans="1:9">
      <c r="A36" s="92" t="s">
        <v>75</v>
      </c>
      <c r="B36" s="178" t="s">
        <v>1</v>
      </c>
      <c r="C36" s="179"/>
      <c r="D36" s="180"/>
      <c r="E36" s="93">
        <v>221670000</v>
      </c>
      <c r="F36" s="78">
        <v>0</v>
      </c>
      <c r="G36" s="79">
        <f>SUM(G33:G35)</f>
        <v>50000000</v>
      </c>
      <c r="H36" s="181">
        <f>SUM(H33:I35)</f>
        <v>271670000</v>
      </c>
      <c r="I36" s="182"/>
    </row>
    <row r="37" spans="1:9">
      <c r="A37" s="106"/>
      <c r="B37" s="106"/>
      <c r="C37" s="106"/>
      <c r="D37" s="106"/>
      <c r="E37" s="107"/>
      <c r="F37" s="108"/>
      <c r="G37" s="109"/>
      <c r="H37" s="110"/>
      <c r="I37" s="110"/>
    </row>
    <row r="38" spans="1:9">
      <c r="B38" s="26" t="s">
        <v>395</v>
      </c>
    </row>
    <row r="39" spans="1:9">
      <c r="B39" s="26" t="s">
        <v>76</v>
      </c>
      <c r="C39" s="26"/>
      <c r="D39" s="26"/>
      <c r="E39" s="26"/>
      <c r="F39" s="26"/>
      <c r="G39" s="26"/>
      <c r="H39" s="80">
        <v>1000000</v>
      </c>
      <c r="I39" s="26" t="s">
        <v>11</v>
      </c>
    </row>
    <row r="40" spans="1:9">
      <c r="B40" s="26" t="s">
        <v>77</v>
      </c>
      <c r="C40" s="26"/>
      <c r="D40" s="26"/>
      <c r="E40" s="26"/>
      <c r="F40" s="26"/>
      <c r="G40" s="26"/>
      <c r="H40" s="80">
        <v>0</v>
      </c>
      <c r="I40" s="26" t="s">
        <v>11</v>
      </c>
    </row>
    <row r="42" spans="1:9">
      <c r="B42" s="26" t="s">
        <v>14</v>
      </c>
      <c r="G42" s="80">
        <f>H39</f>
        <v>1000000</v>
      </c>
      <c r="H42" s="26" t="s">
        <v>11</v>
      </c>
    </row>
    <row r="43" spans="1:9">
      <c r="A43" s="29" t="s">
        <v>18</v>
      </c>
      <c r="B43" s="26" t="s">
        <v>377</v>
      </c>
      <c r="C43" s="26"/>
      <c r="D43" s="26"/>
      <c r="E43" s="26"/>
      <c r="G43" s="80">
        <f>H39</f>
        <v>1000000</v>
      </c>
      <c r="H43" s="26" t="s">
        <v>11</v>
      </c>
    </row>
    <row r="44" spans="1:9">
      <c r="A44" s="29" t="s">
        <v>78</v>
      </c>
      <c r="B44" s="26" t="s">
        <v>79</v>
      </c>
      <c r="C44" s="26"/>
      <c r="D44" s="26"/>
      <c r="E44" s="26"/>
      <c r="G44" s="80"/>
      <c r="H44" s="26"/>
    </row>
    <row r="45" spans="1:9">
      <c r="A45" s="29"/>
      <c r="B45" s="26" t="s">
        <v>80</v>
      </c>
      <c r="C45" s="26"/>
      <c r="D45" s="26"/>
      <c r="E45" s="26"/>
      <c r="G45" s="80">
        <f>H39</f>
        <v>1000000</v>
      </c>
      <c r="H45" s="26" t="s">
        <v>11</v>
      </c>
    </row>
    <row r="46" spans="1:9">
      <c r="A46" s="30" t="s">
        <v>81</v>
      </c>
      <c r="B46" s="24" t="s">
        <v>79</v>
      </c>
    </row>
    <row r="47" spans="1:9">
      <c r="A47" s="30"/>
      <c r="B47" s="24" t="s">
        <v>423</v>
      </c>
    </row>
    <row r="48" spans="1:9">
      <c r="A48" s="30"/>
      <c r="B48" s="24" t="s">
        <v>424</v>
      </c>
      <c r="H48" s="83">
        <v>1000000</v>
      </c>
      <c r="I48" s="24" t="s">
        <v>11</v>
      </c>
    </row>
    <row r="49" spans="1:8">
      <c r="A49" s="30"/>
      <c r="B49" s="98" t="s">
        <v>418</v>
      </c>
      <c r="H49" s="83"/>
    </row>
    <row r="50" spans="1:8">
      <c r="A50" s="30"/>
      <c r="B50" s="24" t="s">
        <v>441</v>
      </c>
      <c r="H50" s="83"/>
    </row>
    <row r="51" spans="1:8">
      <c r="A51" s="30"/>
      <c r="B51" s="89" t="s">
        <v>421</v>
      </c>
      <c r="C51" s="24" t="s">
        <v>83</v>
      </c>
      <c r="H51" s="83"/>
    </row>
    <row r="52" spans="1:8">
      <c r="A52" s="30"/>
      <c r="B52" s="89" t="s">
        <v>421</v>
      </c>
      <c r="C52" s="24" t="s">
        <v>84</v>
      </c>
    </row>
    <row r="53" spans="1:8">
      <c r="A53" s="30"/>
      <c r="B53" s="89" t="s">
        <v>1</v>
      </c>
      <c r="C53" s="98" t="s">
        <v>422</v>
      </c>
    </row>
    <row r="54" spans="1:8">
      <c r="A54" s="30"/>
      <c r="B54" s="89" t="s">
        <v>1</v>
      </c>
      <c r="C54" s="98" t="s">
        <v>133</v>
      </c>
    </row>
    <row r="55" spans="1:8">
      <c r="A55" s="30"/>
      <c r="B55" s="89" t="s">
        <v>1</v>
      </c>
      <c r="C55" s="98" t="s">
        <v>293</v>
      </c>
    </row>
    <row r="56" spans="1:8">
      <c r="A56" s="30"/>
      <c r="B56" s="89" t="s">
        <v>1</v>
      </c>
      <c r="C56" s="98" t="s">
        <v>364</v>
      </c>
    </row>
    <row r="57" spans="1:8">
      <c r="A57" s="30"/>
      <c r="B57" s="89" t="s">
        <v>1</v>
      </c>
      <c r="C57" s="98" t="s">
        <v>341</v>
      </c>
    </row>
    <row r="58" spans="1:8">
      <c r="A58" s="30"/>
      <c r="B58" s="89"/>
    </row>
    <row r="59" spans="1:8">
      <c r="A59" s="30"/>
      <c r="B59" s="67" t="s">
        <v>82</v>
      </c>
      <c r="C59" s="67"/>
      <c r="D59" s="67"/>
      <c r="E59" s="67"/>
      <c r="F59" s="84"/>
      <c r="G59" s="84">
        <f>H36</f>
        <v>271670000</v>
      </c>
      <c r="H59" s="67" t="s">
        <v>11</v>
      </c>
    </row>
    <row r="60" spans="1:8">
      <c r="A60" s="30"/>
      <c r="B60" s="67" t="s">
        <v>169</v>
      </c>
      <c r="C60" s="67"/>
      <c r="D60" s="67"/>
      <c r="E60" s="67"/>
      <c r="F60" s="84"/>
      <c r="G60" s="84">
        <f>G36</f>
        <v>50000000</v>
      </c>
      <c r="H60" s="67" t="s">
        <v>11</v>
      </c>
    </row>
    <row r="61" spans="1:8">
      <c r="B61" s="67" t="s">
        <v>168</v>
      </c>
      <c r="C61" s="67"/>
      <c r="D61" s="67"/>
      <c r="E61" s="67"/>
      <c r="F61" s="84"/>
      <c r="G61" s="84">
        <f>E36</f>
        <v>221670000</v>
      </c>
      <c r="H61" s="67" t="s">
        <v>11</v>
      </c>
    </row>
    <row r="62" spans="1:8">
      <c r="B62" s="85" t="s">
        <v>396</v>
      </c>
      <c r="C62" s="67"/>
      <c r="D62" s="67"/>
      <c r="E62" s="67"/>
      <c r="F62" s="67"/>
      <c r="G62" s="84">
        <v>1000000</v>
      </c>
      <c r="H62" s="67" t="s">
        <v>11</v>
      </c>
    </row>
    <row r="63" spans="1:8">
      <c r="B63" s="105" t="s">
        <v>138</v>
      </c>
    </row>
  </sheetData>
  <mergeCells count="14">
    <mergeCell ref="B36:D36"/>
    <mergeCell ref="H36:I36"/>
    <mergeCell ref="B33:D33"/>
    <mergeCell ref="H33:I33"/>
    <mergeCell ref="B34:D34"/>
    <mergeCell ref="H34:I34"/>
    <mergeCell ref="B35:D35"/>
    <mergeCell ref="H35:I35"/>
    <mergeCell ref="A30:H30"/>
    <mergeCell ref="A31:A32"/>
    <mergeCell ref="B31:E31"/>
    <mergeCell ref="F31:G31"/>
    <mergeCell ref="H31:I32"/>
    <mergeCell ref="B32:D32"/>
  </mergeCells>
  <pageMargins left="0.70866141732283472" right="0.70866141732283472" top="0.74803149606299213" bottom="0.74803149606299213" header="0.31496062992125984" footer="0.31496062992125984"/>
  <pageSetup paperSize="9" firstPageNumber="36" orientation="portrait" useFirstPageNumber="1" r:id="rId1"/>
  <headerFooter>
    <oddHeader xml:space="preserve">&amp;C&amp;"FreesiaUPC,ธรรมดา"&amp;14
&amp;"TH SarabunPSK,ธรรมดา"&amp;16&amp;P&amp;"FreesiaUPC,ธรรมดา"&amp;14
</oddHeader>
  </headerFooter>
  <rowBreaks count="1" manualBreakCount="1">
    <brk id="2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8C4B-F020-458C-8D7A-786C5643101D}">
  <dimension ref="A2:I77"/>
  <sheetViews>
    <sheetView tabSelected="1" topLeftCell="A52" workbookViewId="0">
      <selection activeCell="E63" sqref="E63"/>
    </sheetView>
  </sheetViews>
  <sheetFormatPr defaultColWidth="9" defaultRowHeight="24.6"/>
  <cols>
    <col min="1" max="1" width="11.109375" style="24" customWidth="1"/>
    <col min="2" max="2" width="3.33203125" style="24" customWidth="1"/>
    <col min="3" max="3" width="2" style="24" customWidth="1"/>
    <col min="4" max="4" width="4.77734375" style="24" customWidth="1"/>
    <col min="5" max="5" width="16.88671875" style="24" customWidth="1"/>
    <col min="6" max="6" width="12.21875" style="24" customWidth="1"/>
    <col min="7" max="7" width="14.33203125" style="24" customWidth="1"/>
    <col min="8" max="8" width="14" style="24" customWidth="1"/>
    <col min="9" max="9" width="5.44140625" style="24" customWidth="1"/>
    <col min="10" max="16384" width="9" style="24"/>
  </cols>
  <sheetData>
    <row r="2" spans="1:8">
      <c r="A2" s="26" t="s">
        <v>384</v>
      </c>
      <c r="B2" s="26"/>
      <c r="C2" s="26"/>
      <c r="D2" s="88" t="s">
        <v>388</v>
      </c>
      <c r="E2" s="26" t="s">
        <v>385</v>
      </c>
      <c r="F2" s="26"/>
      <c r="G2" s="26"/>
      <c r="H2" s="26"/>
    </row>
    <row r="3" spans="1:8">
      <c r="A3" s="26"/>
      <c r="B3" s="26"/>
      <c r="C3" s="26"/>
      <c r="D3" s="26"/>
      <c r="E3" s="26" t="s">
        <v>128</v>
      </c>
      <c r="F3" s="26"/>
      <c r="G3" s="26"/>
      <c r="H3" s="2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D5" s="26" t="s">
        <v>15</v>
      </c>
    </row>
    <row r="6" spans="1:8">
      <c r="D6" s="89" t="s">
        <v>1</v>
      </c>
      <c r="E6" s="24" t="s">
        <v>425</v>
      </c>
    </row>
    <row r="7" spans="1:8">
      <c r="D7" s="89"/>
      <c r="E7" s="24" t="s">
        <v>426</v>
      </c>
    </row>
    <row r="8" spans="1:8">
      <c r="D8" s="89"/>
      <c r="E8" s="24" t="s">
        <v>471</v>
      </c>
    </row>
    <row r="9" spans="1:8">
      <c r="D9" s="89"/>
      <c r="E9" s="24" t="s">
        <v>470</v>
      </c>
    </row>
    <row r="10" spans="1:8">
      <c r="D10" s="89"/>
      <c r="E10" s="24" t="s">
        <v>128</v>
      </c>
    </row>
    <row r="11" spans="1:8">
      <c r="D11" s="89"/>
      <c r="E11" s="24" t="s">
        <v>472</v>
      </c>
    </row>
    <row r="12" spans="1:8">
      <c r="D12" s="89" t="s">
        <v>1</v>
      </c>
      <c r="E12" s="24" t="s">
        <v>427</v>
      </c>
    </row>
    <row r="13" spans="1:8">
      <c r="D13" s="89"/>
      <c r="E13" s="24" t="s">
        <v>428</v>
      </c>
    </row>
    <row r="14" spans="1:8">
      <c r="D14" s="89"/>
      <c r="E14" s="24" t="s">
        <v>429</v>
      </c>
    </row>
    <row r="15" spans="1:8">
      <c r="D15" s="89"/>
      <c r="E15" s="24" t="s">
        <v>430</v>
      </c>
    </row>
    <row r="16" spans="1:8">
      <c r="D16" s="89"/>
    </row>
    <row r="17" spans="4:5">
      <c r="D17" s="24" t="s">
        <v>461</v>
      </c>
    </row>
    <row r="18" spans="4:5">
      <c r="D18" s="89"/>
    </row>
    <row r="19" spans="4:5">
      <c r="D19" s="26" t="s">
        <v>69</v>
      </c>
    </row>
    <row r="20" spans="4:5">
      <c r="D20" s="89" t="s">
        <v>1</v>
      </c>
      <c r="E20" s="24" t="s">
        <v>431</v>
      </c>
    </row>
    <row r="21" spans="4:5">
      <c r="D21" s="26"/>
      <c r="E21" s="24" t="s">
        <v>432</v>
      </c>
    </row>
    <row r="22" spans="4:5">
      <c r="D22" s="26"/>
      <c r="E22" s="24" t="s">
        <v>433</v>
      </c>
    </row>
    <row r="23" spans="4:5">
      <c r="D23" s="26"/>
    </row>
    <row r="24" spans="4:5">
      <c r="D24" s="26" t="s">
        <v>16</v>
      </c>
    </row>
    <row r="25" spans="4:5">
      <c r="D25" s="98" t="s">
        <v>434</v>
      </c>
    </row>
    <row r="26" spans="4:5">
      <c r="D26" s="24" t="s">
        <v>435</v>
      </c>
    </row>
    <row r="27" spans="4:5">
      <c r="D27" s="89" t="s">
        <v>421</v>
      </c>
      <c r="E27" s="24" t="s">
        <v>83</v>
      </c>
    </row>
    <row r="28" spans="4:5">
      <c r="D28" s="89" t="s">
        <v>421</v>
      </c>
      <c r="E28" s="24" t="s">
        <v>84</v>
      </c>
    </row>
    <row r="29" spans="4:5">
      <c r="D29" s="89" t="s">
        <v>1</v>
      </c>
      <c r="E29" s="98" t="s">
        <v>436</v>
      </c>
    </row>
    <row r="30" spans="4:5">
      <c r="D30" s="89"/>
      <c r="E30" s="98"/>
    </row>
    <row r="31" spans="4:5">
      <c r="D31" s="89" t="s">
        <v>1</v>
      </c>
      <c r="E31" s="98" t="s">
        <v>133</v>
      </c>
    </row>
    <row r="32" spans="4:5">
      <c r="D32" s="89" t="s">
        <v>1</v>
      </c>
      <c r="E32" s="98" t="s">
        <v>293</v>
      </c>
    </row>
    <row r="33" spans="1:9">
      <c r="D33" s="89" t="s">
        <v>1</v>
      </c>
      <c r="E33" s="98" t="s">
        <v>439</v>
      </c>
    </row>
    <row r="34" spans="1:9">
      <c r="D34" s="89" t="s">
        <v>1</v>
      </c>
      <c r="E34" s="98" t="s">
        <v>437</v>
      </c>
    </row>
    <row r="35" spans="1:9">
      <c r="D35" s="89" t="s">
        <v>1</v>
      </c>
      <c r="E35" s="98" t="s">
        <v>438</v>
      </c>
    </row>
    <row r="36" spans="1:9">
      <c r="D36" s="89"/>
      <c r="E36" s="98"/>
    </row>
    <row r="37" spans="1:9">
      <c r="A37" s="115" t="s">
        <v>70</v>
      </c>
      <c r="B37" s="115"/>
      <c r="C37" s="115"/>
      <c r="D37" s="115"/>
      <c r="E37" s="115"/>
      <c r="F37" s="115"/>
      <c r="G37" s="115"/>
      <c r="H37" s="115"/>
    </row>
    <row r="39" spans="1:9">
      <c r="A39" s="183" t="s">
        <v>71</v>
      </c>
      <c r="B39" s="178" t="s">
        <v>14</v>
      </c>
      <c r="C39" s="179"/>
      <c r="D39" s="179"/>
      <c r="E39" s="180"/>
      <c r="F39" s="178" t="s">
        <v>13</v>
      </c>
      <c r="G39" s="180"/>
      <c r="H39" s="185" t="s">
        <v>74</v>
      </c>
      <c r="I39" s="186"/>
    </row>
    <row r="40" spans="1:9" ht="24" customHeight="1">
      <c r="A40" s="184"/>
      <c r="B40" s="189" t="s">
        <v>72</v>
      </c>
      <c r="C40" s="190"/>
      <c r="D40" s="191"/>
      <c r="E40" s="90" t="s">
        <v>73</v>
      </c>
      <c r="F40" s="90" t="s">
        <v>72</v>
      </c>
      <c r="G40" s="90" t="s">
        <v>73</v>
      </c>
      <c r="H40" s="187"/>
      <c r="I40" s="188"/>
    </row>
    <row r="41" spans="1:9">
      <c r="A41" s="91">
        <v>2566</v>
      </c>
      <c r="B41" s="171" t="s">
        <v>1</v>
      </c>
      <c r="C41" s="192"/>
      <c r="D41" s="173"/>
      <c r="E41" s="71">
        <v>1000000</v>
      </c>
      <c r="F41" s="72">
        <v>0</v>
      </c>
      <c r="G41" s="71">
        <v>9000000</v>
      </c>
      <c r="H41" s="174">
        <f>E41+G41</f>
        <v>10000000</v>
      </c>
      <c r="I41" s="175"/>
    </row>
    <row r="42" spans="1:9">
      <c r="A42" s="91">
        <v>2567</v>
      </c>
      <c r="B42" s="171" t="s">
        <v>1</v>
      </c>
      <c r="C42" s="192"/>
      <c r="D42" s="173"/>
      <c r="E42" s="71">
        <v>250000000</v>
      </c>
      <c r="F42" s="72">
        <v>0</v>
      </c>
      <c r="G42" s="71"/>
      <c r="H42" s="176">
        <f t="shared" ref="H42:H46" si="0">E42+G42</f>
        <v>250000000</v>
      </c>
      <c r="I42" s="177"/>
    </row>
    <row r="43" spans="1:9">
      <c r="A43" s="91">
        <v>2568</v>
      </c>
      <c r="B43" s="171" t="s">
        <v>1</v>
      </c>
      <c r="C43" s="192"/>
      <c r="D43" s="173"/>
      <c r="E43" s="71">
        <v>750000000</v>
      </c>
      <c r="F43" s="72">
        <v>0</v>
      </c>
      <c r="G43" s="71"/>
      <c r="H43" s="176">
        <f t="shared" si="0"/>
        <v>750000000</v>
      </c>
      <c r="I43" s="177"/>
    </row>
    <row r="44" spans="1:9">
      <c r="A44" s="91">
        <v>2569</v>
      </c>
      <c r="B44" s="171" t="s">
        <v>1</v>
      </c>
      <c r="C44" s="192"/>
      <c r="D44" s="173"/>
      <c r="E44" s="71">
        <v>750000000</v>
      </c>
      <c r="F44" s="72"/>
      <c r="G44" s="71"/>
      <c r="H44" s="176">
        <f t="shared" si="0"/>
        <v>750000000</v>
      </c>
      <c r="I44" s="177"/>
    </row>
    <row r="45" spans="1:9">
      <c r="A45" s="91">
        <v>2570</v>
      </c>
      <c r="B45" s="171" t="s">
        <v>1</v>
      </c>
      <c r="C45" s="192"/>
      <c r="D45" s="173"/>
      <c r="E45" s="71">
        <v>750000000</v>
      </c>
      <c r="F45" s="72"/>
      <c r="G45" s="71"/>
      <c r="H45" s="176">
        <f t="shared" si="0"/>
        <v>750000000</v>
      </c>
      <c r="I45" s="177"/>
    </row>
    <row r="46" spans="1:9">
      <c r="A46" s="91">
        <v>2571</v>
      </c>
      <c r="B46" s="171" t="s">
        <v>1</v>
      </c>
      <c r="C46" s="192"/>
      <c r="D46" s="173"/>
      <c r="E46" s="71">
        <v>991686000</v>
      </c>
      <c r="F46" s="72"/>
      <c r="G46" s="71">
        <v>698314000</v>
      </c>
      <c r="H46" s="176">
        <f t="shared" si="0"/>
        <v>1690000000</v>
      </c>
      <c r="I46" s="177"/>
    </row>
    <row r="47" spans="1:9">
      <c r="A47" s="91"/>
      <c r="B47" s="111"/>
      <c r="C47" s="89"/>
      <c r="D47" s="112"/>
      <c r="E47" s="71"/>
      <c r="F47" s="72"/>
      <c r="G47" s="71"/>
      <c r="H47" s="113"/>
      <c r="I47" s="114"/>
    </row>
    <row r="48" spans="1:9">
      <c r="A48" s="92" t="s">
        <v>75</v>
      </c>
      <c r="B48" s="178" t="s">
        <v>1</v>
      </c>
      <c r="C48" s="179"/>
      <c r="D48" s="180"/>
      <c r="E48" s="93">
        <f>SUM(E41:E47)</f>
        <v>3492686000</v>
      </c>
      <c r="F48" s="78">
        <v>0</v>
      </c>
      <c r="G48" s="79">
        <f>SUM(G41:G47)</f>
        <v>707314000</v>
      </c>
      <c r="H48" s="181">
        <f>SUM(H41:I47)</f>
        <v>4200000000</v>
      </c>
      <c r="I48" s="182"/>
    </row>
    <row r="50" spans="1:9">
      <c r="B50" s="26" t="s">
        <v>395</v>
      </c>
    </row>
    <row r="51" spans="1:9">
      <c r="B51" s="26" t="s">
        <v>76</v>
      </c>
      <c r="C51" s="26"/>
      <c r="D51" s="26"/>
      <c r="E51" s="26"/>
      <c r="F51" s="26"/>
      <c r="G51" s="26"/>
      <c r="H51" s="80">
        <v>1000000</v>
      </c>
      <c r="I51" s="26" t="s">
        <v>11</v>
      </c>
    </row>
    <row r="52" spans="1:9">
      <c r="B52" s="26" t="s">
        <v>77</v>
      </c>
      <c r="C52" s="26"/>
      <c r="D52" s="26"/>
      <c r="E52" s="26"/>
      <c r="F52" s="26"/>
      <c r="G52" s="26"/>
      <c r="H52" s="80">
        <v>9000000</v>
      </c>
      <c r="I52" s="26" t="s">
        <v>11</v>
      </c>
    </row>
    <row r="54" spans="1:9">
      <c r="B54" s="26" t="s">
        <v>14</v>
      </c>
      <c r="G54" s="80">
        <f>H51</f>
        <v>1000000</v>
      </c>
      <c r="H54" s="26" t="s">
        <v>11</v>
      </c>
    </row>
    <row r="55" spans="1:9">
      <c r="A55" s="29" t="s">
        <v>18</v>
      </c>
      <c r="B55" s="26" t="s">
        <v>377</v>
      </c>
      <c r="C55" s="26"/>
      <c r="D55" s="26"/>
      <c r="E55" s="26"/>
      <c r="G55" s="80">
        <f>H51</f>
        <v>1000000</v>
      </c>
      <c r="H55" s="26" t="s">
        <v>11</v>
      </c>
    </row>
    <row r="56" spans="1:9">
      <c r="A56" s="29" t="s">
        <v>78</v>
      </c>
      <c r="B56" s="26" t="s">
        <v>79</v>
      </c>
      <c r="C56" s="26"/>
      <c r="D56" s="26"/>
      <c r="E56" s="26"/>
      <c r="G56" s="80"/>
      <c r="H56" s="26"/>
    </row>
    <row r="57" spans="1:9">
      <c r="A57" s="29"/>
      <c r="B57" s="26" t="s">
        <v>80</v>
      </c>
      <c r="C57" s="26"/>
      <c r="D57" s="26"/>
      <c r="E57" s="26"/>
      <c r="G57" s="80">
        <f>H51</f>
        <v>1000000</v>
      </c>
      <c r="H57" s="26" t="s">
        <v>11</v>
      </c>
    </row>
    <row r="58" spans="1:9">
      <c r="A58" s="30" t="s">
        <v>81</v>
      </c>
      <c r="B58" s="24" t="s">
        <v>79</v>
      </c>
    </row>
    <row r="59" spans="1:9">
      <c r="A59" s="30"/>
      <c r="B59" s="24" t="s">
        <v>423</v>
      </c>
    </row>
    <row r="60" spans="1:9">
      <c r="A60" s="30"/>
      <c r="B60" s="24" t="s">
        <v>475</v>
      </c>
      <c r="H60" s="83"/>
    </row>
    <row r="61" spans="1:9">
      <c r="A61" s="30"/>
      <c r="B61" s="24" t="s">
        <v>67</v>
      </c>
      <c r="H61" s="83">
        <v>1000000</v>
      </c>
      <c r="I61" s="24" t="s">
        <v>11</v>
      </c>
    </row>
    <row r="62" spans="1:9">
      <c r="A62" s="30"/>
      <c r="B62" s="98" t="s">
        <v>434</v>
      </c>
      <c r="H62" s="83"/>
    </row>
    <row r="63" spans="1:9">
      <c r="A63" s="30"/>
      <c r="B63" s="24" t="s">
        <v>435</v>
      </c>
      <c r="H63" s="83"/>
    </row>
    <row r="64" spans="1:9">
      <c r="A64" s="30"/>
      <c r="B64" s="89" t="s">
        <v>421</v>
      </c>
      <c r="C64" s="24" t="s">
        <v>83</v>
      </c>
      <c r="H64" s="83"/>
    </row>
    <row r="65" spans="1:8">
      <c r="A65" s="30"/>
      <c r="B65" s="89" t="s">
        <v>421</v>
      </c>
      <c r="C65" s="24" t="s">
        <v>84</v>
      </c>
    </row>
    <row r="66" spans="1:8">
      <c r="A66" s="30"/>
      <c r="B66" s="89" t="s">
        <v>1</v>
      </c>
      <c r="C66" s="98" t="s">
        <v>436</v>
      </c>
    </row>
    <row r="67" spans="1:8">
      <c r="A67" s="30"/>
      <c r="B67" s="89" t="s">
        <v>1</v>
      </c>
      <c r="C67" s="98" t="s">
        <v>133</v>
      </c>
    </row>
    <row r="68" spans="1:8">
      <c r="A68" s="30"/>
      <c r="B68" s="89" t="s">
        <v>1</v>
      </c>
      <c r="C68" s="98" t="s">
        <v>293</v>
      </c>
    </row>
    <row r="69" spans="1:8">
      <c r="A69" s="30"/>
      <c r="B69" s="89" t="s">
        <v>1</v>
      </c>
      <c r="C69" s="98" t="s">
        <v>439</v>
      </c>
    </row>
    <row r="70" spans="1:8">
      <c r="A70" s="30"/>
      <c r="B70" s="89" t="s">
        <v>1</v>
      </c>
      <c r="C70" s="98" t="s">
        <v>437</v>
      </c>
    </row>
    <row r="71" spans="1:8">
      <c r="A71" s="30"/>
      <c r="B71" s="89" t="s">
        <v>1</v>
      </c>
      <c r="C71" s="98" t="s">
        <v>438</v>
      </c>
    </row>
    <row r="72" spans="1:8">
      <c r="A72" s="30"/>
      <c r="B72" s="89"/>
    </row>
    <row r="73" spans="1:8">
      <c r="A73" s="30"/>
      <c r="B73" s="67" t="s">
        <v>82</v>
      </c>
      <c r="C73" s="67"/>
      <c r="D73" s="67"/>
      <c r="E73" s="67"/>
      <c r="F73" s="84"/>
      <c r="G73" s="84">
        <f>H48</f>
        <v>4200000000</v>
      </c>
      <c r="H73" s="67" t="s">
        <v>11</v>
      </c>
    </row>
    <row r="74" spans="1:8">
      <c r="A74" s="30"/>
      <c r="B74" s="67" t="s">
        <v>169</v>
      </c>
      <c r="C74" s="67"/>
      <c r="D74" s="67"/>
      <c r="E74" s="67"/>
      <c r="F74" s="84"/>
      <c r="G74" s="84">
        <f>G48</f>
        <v>707314000</v>
      </c>
      <c r="H74" s="67" t="s">
        <v>11</v>
      </c>
    </row>
    <row r="75" spans="1:8">
      <c r="B75" s="67" t="s">
        <v>168</v>
      </c>
      <c r="C75" s="67"/>
      <c r="D75" s="67"/>
      <c r="E75" s="67"/>
      <c r="F75" s="84"/>
      <c r="G75" s="84">
        <f>E48</f>
        <v>3492686000</v>
      </c>
      <c r="H75" s="67" t="s">
        <v>11</v>
      </c>
    </row>
    <row r="76" spans="1:8">
      <c r="B76" s="85" t="s">
        <v>396</v>
      </c>
      <c r="C76" s="67"/>
      <c r="D76" s="67"/>
      <c r="E76" s="67"/>
      <c r="F76" s="67"/>
      <c r="G76" s="84">
        <v>1000000</v>
      </c>
      <c r="H76" s="67" t="s">
        <v>11</v>
      </c>
    </row>
    <row r="77" spans="1:8">
      <c r="B77" s="105" t="s">
        <v>138</v>
      </c>
    </row>
  </sheetData>
  <mergeCells count="20">
    <mergeCell ref="B48:D48"/>
    <mergeCell ref="H48:I48"/>
    <mergeCell ref="B41:D41"/>
    <mergeCell ref="H41:I41"/>
    <mergeCell ref="B42:D42"/>
    <mergeCell ref="H42:I42"/>
    <mergeCell ref="B43:D43"/>
    <mergeCell ref="H43:I43"/>
    <mergeCell ref="B44:D44"/>
    <mergeCell ref="B45:D45"/>
    <mergeCell ref="B46:D46"/>
    <mergeCell ref="H44:I44"/>
    <mergeCell ref="H45:I45"/>
    <mergeCell ref="H46:I46"/>
    <mergeCell ref="A37:H37"/>
    <mergeCell ref="A39:A40"/>
    <mergeCell ref="B39:E39"/>
    <mergeCell ref="F39:G39"/>
    <mergeCell ref="H39:I40"/>
    <mergeCell ref="B40:D40"/>
  </mergeCells>
  <pageMargins left="0.70866141732283472" right="0.70866141732283472" top="0.74803149606299213" bottom="0.74803149606299213" header="0.31496062992125984" footer="0.31496062992125984"/>
  <pageSetup paperSize="9" firstPageNumber="39" orientation="portrait" useFirstPageNumber="1" r:id="rId1"/>
  <headerFooter>
    <oddHeader xml:space="preserve">&amp;C&amp;"FreesiaUPC,ธรรมดา"&amp;14
&amp;"TH SarabunPSK,ธรรมดา"&amp;16&amp;P&amp;"FreesiaUPC,ธรรมดา"&amp;14
</oddHeader>
  </headerFooter>
  <rowBreaks count="2" manualBreakCount="2">
    <brk id="29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topLeftCell="D40" workbookViewId="0">
      <selection activeCell="D38" sqref="D38:H38"/>
    </sheetView>
  </sheetViews>
  <sheetFormatPr defaultColWidth="9" defaultRowHeight="24.6"/>
  <cols>
    <col min="1" max="1" width="2.5546875" style="24" customWidth="1"/>
    <col min="2" max="2" width="5.21875" style="24" customWidth="1"/>
    <col min="3" max="3" width="37.44140625" style="24" customWidth="1"/>
    <col min="4" max="4" width="12.77734375" style="24" customWidth="1"/>
    <col min="5" max="5" width="12.33203125" style="24" customWidth="1"/>
    <col min="6" max="6" width="13.44140625" style="24" customWidth="1"/>
    <col min="7" max="7" width="12.33203125" style="24" customWidth="1"/>
    <col min="8" max="8" width="13.21875" style="24" customWidth="1"/>
    <col min="9" max="9" width="16.6640625" style="24" bestFit="1" customWidth="1"/>
    <col min="10" max="10" width="9.21875" style="24" customWidth="1"/>
    <col min="11" max="11" width="16.5546875" style="24" customWidth="1"/>
    <col min="12" max="12" width="8.21875" style="24" customWidth="1"/>
    <col min="13" max="16384" width="9" style="24"/>
  </cols>
  <sheetData>
    <row r="1" spans="1:12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25">
        <v>3</v>
      </c>
    </row>
    <row r="2" spans="1:12" ht="16.5" customHeight="1">
      <c r="A2" s="26"/>
      <c r="L2" s="125"/>
    </row>
    <row r="3" spans="1:12" ht="21" customHeight="1">
      <c r="A3" s="116" t="s">
        <v>87</v>
      </c>
      <c r="B3" s="117"/>
      <c r="C3" s="118"/>
      <c r="D3" s="35" t="s">
        <v>25</v>
      </c>
      <c r="E3" s="35" t="s">
        <v>89</v>
      </c>
      <c r="F3" s="35" t="s">
        <v>34</v>
      </c>
      <c r="G3" s="35" t="s">
        <v>94</v>
      </c>
      <c r="H3" s="35" t="s">
        <v>91</v>
      </c>
      <c r="I3" s="35" t="s">
        <v>19</v>
      </c>
      <c r="J3" s="35" t="s">
        <v>93</v>
      </c>
      <c r="K3" s="35" t="s">
        <v>75</v>
      </c>
      <c r="L3" s="125"/>
    </row>
    <row r="4" spans="1:12">
      <c r="A4" s="119"/>
      <c r="B4" s="120"/>
      <c r="C4" s="121"/>
      <c r="D4" s="36" t="s">
        <v>26</v>
      </c>
      <c r="E4" s="36"/>
      <c r="F4" s="36" t="s">
        <v>90</v>
      </c>
      <c r="G4" s="36" t="s">
        <v>95</v>
      </c>
      <c r="H4" s="36" t="s">
        <v>92</v>
      </c>
      <c r="I4" s="36"/>
      <c r="J4" s="36"/>
      <c r="K4" s="36"/>
      <c r="L4" s="125"/>
    </row>
    <row r="5" spans="1:12">
      <c r="A5" s="37" t="s">
        <v>2</v>
      </c>
      <c r="B5" s="38"/>
      <c r="C5" s="39"/>
      <c r="D5" s="40"/>
      <c r="E5" s="40"/>
      <c r="F5" s="40"/>
      <c r="G5" s="40"/>
      <c r="H5" s="40"/>
      <c r="I5" s="40"/>
      <c r="J5" s="40"/>
      <c r="K5" s="40"/>
      <c r="L5" s="125"/>
    </row>
    <row r="6" spans="1:12">
      <c r="A6" s="37" t="s">
        <v>4</v>
      </c>
      <c r="B6" s="38"/>
      <c r="C6" s="39"/>
      <c r="D6" s="41"/>
      <c r="E6" s="41"/>
      <c r="F6" s="41"/>
      <c r="G6" s="41"/>
      <c r="H6" s="41"/>
      <c r="I6" s="42">
        <f>SUM(I8)</f>
        <v>2954013800</v>
      </c>
      <c r="J6" s="41"/>
      <c r="K6" s="42">
        <f>SUM(I6:J6)</f>
        <v>2954013800</v>
      </c>
      <c r="L6" s="125"/>
    </row>
    <row r="7" spans="1:12">
      <c r="A7" s="37"/>
      <c r="B7" s="38" t="s">
        <v>13</v>
      </c>
      <c r="C7" s="39"/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2">
        <v>471389600</v>
      </c>
      <c r="J7" s="43"/>
      <c r="K7" s="42">
        <f t="shared" ref="K7:K10" si="0">SUM(I7:J7)</f>
        <v>471389600</v>
      </c>
      <c r="L7" s="125"/>
    </row>
    <row r="8" spans="1:12">
      <c r="A8" s="37"/>
      <c r="B8" s="38" t="s">
        <v>14</v>
      </c>
      <c r="C8" s="39"/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2">
        <f>I9</f>
        <v>2954013800</v>
      </c>
      <c r="J8" s="43"/>
      <c r="K8" s="42">
        <f t="shared" si="0"/>
        <v>2954013800</v>
      </c>
      <c r="L8" s="125"/>
    </row>
    <row r="9" spans="1:12">
      <c r="A9" s="44" t="s">
        <v>5</v>
      </c>
      <c r="B9" s="38" t="s">
        <v>6</v>
      </c>
      <c r="C9" s="39"/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2">
        <f>SUM(I10:I38)</f>
        <v>2954013800</v>
      </c>
      <c r="J9" s="43"/>
      <c r="K9" s="42">
        <f>SUM(K10:K38)</f>
        <v>2954013800</v>
      </c>
      <c r="L9" s="125"/>
    </row>
    <row r="10" spans="1:12" ht="18" customHeight="1">
      <c r="A10" s="45"/>
      <c r="B10" s="46" t="s">
        <v>85</v>
      </c>
      <c r="C10" s="39" t="s">
        <v>10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7">
        <v>1906262200</v>
      </c>
      <c r="J10" s="43">
        <v>0</v>
      </c>
      <c r="K10" s="47">
        <f t="shared" si="0"/>
        <v>1906262200</v>
      </c>
      <c r="L10" s="125"/>
    </row>
    <row r="11" spans="1:12">
      <c r="A11" s="45"/>
      <c r="B11" s="46" t="s">
        <v>86</v>
      </c>
      <c r="C11" s="39" t="s">
        <v>180</v>
      </c>
      <c r="D11" s="47"/>
      <c r="E11" s="47"/>
      <c r="F11" s="47"/>
      <c r="G11" s="47"/>
      <c r="H11" s="47"/>
      <c r="I11" s="47"/>
      <c r="J11" s="47"/>
      <c r="K11" s="42"/>
      <c r="L11" s="125"/>
    </row>
    <row r="12" spans="1:12">
      <c r="A12" s="45"/>
      <c r="B12" s="46"/>
      <c r="C12" s="39" t="s">
        <v>181</v>
      </c>
      <c r="D12" s="47"/>
      <c r="E12" s="47"/>
      <c r="F12" s="47"/>
      <c r="G12" s="47"/>
      <c r="H12" s="47"/>
      <c r="I12" s="47"/>
      <c r="J12" s="47"/>
      <c r="K12" s="42"/>
      <c r="L12" s="125"/>
    </row>
    <row r="13" spans="1:12">
      <c r="A13" s="45"/>
      <c r="B13" s="46"/>
      <c r="C13" s="39" t="s">
        <v>67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7">
        <f>หน้าแรก!H17</f>
        <v>563900000</v>
      </c>
      <c r="J13" s="47"/>
      <c r="K13" s="47">
        <f>SUM(I13:J13)</f>
        <v>563900000</v>
      </c>
      <c r="L13" s="125"/>
    </row>
    <row r="14" spans="1:12">
      <c r="A14" s="45"/>
      <c r="B14" s="46" t="s">
        <v>137</v>
      </c>
      <c r="C14" s="24" t="s">
        <v>219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7">
        <v>44600000</v>
      </c>
      <c r="J14" s="47"/>
      <c r="K14" s="47">
        <f>SUM(I14:J14)</f>
        <v>44600000</v>
      </c>
      <c r="L14" s="125"/>
    </row>
    <row r="15" spans="1:12">
      <c r="A15" s="45"/>
      <c r="B15" s="48" t="s">
        <v>121</v>
      </c>
      <c r="C15" s="24" t="s">
        <v>386</v>
      </c>
      <c r="D15" s="47"/>
      <c r="E15" s="47"/>
      <c r="F15" s="47"/>
      <c r="G15" s="47"/>
      <c r="H15" s="47"/>
      <c r="I15" s="47"/>
      <c r="J15" s="47"/>
      <c r="K15" s="47"/>
      <c r="L15" s="125"/>
    </row>
    <row r="16" spans="1:12">
      <c r="A16" s="45"/>
      <c r="B16" s="48"/>
      <c r="C16" s="24" t="s">
        <v>387</v>
      </c>
      <c r="D16" s="47"/>
      <c r="E16" s="47"/>
      <c r="F16" s="47"/>
      <c r="G16" s="47"/>
      <c r="H16" s="47"/>
      <c r="I16" s="47"/>
      <c r="J16" s="47"/>
      <c r="K16" s="47"/>
      <c r="L16" s="125"/>
    </row>
    <row r="17" spans="1:12">
      <c r="A17" s="45"/>
      <c r="B17" s="48"/>
      <c r="C17" s="24" t="s">
        <v>67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7">
        <v>242869600</v>
      </c>
      <c r="J17" s="47"/>
      <c r="K17" s="47">
        <f>SUM(I17:J17)</f>
        <v>242869600</v>
      </c>
      <c r="L17" s="125"/>
    </row>
    <row r="18" spans="1:12">
      <c r="A18" s="45"/>
      <c r="B18" s="48" t="s">
        <v>243</v>
      </c>
      <c r="C18" s="24" t="s">
        <v>253</v>
      </c>
      <c r="D18" s="47"/>
      <c r="E18" s="47"/>
      <c r="F18" s="47"/>
      <c r="G18" s="47"/>
      <c r="H18" s="47"/>
      <c r="I18" s="47"/>
      <c r="J18" s="47"/>
      <c r="K18" s="47"/>
      <c r="L18" s="125"/>
    </row>
    <row r="19" spans="1:12">
      <c r="A19" s="45"/>
      <c r="B19" s="48"/>
      <c r="C19" s="24" t="s">
        <v>254</v>
      </c>
      <c r="D19" s="47"/>
      <c r="E19" s="47"/>
      <c r="F19" s="47"/>
      <c r="G19" s="47"/>
      <c r="H19" s="47"/>
      <c r="I19" s="47"/>
      <c r="J19" s="47"/>
      <c r="K19" s="47"/>
      <c r="L19" s="125"/>
    </row>
    <row r="20" spans="1:12">
      <c r="A20" s="45"/>
      <c r="B20" s="48"/>
      <c r="C20" s="24" t="s">
        <v>64</v>
      </c>
      <c r="D20" s="47"/>
      <c r="E20" s="47"/>
      <c r="F20" s="47"/>
      <c r="G20" s="47"/>
      <c r="H20" s="47"/>
      <c r="I20" s="47"/>
      <c r="J20" s="47"/>
      <c r="K20" s="47"/>
      <c r="L20" s="125"/>
    </row>
    <row r="21" spans="1:12">
      <c r="A21" s="45"/>
      <c r="B21" s="48"/>
      <c r="C21" s="24" t="s">
        <v>67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7">
        <v>121400000</v>
      </c>
      <c r="J21" s="47"/>
      <c r="K21" s="47">
        <f t="shared" ref="K21:K22" si="1">SUM(I21:J21)</f>
        <v>121400000</v>
      </c>
      <c r="L21" s="125"/>
    </row>
    <row r="22" spans="1:12">
      <c r="A22" s="45"/>
      <c r="B22" s="48" t="s">
        <v>241</v>
      </c>
      <c r="C22" s="24" t="s">
        <v>296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7">
        <v>20382000</v>
      </c>
      <c r="J22" s="47"/>
      <c r="K22" s="47">
        <f t="shared" si="1"/>
        <v>20382000</v>
      </c>
      <c r="L22" s="125"/>
    </row>
    <row r="23" spans="1:12">
      <c r="A23" s="45"/>
      <c r="B23" s="48"/>
      <c r="D23" s="47"/>
      <c r="E23" s="47"/>
      <c r="F23" s="47"/>
      <c r="G23" s="47"/>
      <c r="H23" s="47"/>
      <c r="I23" s="47"/>
      <c r="J23" s="47"/>
      <c r="K23" s="47"/>
      <c r="L23" s="125"/>
    </row>
    <row r="24" spans="1:12">
      <c r="A24" s="49"/>
      <c r="B24" s="50"/>
      <c r="C24" s="51"/>
      <c r="D24" s="52"/>
      <c r="E24" s="52"/>
      <c r="F24" s="52"/>
      <c r="G24" s="52"/>
      <c r="H24" s="52"/>
      <c r="I24" s="52"/>
      <c r="J24" s="52"/>
      <c r="K24" s="52"/>
      <c r="L24" s="125"/>
    </row>
    <row r="25" spans="1:12">
      <c r="A25" s="45"/>
      <c r="B25" s="48"/>
      <c r="D25" s="47"/>
      <c r="E25" s="47"/>
      <c r="F25" s="47"/>
      <c r="G25" s="47"/>
      <c r="H25" s="47"/>
      <c r="I25" s="47"/>
      <c r="J25" s="47"/>
      <c r="K25" s="47"/>
      <c r="L25" s="125">
        <v>4</v>
      </c>
    </row>
    <row r="26" spans="1:12">
      <c r="A26" s="45"/>
      <c r="B26" s="48" t="s">
        <v>242</v>
      </c>
      <c r="C26" s="24" t="s">
        <v>346</v>
      </c>
      <c r="D26" s="47"/>
      <c r="E26" s="47"/>
      <c r="F26" s="47"/>
      <c r="G26" s="47"/>
      <c r="H26" s="47"/>
      <c r="I26" s="47"/>
      <c r="J26" s="47"/>
      <c r="K26" s="47"/>
      <c r="L26" s="125"/>
    </row>
    <row r="27" spans="1:12">
      <c r="A27" s="45"/>
      <c r="B27" s="48"/>
      <c r="C27" s="24" t="s">
        <v>373</v>
      </c>
      <c r="D27" s="47"/>
      <c r="E27" s="47"/>
      <c r="F27" s="47"/>
      <c r="G27" s="47"/>
      <c r="H27" s="47"/>
      <c r="I27" s="47"/>
      <c r="J27" s="47"/>
      <c r="K27" s="47"/>
      <c r="L27" s="125"/>
    </row>
    <row r="28" spans="1:12">
      <c r="A28" s="45"/>
      <c r="B28" s="48"/>
      <c r="C28" s="39" t="s">
        <v>374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7">
        <v>12600000</v>
      </c>
      <c r="J28" s="47"/>
      <c r="K28" s="47">
        <f t="shared" ref="K28:K31" si="2">SUM(I28:J28)</f>
        <v>12600000</v>
      </c>
      <c r="L28" s="125"/>
    </row>
    <row r="29" spans="1:12">
      <c r="A29" s="45"/>
      <c r="B29" s="48" t="s">
        <v>316</v>
      </c>
      <c r="C29" s="24" t="s">
        <v>375</v>
      </c>
      <c r="D29" s="47"/>
      <c r="E29" s="47"/>
      <c r="F29" s="47"/>
      <c r="G29" s="47"/>
      <c r="H29" s="47"/>
      <c r="I29" s="47"/>
      <c r="J29" s="47"/>
      <c r="K29" s="47"/>
      <c r="L29" s="125"/>
    </row>
    <row r="30" spans="1:12">
      <c r="A30" s="45"/>
      <c r="B30" s="48"/>
      <c r="C30" s="24" t="s">
        <v>246</v>
      </c>
      <c r="D30" s="47"/>
      <c r="E30" s="47"/>
      <c r="F30" s="47"/>
      <c r="G30" s="47"/>
      <c r="H30" s="47"/>
      <c r="I30" s="47"/>
      <c r="J30" s="47"/>
      <c r="K30" s="47"/>
      <c r="L30" s="125"/>
    </row>
    <row r="31" spans="1:12">
      <c r="A31" s="45"/>
      <c r="B31" s="48"/>
      <c r="C31" s="24" t="s">
        <v>376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7">
        <v>39000000</v>
      </c>
      <c r="J31" s="47"/>
      <c r="K31" s="47">
        <f t="shared" si="2"/>
        <v>39000000</v>
      </c>
      <c r="L31" s="125"/>
    </row>
    <row r="32" spans="1:12">
      <c r="A32" s="45"/>
      <c r="B32" s="48" t="s">
        <v>218</v>
      </c>
      <c r="C32" s="24" t="s">
        <v>380</v>
      </c>
      <c r="D32" s="47"/>
      <c r="E32" s="47"/>
      <c r="F32" s="47"/>
      <c r="G32" s="47"/>
      <c r="H32" s="47"/>
      <c r="I32" s="47"/>
      <c r="J32" s="47"/>
      <c r="K32" s="47"/>
      <c r="L32" s="125"/>
    </row>
    <row r="33" spans="1:12">
      <c r="A33" s="45"/>
      <c r="B33" s="48"/>
      <c r="C33" s="24" t="s">
        <v>381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7">
        <v>1000000</v>
      </c>
      <c r="J33" s="47"/>
      <c r="K33" s="47">
        <f t="shared" ref="K33" si="3">SUM(I33:J33)</f>
        <v>1000000</v>
      </c>
      <c r="L33" s="125"/>
    </row>
    <row r="34" spans="1:12">
      <c r="A34" s="45"/>
      <c r="B34" s="48" t="s">
        <v>371</v>
      </c>
      <c r="C34" s="24" t="s">
        <v>383</v>
      </c>
      <c r="D34" s="47"/>
      <c r="E34" s="47"/>
      <c r="F34" s="47"/>
      <c r="G34" s="47"/>
      <c r="H34" s="47"/>
      <c r="I34" s="47"/>
      <c r="J34" s="47"/>
      <c r="K34" s="47"/>
      <c r="L34" s="125"/>
    </row>
    <row r="35" spans="1:12">
      <c r="A35" s="45"/>
      <c r="B35" s="48"/>
      <c r="C35" s="24" t="s">
        <v>64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7">
        <v>1000000</v>
      </c>
      <c r="J35" s="47"/>
      <c r="K35" s="47">
        <v>1000000</v>
      </c>
      <c r="L35" s="125"/>
    </row>
    <row r="36" spans="1:12">
      <c r="A36" s="45"/>
      <c r="B36" s="48" t="s">
        <v>388</v>
      </c>
      <c r="C36" s="24" t="s">
        <v>385</v>
      </c>
      <c r="D36" s="47"/>
      <c r="E36" s="47"/>
      <c r="F36" s="47"/>
      <c r="G36" s="47"/>
      <c r="H36" s="47"/>
      <c r="I36" s="47"/>
      <c r="J36" s="47"/>
      <c r="K36" s="47"/>
      <c r="L36" s="125"/>
    </row>
    <row r="37" spans="1:12">
      <c r="A37" s="45"/>
      <c r="B37" s="48"/>
      <c r="C37" s="24" t="s">
        <v>64</v>
      </c>
      <c r="D37" s="47"/>
      <c r="E37" s="47"/>
      <c r="F37" s="47"/>
      <c r="G37" s="47"/>
      <c r="H37" s="47"/>
      <c r="I37" s="47"/>
      <c r="J37" s="47"/>
      <c r="K37" s="47"/>
      <c r="L37" s="125"/>
    </row>
    <row r="38" spans="1:12">
      <c r="A38" s="45"/>
      <c r="B38" s="48"/>
      <c r="C38" s="24" t="s">
        <v>67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7">
        <v>1000000</v>
      </c>
      <c r="J38" s="47"/>
      <c r="K38" s="47">
        <v>1000000</v>
      </c>
      <c r="L38" s="125"/>
    </row>
    <row r="39" spans="1:12">
      <c r="A39" s="45"/>
      <c r="B39" s="53"/>
      <c r="C39" s="39"/>
      <c r="D39" s="47"/>
      <c r="E39" s="47"/>
      <c r="F39" s="47"/>
      <c r="G39" s="47"/>
      <c r="H39" s="47"/>
      <c r="I39" s="47"/>
      <c r="J39" s="47"/>
      <c r="K39" s="47"/>
      <c r="L39" s="125"/>
    </row>
    <row r="40" spans="1:12">
      <c r="A40" s="122" t="s">
        <v>88</v>
      </c>
      <c r="B40" s="123"/>
      <c r="C40" s="124"/>
      <c r="D40" s="54">
        <f>SUM(D6:D10)</f>
        <v>0</v>
      </c>
      <c r="E40" s="54">
        <f>SUM(E6:E10)</f>
        <v>0</v>
      </c>
      <c r="F40" s="54">
        <f>SUM(F6:F10)</f>
        <v>0</v>
      </c>
      <c r="G40" s="54">
        <f>SUM(G6:G10)</f>
        <v>0</v>
      </c>
      <c r="H40" s="54">
        <f>SUM(H6:H10)</f>
        <v>0</v>
      </c>
      <c r="I40" s="54">
        <f>SUM(I10:I39)</f>
        <v>2954013800</v>
      </c>
      <c r="J40" s="54">
        <f>SUM(J6:J10)</f>
        <v>0</v>
      </c>
      <c r="K40" s="54">
        <f>SUM(K10:K39)</f>
        <v>2954013800</v>
      </c>
      <c r="L40" s="125"/>
    </row>
    <row r="41" spans="1:12">
      <c r="A41" s="122" t="s">
        <v>74</v>
      </c>
      <c r="B41" s="123"/>
      <c r="C41" s="124"/>
      <c r="D41" s="54">
        <f>SUM(D7:D10)</f>
        <v>0</v>
      </c>
      <c r="E41" s="54">
        <f>SUM(E7:E10)</f>
        <v>0</v>
      </c>
      <c r="F41" s="54">
        <f>SUM(F7:F10)</f>
        <v>0</v>
      </c>
      <c r="G41" s="54">
        <f>SUM(G7:G10)</f>
        <v>0</v>
      </c>
      <c r="H41" s="54">
        <f>SUM(H7:H10)</f>
        <v>0</v>
      </c>
      <c r="I41" s="54">
        <f>SUM(I6:I7)</f>
        <v>3425403400</v>
      </c>
      <c r="J41" s="54">
        <f>SUM(J7:J10)</f>
        <v>0</v>
      </c>
      <c r="K41" s="54">
        <f>SUM(K6:K7)</f>
        <v>3425403400</v>
      </c>
      <c r="L41" s="125"/>
    </row>
    <row r="42" spans="1:12">
      <c r="L42" s="125"/>
    </row>
    <row r="43" spans="1:12">
      <c r="L43" s="125"/>
    </row>
    <row r="44" spans="1:12">
      <c r="L44" s="125"/>
    </row>
  </sheetData>
  <mergeCells count="6">
    <mergeCell ref="A1:K1"/>
    <mergeCell ref="A3:C4"/>
    <mergeCell ref="A40:C40"/>
    <mergeCell ref="A41:C41"/>
    <mergeCell ref="L1:L24"/>
    <mergeCell ref="L25:L44"/>
  </mergeCells>
  <printOptions horizontalCentered="1"/>
  <pageMargins left="0.11811023622047245" right="0" top="0.55118110236220474" bottom="0.35433070866141736" header="0.31496062992125984" footer="0.31496062992125984"/>
  <pageSetup paperSize="9" scale="88" firstPageNumber="3" orientation="landscape" useFirstPageNumber="1" r:id="rId1"/>
  <headerFooter>
    <oddHeader xml:space="preserve">&amp;C
</oddHead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72"/>
  <sheetViews>
    <sheetView view="pageBreakPreview" topLeftCell="A7" zoomScaleNormal="110" zoomScaleSheetLayoutView="100" workbookViewId="0">
      <selection activeCell="E55" sqref="E55"/>
    </sheetView>
  </sheetViews>
  <sheetFormatPr defaultColWidth="9" defaultRowHeight="24.6"/>
  <cols>
    <col min="1" max="1" width="9.5546875" style="30" customWidth="1"/>
    <col min="2" max="2" width="2.44140625" style="24" customWidth="1"/>
    <col min="3" max="3" width="1.109375" style="24" customWidth="1"/>
    <col min="4" max="4" width="4.21875" style="24" customWidth="1"/>
    <col min="5" max="5" width="28.5546875" style="24" customWidth="1"/>
    <col min="6" max="6" width="16.6640625" style="24" bestFit="1" customWidth="1"/>
    <col min="7" max="7" width="1.109375" style="24" customWidth="1"/>
    <col min="8" max="8" width="16.6640625" style="31" bestFit="1" customWidth="1"/>
    <col min="9" max="9" width="4.77734375" style="24" customWidth="1"/>
    <col min="10" max="10" width="13.44140625" style="24" bestFit="1" customWidth="1"/>
    <col min="11" max="16384" width="9" style="24"/>
  </cols>
  <sheetData>
    <row r="2" spans="1:9">
      <c r="A2" s="126" t="s">
        <v>67</v>
      </c>
      <c r="B2" s="126"/>
      <c r="C2" s="126"/>
      <c r="D2" s="126"/>
      <c r="E2" s="126"/>
      <c r="F2" s="126"/>
      <c r="G2" s="126"/>
      <c r="H2" s="126"/>
      <c r="I2" s="126"/>
    </row>
    <row r="4" spans="1:9">
      <c r="B4" s="26" t="s">
        <v>0</v>
      </c>
      <c r="F4" s="55">
        <f>F5</f>
        <v>2954013800</v>
      </c>
      <c r="G4" s="25" t="s">
        <v>11</v>
      </c>
    </row>
    <row r="5" spans="1:9">
      <c r="B5" s="29" t="s">
        <v>104</v>
      </c>
      <c r="F5" s="55">
        <v>2954013800</v>
      </c>
      <c r="G5" s="25" t="s">
        <v>11</v>
      </c>
    </row>
    <row r="6" spans="1:9">
      <c r="B6" s="29" t="s">
        <v>105</v>
      </c>
      <c r="F6" s="28">
        <v>471389600</v>
      </c>
      <c r="G6" s="25" t="s">
        <v>11</v>
      </c>
    </row>
    <row r="8" spans="1:9">
      <c r="A8" s="29" t="s">
        <v>3</v>
      </c>
      <c r="B8" s="26" t="s">
        <v>2</v>
      </c>
      <c r="C8" s="26"/>
    </row>
    <row r="9" spans="1:9">
      <c r="A9" s="29" t="s">
        <v>7</v>
      </c>
      <c r="B9" s="26" t="s">
        <v>4</v>
      </c>
    </row>
    <row r="10" spans="1:9">
      <c r="A10" s="29" t="s">
        <v>8</v>
      </c>
      <c r="B10" s="56" t="s">
        <v>5</v>
      </c>
      <c r="C10" s="26" t="s">
        <v>6</v>
      </c>
      <c r="F10" s="28">
        <v>2954013800</v>
      </c>
      <c r="G10" s="26" t="s">
        <v>11</v>
      </c>
      <c r="H10" s="28"/>
    </row>
    <row r="11" spans="1:9">
      <c r="A11" s="29" t="s">
        <v>9</v>
      </c>
      <c r="B11" s="57"/>
      <c r="C11" s="26" t="s">
        <v>106</v>
      </c>
      <c r="E11" s="26"/>
      <c r="I11" s="26"/>
    </row>
    <row r="12" spans="1:9">
      <c r="D12" s="26" t="s">
        <v>245</v>
      </c>
      <c r="F12" s="28"/>
      <c r="H12" s="28">
        <v>2046016400</v>
      </c>
      <c r="I12" s="26" t="s">
        <v>11</v>
      </c>
    </row>
    <row r="13" spans="1:9">
      <c r="D13" s="26" t="s">
        <v>378</v>
      </c>
      <c r="H13" s="28">
        <v>1906262200</v>
      </c>
      <c r="I13" s="26" t="s">
        <v>11</v>
      </c>
    </row>
    <row r="14" spans="1:9">
      <c r="D14" s="26" t="s">
        <v>107</v>
      </c>
      <c r="F14" s="28">
        <f>SUM(F15:F16)</f>
        <v>2368651800</v>
      </c>
      <c r="G14" s="26" t="s">
        <v>11</v>
      </c>
    </row>
    <row r="15" spans="1:9">
      <c r="D15" s="26" t="s">
        <v>108</v>
      </c>
      <c r="F15" s="28">
        <v>462389600</v>
      </c>
      <c r="G15" s="26" t="s">
        <v>11</v>
      </c>
    </row>
    <row r="16" spans="1:9">
      <c r="D16" s="26" t="s">
        <v>109</v>
      </c>
      <c r="F16" s="28">
        <v>1906262200</v>
      </c>
      <c r="G16" s="26" t="s">
        <v>11</v>
      </c>
    </row>
    <row r="17" spans="1:9" ht="12.75" customHeight="1"/>
    <row r="18" spans="1:9">
      <c r="C18" s="26" t="s">
        <v>15</v>
      </c>
    </row>
    <row r="19" spans="1:9">
      <c r="C19" s="24" t="s">
        <v>96</v>
      </c>
    </row>
    <row r="20" spans="1:9">
      <c r="C20" s="24" t="s">
        <v>97</v>
      </c>
    </row>
    <row r="21" spans="1:9">
      <c r="C21" s="24" t="s">
        <v>98</v>
      </c>
    </row>
    <row r="23" spans="1:9">
      <c r="C23" s="26" t="s">
        <v>16</v>
      </c>
    </row>
    <row r="24" spans="1:9">
      <c r="C24" s="24" t="s">
        <v>99</v>
      </c>
    </row>
    <row r="25" spans="1:9">
      <c r="C25" s="24" t="s">
        <v>100</v>
      </c>
    </row>
    <row r="26" spans="1:9">
      <c r="C26" s="24" t="s">
        <v>101</v>
      </c>
    </row>
    <row r="27" spans="1:9">
      <c r="C27" s="24" t="s">
        <v>102</v>
      </c>
    </row>
    <row r="28" spans="1:9">
      <c r="C28" s="24" t="s">
        <v>103</v>
      </c>
    </row>
    <row r="31" spans="1:9">
      <c r="A31" s="58"/>
      <c r="B31" s="58"/>
      <c r="C31" s="58"/>
      <c r="D31" s="58"/>
      <c r="E31" s="58"/>
      <c r="F31" s="58"/>
      <c r="G31" s="58"/>
      <c r="H31" s="59"/>
      <c r="I31" s="58"/>
    </row>
    <row r="32" spans="1:9">
      <c r="B32" s="26" t="s">
        <v>17</v>
      </c>
    </row>
    <row r="33" spans="1:9">
      <c r="A33" s="29" t="s">
        <v>18</v>
      </c>
      <c r="B33" s="26" t="s">
        <v>377</v>
      </c>
      <c r="C33" s="26"/>
    </row>
    <row r="34" spans="1:9">
      <c r="A34" s="29" t="s">
        <v>20</v>
      </c>
      <c r="B34" s="26" t="s">
        <v>21</v>
      </c>
    </row>
    <row r="35" spans="1:9">
      <c r="B35" s="26" t="s">
        <v>24</v>
      </c>
      <c r="C35" s="26"/>
    </row>
    <row r="36" spans="1:9">
      <c r="A36" s="29" t="s">
        <v>23</v>
      </c>
      <c r="B36" s="29" t="s">
        <v>5</v>
      </c>
      <c r="C36" s="26" t="s">
        <v>21</v>
      </c>
      <c r="I36" s="26"/>
    </row>
    <row r="37" spans="1:9">
      <c r="C37" s="26" t="s">
        <v>24</v>
      </c>
    </row>
    <row r="38" spans="1:9">
      <c r="C38" s="26" t="s">
        <v>22</v>
      </c>
      <c r="H38" s="28">
        <f>SUM(F39)</f>
        <v>192335000</v>
      </c>
      <c r="I38" s="26" t="s">
        <v>11</v>
      </c>
    </row>
    <row r="39" spans="1:9">
      <c r="D39" s="26" t="s">
        <v>12</v>
      </c>
      <c r="F39" s="28">
        <f>SUM(F40:F41)</f>
        <v>192335000</v>
      </c>
      <c r="G39" s="26" t="s">
        <v>11</v>
      </c>
    </row>
    <row r="40" spans="1:9">
      <c r="D40" s="26" t="s">
        <v>13</v>
      </c>
      <c r="F40" s="60" t="s">
        <v>1</v>
      </c>
      <c r="G40" s="26" t="s">
        <v>11</v>
      </c>
    </row>
    <row r="41" spans="1:9">
      <c r="D41" s="26" t="s">
        <v>14</v>
      </c>
      <c r="F41" s="28">
        <f>H43+H48</f>
        <v>192335000</v>
      </c>
      <c r="G41" s="26" t="s">
        <v>11</v>
      </c>
    </row>
    <row r="43" spans="1:9">
      <c r="B43" s="57"/>
      <c r="C43" s="57"/>
      <c r="D43" s="56" t="s">
        <v>85</v>
      </c>
      <c r="E43" s="26" t="s">
        <v>25</v>
      </c>
      <c r="H43" s="28">
        <f>SUM(H44:H47)</f>
        <v>109147200</v>
      </c>
      <c r="I43" s="26" t="s">
        <v>11</v>
      </c>
    </row>
    <row r="44" spans="1:9">
      <c r="E44" s="24" t="s">
        <v>389</v>
      </c>
      <c r="H44" s="31">
        <v>92740800</v>
      </c>
      <c r="I44" s="24" t="s">
        <v>11</v>
      </c>
    </row>
    <row r="45" spans="1:9">
      <c r="E45" s="24" t="s">
        <v>123</v>
      </c>
      <c r="H45" s="31">
        <v>5564400</v>
      </c>
      <c r="I45" s="24" t="s">
        <v>11</v>
      </c>
    </row>
    <row r="46" spans="1:9">
      <c r="E46" s="24" t="s">
        <v>139</v>
      </c>
      <c r="H46" s="31">
        <v>5467200</v>
      </c>
      <c r="I46" s="24" t="s">
        <v>11</v>
      </c>
    </row>
    <row r="47" spans="1:9">
      <c r="E47" s="24" t="s">
        <v>135</v>
      </c>
      <c r="H47" s="31">
        <v>5374800</v>
      </c>
      <c r="I47" s="24" t="s">
        <v>11</v>
      </c>
    </row>
    <row r="48" spans="1:9">
      <c r="B48" s="127"/>
      <c r="C48" s="127"/>
      <c r="D48" s="56" t="s">
        <v>86</v>
      </c>
      <c r="E48" s="26" t="s">
        <v>26</v>
      </c>
      <c r="F48" s="26"/>
      <c r="H48" s="28">
        <f>SUM(H49:H52)</f>
        <v>83187800</v>
      </c>
      <c r="I48" s="26" t="s">
        <v>11</v>
      </c>
    </row>
    <row r="49" spans="1:9">
      <c r="E49" s="24" t="s">
        <v>390</v>
      </c>
      <c r="H49" s="31">
        <v>78480200</v>
      </c>
      <c r="I49" s="24" t="s">
        <v>11</v>
      </c>
    </row>
    <row r="50" spans="1:9">
      <c r="E50" s="24" t="s">
        <v>27</v>
      </c>
      <c r="H50" s="31">
        <v>4510700</v>
      </c>
      <c r="I50" s="24" t="s">
        <v>11</v>
      </c>
    </row>
    <row r="51" spans="1:9">
      <c r="E51" s="24" t="s">
        <v>136</v>
      </c>
      <c r="H51" s="31">
        <v>159300</v>
      </c>
      <c r="I51" s="24" t="s">
        <v>11</v>
      </c>
    </row>
    <row r="52" spans="1:9">
      <c r="E52" s="24" t="s">
        <v>255</v>
      </c>
      <c r="H52" s="31">
        <v>37600</v>
      </c>
      <c r="I52" s="24" t="s">
        <v>11</v>
      </c>
    </row>
    <row r="54" spans="1:9">
      <c r="A54" s="29" t="s">
        <v>124</v>
      </c>
      <c r="B54" s="29" t="s">
        <v>117</v>
      </c>
      <c r="C54" s="26" t="s">
        <v>21</v>
      </c>
    </row>
    <row r="55" spans="1:9">
      <c r="C55" s="26" t="s">
        <v>24</v>
      </c>
    </row>
    <row r="56" spans="1:9">
      <c r="C56" s="26" t="s">
        <v>29</v>
      </c>
      <c r="H56" s="28">
        <f>SUM(F59)</f>
        <v>1211450500</v>
      </c>
      <c r="I56" s="26" t="s">
        <v>11</v>
      </c>
    </row>
    <row r="57" spans="1:9">
      <c r="D57" s="26" t="s">
        <v>12</v>
      </c>
      <c r="F57" s="28">
        <f>SUM(F58:F59)</f>
        <v>1324619600</v>
      </c>
      <c r="G57" s="26" t="s">
        <v>11</v>
      </c>
    </row>
    <row r="58" spans="1:9">
      <c r="D58" s="26" t="s">
        <v>13</v>
      </c>
      <c r="F58" s="28">
        <v>113169100</v>
      </c>
      <c r="G58" s="26" t="s">
        <v>11</v>
      </c>
    </row>
    <row r="59" spans="1:9">
      <c r="D59" s="26" t="s">
        <v>14</v>
      </c>
      <c r="F59" s="28">
        <f>SUM(H60:H63)</f>
        <v>1211450500</v>
      </c>
      <c r="G59" s="26" t="s">
        <v>11</v>
      </c>
    </row>
    <row r="60" spans="1:9">
      <c r="D60" s="24" t="s">
        <v>473</v>
      </c>
      <c r="H60" s="31">
        <v>1080346600</v>
      </c>
      <c r="I60" s="24" t="s">
        <v>11</v>
      </c>
    </row>
    <row r="61" spans="1:9">
      <c r="D61" s="24" t="s">
        <v>123</v>
      </c>
      <c r="H61" s="31">
        <v>63586000</v>
      </c>
      <c r="I61" s="24" t="s">
        <v>11</v>
      </c>
    </row>
    <row r="62" spans="1:9">
      <c r="D62" s="24" t="s">
        <v>234</v>
      </c>
      <c r="H62" s="31">
        <v>2894400</v>
      </c>
      <c r="I62" s="24" t="s">
        <v>11</v>
      </c>
    </row>
    <row r="63" spans="1:9">
      <c r="D63" s="24" t="s">
        <v>235</v>
      </c>
      <c r="H63" s="31">
        <v>64623500</v>
      </c>
      <c r="I63" s="24" t="s">
        <v>11</v>
      </c>
    </row>
    <row r="65" spans="1:9">
      <c r="A65" s="29" t="s">
        <v>30</v>
      </c>
      <c r="B65" s="29" t="s">
        <v>28</v>
      </c>
      <c r="C65" s="26" t="s">
        <v>21</v>
      </c>
    </row>
    <row r="66" spans="1:9">
      <c r="C66" s="26" t="s">
        <v>24</v>
      </c>
    </row>
    <row r="67" spans="1:9">
      <c r="C67" s="26" t="s">
        <v>32</v>
      </c>
      <c r="H67" s="28">
        <f>SUM(H71:H91)</f>
        <v>281110800</v>
      </c>
      <c r="I67" s="26" t="s">
        <v>11</v>
      </c>
    </row>
    <row r="68" spans="1:9">
      <c r="D68" s="26" t="s">
        <v>12</v>
      </c>
      <c r="F68" s="28">
        <f>SUM(F69:F70)</f>
        <v>416770400</v>
      </c>
      <c r="G68" s="26" t="s">
        <v>11</v>
      </c>
    </row>
    <row r="69" spans="1:9">
      <c r="D69" s="26" t="s">
        <v>13</v>
      </c>
      <c r="F69" s="28">
        <v>135659600</v>
      </c>
      <c r="G69" s="26" t="s">
        <v>11</v>
      </c>
    </row>
    <row r="70" spans="1:9">
      <c r="D70" s="26" t="s">
        <v>14</v>
      </c>
      <c r="F70" s="28">
        <f>SUM(H71:H91)</f>
        <v>281110800</v>
      </c>
      <c r="G70" s="26" t="s">
        <v>11</v>
      </c>
    </row>
    <row r="71" spans="1:9">
      <c r="B71" s="57"/>
      <c r="C71" s="61"/>
      <c r="D71" s="29" t="s">
        <v>118</v>
      </c>
      <c r="E71" s="26" t="s">
        <v>34</v>
      </c>
      <c r="G71" s="26"/>
      <c r="H71" s="28">
        <v>127518800</v>
      </c>
      <c r="I71" s="26" t="s">
        <v>11</v>
      </c>
    </row>
    <row r="72" spans="1:9">
      <c r="E72" s="26" t="s">
        <v>12</v>
      </c>
      <c r="F72" s="28">
        <f>SUM(F73:F76)</f>
        <v>185402800</v>
      </c>
      <c r="G72" s="26" t="s">
        <v>11</v>
      </c>
    </row>
    <row r="73" spans="1:9">
      <c r="E73" s="26" t="s">
        <v>13</v>
      </c>
      <c r="F73" s="28">
        <v>57884000</v>
      </c>
      <c r="G73" s="26" t="s">
        <v>11</v>
      </c>
    </row>
    <row r="74" spans="1:9">
      <c r="E74" s="24" t="s">
        <v>33</v>
      </c>
    </row>
    <row r="75" spans="1:9">
      <c r="E75" s="24" t="s">
        <v>236</v>
      </c>
    </row>
    <row r="76" spans="1:9">
      <c r="E76" s="26" t="s">
        <v>14</v>
      </c>
      <c r="F76" s="28">
        <f>H71</f>
        <v>127518800</v>
      </c>
      <c r="G76" s="26" t="s">
        <v>11</v>
      </c>
    </row>
    <row r="77" spans="1:9">
      <c r="E77" s="24" t="s">
        <v>33</v>
      </c>
    </row>
    <row r="78" spans="1:9">
      <c r="E78" s="24" t="s">
        <v>115</v>
      </c>
    </row>
    <row r="79" spans="1:9">
      <c r="E79" s="24" t="s">
        <v>114</v>
      </c>
    </row>
    <row r="81" spans="2:9">
      <c r="B81" s="127"/>
      <c r="C81" s="127"/>
      <c r="D81" s="29" t="s">
        <v>119</v>
      </c>
      <c r="E81" s="26" t="s">
        <v>35</v>
      </c>
      <c r="H81" s="28">
        <v>59612100</v>
      </c>
      <c r="I81" s="26" t="s">
        <v>11</v>
      </c>
    </row>
    <row r="82" spans="2:9">
      <c r="E82" s="26" t="s">
        <v>12</v>
      </c>
      <c r="F82" s="28">
        <f>SUM(F83:F86)</f>
        <v>76056500</v>
      </c>
      <c r="G82" s="26" t="s">
        <v>11</v>
      </c>
    </row>
    <row r="83" spans="2:9">
      <c r="E83" s="26" t="s">
        <v>13</v>
      </c>
      <c r="F83" s="28">
        <v>16444400</v>
      </c>
      <c r="G83" s="26" t="s">
        <v>11</v>
      </c>
    </row>
    <row r="84" spans="2:9">
      <c r="E84" s="24" t="s">
        <v>237</v>
      </c>
    </row>
    <row r="85" spans="2:9">
      <c r="E85" s="24" t="s">
        <v>238</v>
      </c>
    </row>
    <row r="86" spans="2:9">
      <c r="E86" s="26" t="s">
        <v>14</v>
      </c>
      <c r="F86" s="28">
        <f>H81</f>
        <v>59612100</v>
      </c>
      <c r="G86" s="26" t="s">
        <v>11</v>
      </c>
    </row>
    <row r="87" spans="2:9">
      <c r="E87" s="24" t="s">
        <v>38</v>
      </c>
    </row>
    <row r="88" spans="2:9">
      <c r="E88" s="24" t="s">
        <v>39</v>
      </c>
    </row>
    <row r="89" spans="2:9">
      <c r="E89" s="24" t="s">
        <v>36</v>
      </c>
    </row>
    <row r="90" spans="2:9">
      <c r="E90" s="24" t="s">
        <v>37</v>
      </c>
    </row>
    <row r="91" spans="2:9">
      <c r="B91" s="127"/>
      <c r="C91" s="127"/>
      <c r="D91" s="29" t="s">
        <v>120</v>
      </c>
      <c r="E91" s="26" t="s">
        <v>40</v>
      </c>
      <c r="H91" s="28">
        <v>93979900</v>
      </c>
      <c r="I91" s="26" t="s">
        <v>11</v>
      </c>
    </row>
    <row r="92" spans="2:9">
      <c r="E92" s="26" t="s">
        <v>12</v>
      </c>
      <c r="F92" s="28">
        <f>SUM(F93:F96)</f>
        <v>155311100</v>
      </c>
      <c r="G92" s="26" t="s">
        <v>11</v>
      </c>
    </row>
    <row r="93" spans="2:9">
      <c r="E93" s="26" t="s">
        <v>13</v>
      </c>
      <c r="F93" s="28">
        <v>61331200</v>
      </c>
      <c r="G93" s="26" t="s">
        <v>11</v>
      </c>
    </row>
    <row r="94" spans="2:9">
      <c r="E94" s="24" t="s">
        <v>239</v>
      </c>
      <c r="G94" s="26"/>
    </row>
    <row r="95" spans="2:9">
      <c r="E95" s="24" t="s">
        <v>240</v>
      </c>
      <c r="G95" s="26"/>
    </row>
    <row r="96" spans="2:9">
      <c r="E96" s="26" t="s">
        <v>14</v>
      </c>
      <c r="F96" s="28">
        <f>H91</f>
        <v>93979900</v>
      </c>
      <c r="G96" s="26" t="s">
        <v>11</v>
      </c>
    </row>
    <row r="97" spans="1:9">
      <c r="E97" s="24" t="s">
        <v>41</v>
      </c>
    </row>
    <row r="98" spans="1:9">
      <c r="E98" s="24" t="s">
        <v>112</v>
      </c>
    </row>
    <row r="99" spans="1:9">
      <c r="E99" s="24" t="s">
        <v>113</v>
      </c>
    </row>
    <row r="101" spans="1:9">
      <c r="A101" s="29" t="s">
        <v>42</v>
      </c>
      <c r="B101" s="29" t="s">
        <v>31</v>
      </c>
      <c r="C101" s="26" t="s">
        <v>21</v>
      </c>
    </row>
    <row r="102" spans="1:9">
      <c r="C102" s="26" t="s">
        <v>24</v>
      </c>
    </row>
    <row r="103" spans="1:9">
      <c r="C103" s="26" t="s">
        <v>43</v>
      </c>
      <c r="H103" s="28">
        <f>SUM(F106)</f>
        <v>97095500</v>
      </c>
      <c r="I103" s="26" t="s">
        <v>11</v>
      </c>
    </row>
    <row r="104" spans="1:9">
      <c r="D104" s="26" t="s">
        <v>12</v>
      </c>
      <c r="F104" s="28">
        <f>SUM(F105:F106)</f>
        <v>140146300</v>
      </c>
      <c r="G104" s="26" t="s">
        <v>11</v>
      </c>
    </row>
    <row r="105" spans="1:9">
      <c r="D105" s="26" t="s">
        <v>13</v>
      </c>
      <c r="F105" s="28">
        <v>43050800</v>
      </c>
      <c r="G105" s="26" t="s">
        <v>11</v>
      </c>
    </row>
    <row r="106" spans="1:9">
      <c r="D106" s="26" t="s">
        <v>14</v>
      </c>
      <c r="F106" s="28">
        <f>SUM(H107)</f>
        <v>97095500</v>
      </c>
      <c r="G106" s="26" t="s">
        <v>11</v>
      </c>
    </row>
    <row r="107" spans="1:9">
      <c r="D107" s="24" t="s">
        <v>116</v>
      </c>
      <c r="H107" s="31">
        <v>97095500</v>
      </c>
      <c r="I107" s="24" t="s">
        <v>11</v>
      </c>
    </row>
    <row r="108" spans="1:9">
      <c r="D108" s="24" t="s">
        <v>44</v>
      </c>
    </row>
    <row r="111" spans="1:9">
      <c r="A111" s="29" t="s">
        <v>55</v>
      </c>
      <c r="B111" s="29" t="s">
        <v>391</v>
      </c>
      <c r="C111" s="26" t="s">
        <v>21</v>
      </c>
      <c r="D111" s="34"/>
    </row>
    <row r="112" spans="1:9">
      <c r="C112" s="26" t="s">
        <v>24</v>
      </c>
      <c r="D112" s="34"/>
      <c r="E112" s="62"/>
    </row>
    <row r="113" spans="1:10">
      <c r="C113" s="26" t="s">
        <v>56</v>
      </c>
      <c r="D113" s="30"/>
      <c r="H113" s="28">
        <f>SUM(F116)</f>
        <v>1332000</v>
      </c>
      <c r="I113" s="26" t="s">
        <v>11</v>
      </c>
    </row>
    <row r="114" spans="1:10">
      <c r="D114" s="26" t="s">
        <v>12</v>
      </c>
      <c r="E114" s="29"/>
      <c r="F114" s="28">
        <f>SUM(F115:F116)</f>
        <v>1332000</v>
      </c>
      <c r="G114" s="26" t="s">
        <v>11</v>
      </c>
      <c r="H114" s="26"/>
      <c r="I114" s="28"/>
    </row>
    <row r="115" spans="1:10">
      <c r="D115" s="26" t="s">
        <v>13</v>
      </c>
      <c r="E115" s="29"/>
      <c r="F115" s="59">
        <v>0</v>
      </c>
      <c r="G115" s="63" t="s">
        <v>11</v>
      </c>
      <c r="H115" s="26"/>
      <c r="I115" s="28"/>
    </row>
    <row r="116" spans="1:10">
      <c r="D116" s="26" t="s">
        <v>14</v>
      </c>
      <c r="E116" s="29"/>
      <c r="F116" s="28">
        <f>SUM(H118:H118)</f>
        <v>1332000</v>
      </c>
      <c r="G116" s="26" t="s">
        <v>11</v>
      </c>
      <c r="H116" s="26"/>
      <c r="I116" s="28"/>
    </row>
    <row r="117" spans="1:10">
      <c r="D117" s="24" t="s">
        <v>65</v>
      </c>
    </row>
    <row r="118" spans="1:10">
      <c r="D118" s="24" t="s">
        <v>66</v>
      </c>
      <c r="H118" s="31">
        <v>1332000</v>
      </c>
      <c r="I118" s="24" t="s">
        <v>11</v>
      </c>
    </row>
    <row r="119" spans="1:10">
      <c r="D119" s="30"/>
    </row>
    <row r="120" spans="1:10">
      <c r="A120" s="29" t="s">
        <v>57</v>
      </c>
      <c r="B120" s="29" t="s">
        <v>392</v>
      </c>
      <c r="C120" s="26" t="s">
        <v>21</v>
      </c>
      <c r="D120" s="30"/>
    </row>
    <row r="121" spans="1:10">
      <c r="C121" s="26" t="s">
        <v>24</v>
      </c>
      <c r="D121" s="30"/>
    </row>
    <row r="122" spans="1:10">
      <c r="C122" s="26" t="s">
        <v>62</v>
      </c>
      <c r="D122" s="30"/>
      <c r="H122" s="28">
        <f>SUM(H130:H145)</f>
        <v>33623600</v>
      </c>
      <c r="I122" s="26" t="s">
        <v>11</v>
      </c>
    </row>
    <row r="123" spans="1:10">
      <c r="D123" s="26" t="s">
        <v>12</v>
      </c>
      <c r="E123" s="29"/>
      <c r="F123" s="28">
        <f>SUM(F124:F125)</f>
        <v>80633700</v>
      </c>
      <c r="G123" s="26" t="s">
        <v>11</v>
      </c>
    </row>
    <row r="124" spans="1:10">
      <c r="D124" s="26" t="s">
        <v>13</v>
      </c>
      <c r="E124" s="29"/>
      <c r="F124" s="59">
        <v>47010100</v>
      </c>
      <c r="G124" s="63" t="s">
        <v>11</v>
      </c>
    </row>
    <row r="125" spans="1:10">
      <c r="D125" s="26" t="s">
        <v>14</v>
      </c>
      <c r="E125" s="29"/>
      <c r="F125" s="28">
        <f>SUM(H130:H146)</f>
        <v>33623600</v>
      </c>
      <c r="G125" s="26" t="s">
        <v>11</v>
      </c>
    </row>
    <row r="126" spans="1:10">
      <c r="D126" s="26"/>
      <c r="F126" s="28"/>
      <c r="G126" s="26"/>
      <c r="J126" s="32"/>
    </row>
    <row r="127" spans="1:10">
      <c r="D127" s="29" t="s">
        <v>63</v>
      </c>
    </row>
    <row r="128" spans="1:10">
      <c r="D128" s="30" t="s">
        <v>45</v>
      </c>
      <c r="E128" s="24" t="s">
        <v>122</v>
      </c>
      <c r="J128" s="32"/>
    </row>
    <row r="129" spans="1:10">
      <c r="D129" s="30"/>
      <c r="E129" s="24" t="s">
        <v>140</v>
      </c>
    </row>
    <row r="130" spans="1:10">
      <c r="D130" s="30"/>
      <c r="E130" s="24" t="s">
        <v>394</v>
      </c>
      <c r="H130" s="31">
        <v>3000000</v>
      </c>
      <c r="I130" s="24" t="s">
        <v>11</v>
      </c>
      <c r="J130" s="32"/>
    </row>
    <row r="131" spans="1:10">
      <c r="D131" s="30" t="s">
        <v>46</v>
      </c>
      <c r="E131" s="24" t="s">
        <v>141</v>
      </c>
    </row>
    <row r="132" spans="1:10">
      <c r="D132" s="30"/>
      <c r="E132" s="24" t="s">
        <v>67</v>
      </c>
      <c r="H132" s="31">
        <v>16887000</v>
      </c>
      <c r="I132" s="24" t="s">
        <v>11</v>
      </c>
    </row>
    <row r="133" spans="1:10">
      <c r="D133" s="30" t="s">
        <v>47</v>
      </c>
      <c r="E133" s="24" t="s">
        <v>142</v>
      </c>
      <c r="H133" s="31">
        <v>436000</v>
      </c>
      <c r="I133" s="24" t="s">
        <v>11</v>
      </c>
    </row>
    <row r="134" spans="1:10">
      <c r="D134" s="30" t="s">
        <v>48</v>
      </c>
      <c r="E134" s="24" t="s">
        <v>143</v>
      </c>
    </row>
    <row r="135" spans="1:10">
      <c r="D135" s="30"/>
      <c r="E135" s="24" t="s">
        <v>220</v>
      </c>
      <c r="H135" s="31">
        <v>6000000</v>
      </c>
      <c r="I135" s="24" t="s">
        <v>11</v>
      </c>
    </row>
    <row r="136" spans="1:10">
      <c r="D136" s="30" t="s">
        <v>49</v>
      </c>
      <c r="E136" s="24" t="s">
        <v>143</v>
      </c>
    </row>
    <row r="137" spans="1:10">
      <c r="D137" s="30"/>
      <c r="E137" s="24" t="s">
        <v>144</v>
      </c>
      <c r="H137" s="31">
        <v>6000000</v>
      </c>
      <c r="I137" s="24" t="s">
        <v>11</v>
      </c>
    </row>
    <row r="138" spans="1:10">
      <c r="D138" s="30"/>
    </row>
    <row r="139" spans="1:10">
      <c r="D139" s="29" t="s">
        <v>271</v>
      </c>
    </row>
    <row r="140" spans="1:10">
      <c r="D140" s="30" t="s">
        <v>50</v>
      </c>
      <c r="E140" s="24" t="s">
        <v>273</v>
      </c>
    </row>
    <row r="141" spans="1:10">
      <c r="D141" s="30"/>
      <c r="E141" s="24" t="s">
        <v>274</v>
      </c>
    </row>
    <row r="142" spans="1:10">
      <c r="D142" s="30"/>
      <c r="E142" s="24" t="s">
        <v>275</v>
      </c>
    </row>
    <row r="143" spans="1:10">
      <c r="D143" s="30"/>
      <c r="E143" s="24" t="s">
        <v>276</v>
      </c>
      <c r="H143" s="31">
        <v>1000600</v>
      </c>
      <c r="I143" s="24" t="s">
        <v>11</v>
      </c>
    </row>
    <row r="144" spans="1:10">
      <c r="A144" s="24"/>
      <c r="D144" s="29" t="s">
        <v>64</v>
      </c>
    </row>
    <row r="145" spans="1:10">
      <c r="A145" s="24"/>
      <c r="D145" s="30" t="s">
        <v>272</v>
      </c>
      <c r="E145" s="24" t="s">
        <v>277</v>
      </c>
      <c r="H145" s="31">
        <v>300000</v>
      </c>
      <c r="I145" s="24" t="s">
        <v>11</v>
      </c>
    </row>
    <row r="146" spans="1:10">
      <c r="A146" s="24"/>
      <c r="D146" s="30"/>
      <c r="E146" s="24" t="s">
        <v>393</v>
      </c>
    </row>
    <row r="147" spans="1:10">
      <c r="A147" s="24"/>
      <c r="D147" s="30"/>
    </row>
    <row r="148" spans="1:10">
      <c r="A148" s="29" t="s">
        <v>61</v>
      </c>
      <c r="B148" s="29" t="s">
        <v>319</v>
      </c>
      <c r="C148" s="26" t="s">
        <v>21</v>
      </c>
      <c r="D148" s="30"/>
    </row>
    <row r="149" spans="1:10">
      <c r="A149" s="24"/>
      <c r="C149" s="26" t="s">
        <v>24</v>
      </c>
      <c r="D149" s="30"/>
    </row>
    <row r="150" spans="1:10">
      <c r="C150" s="26" t="s">
        <v>58</v>
      </c>
      <c r="D150" s="30"/>
    </row>
    <row r="151" spans="1:10">
      <c r="C151" s="26" t="s">
        <v>59</v>
      </c>
      <c r="D151" s="30"/>
      <c r="H151" s="28">
        <f>SUM(F154)</f>
        <v>30900000</v>
      </c>
      <c r="I151" s="26" t="s">
        <v>11</v>
      </c>
    </row>
    <row r="152" spans="1:10">
      <c r="D152" s="26" t="s">
        <v>12</v>
      </c>
      <c r="E152" s="29"/>
      <c r="F152" s="28">
        <f>SUM(F153:F154)</f>
        <v>30900000</v>
      </c>
      <c r="G152" s="26" t="s">
        <v>11</v>
      </c>
    </row>
    <row r="153" spans="1:10">
      <c r="D153" s="26" t="s">
        <v>13</v>
      </c>
      <c r="E153" s="29"/>
      <c r="F153" s="60" t="s">
        <v>1</v>
      </c>
      <c r="G153" s="63" t="s">
        <v>11</v>
      </c>
      <c r="J153" s="32"/>
    </row>
    <row r="154" spans="1:10">
      <c r="D154" s="26" t="s">
        <v>14</v>
      </c>
      <c r="E154" s="29"/>
      <c r="F154" s="28">
        <f>SUM(H156)</f>
        <v>30900000</v>
      </c>
      <c r="G154" s="26" t="s">
        <v>11</v>
      </c>
    </row>
    <row r="155" spans="1:10">
      <c r="D155" s="30" t="s">
        <v>68</v>
      </c>
    </row>
    <row r="156" spans="1:10">
      <c r="D156" s="30" t="s">
        <v>60</v>
      </c>
      <c r="H156" s="31">
        <v>30900000</v>
      </c>
      <c r="I156" s="24" t="s">
        <v>11</v>
      </c>
    </row>
    <row r="157" spans="1:10">
      <c r="D157" s="30"/>
    </row>
    <row r="158" spans="1:10">
      <c r="A158" s="29" t="s">
        <v>51</v>
      </c>
      <c r="B158" s="64" t="s">
        <v>320</v>
      </c>
      <c r="C158" s="26" t="s">
        <v>21</v>
      </c>
      <c r="J158" s="32"/>
    </row>
    <row r="159" spans="1:10">
      <c r="C159" s="26" t="s">
        <v>24</v>
      </c>
    </row>
    <row r="160" spans="1:10">
      <c r="C160" s="26" t="s">
        <v>52</v>
      </c>
      <c r="D160" s="30"/>
    </row>
    <row r="161" spans="3:9">
      <c r="C161" s="26" t="s">
        <v>53</v>
      </c>
      <c r="D161" s="30"/>
    </row>
    <row r="162" spans="3:9">
      <c r="C162" s="26" t="s">
        <v>54</v>
      </c>
      <c r="D162" s="30"/>
      <c r="H162" s="28">
        <f>SUM(H165:H168)</f>
        <v>58414800</v>
      </c>
      <c r="I162" s="26" t="s">
        <v>11</v>
      </c>
    </row>
    <row r="163" spans="3:9">
      <c r="D163" s="26" t="s">
        <v>12</v>
      </c>
      <c r="E163" s="26"/>
      <c r="F163" s="28">
        <f>SUM(F164:F165)</f>
        <v>58414800</v>
      </c>
      <c r="G163" s="26" t="s">
        <v>11</v>
      </c>
      <c r="H163" s="28"/>
    </row>
    <row r="164" spans="3:9">
      <c r="D164" s="26" t="s">
        <v>13</v>
      </c>
      <c r="E164" s="26"/>
      <c r="F164" s="60" t="s">
        <v>1</v>
      </c>
      <c r="G164" s="26" t="s">
        <v>11</v>
      </c>
      <c r="H164" s="28"/>
    </row>
    <row r="165" spans="3:9">
      <c r="D165" s="26" t="s">
        <v>14</v>
      </c>
      <c r="E165" s="26"/>
      <c r="F165" s="28">
        <f>SUM(H168)</f>
        <v>58414800</v>
      </c>
      <c r="G165" s="26" t="s">
        <v>11</v>
      </c>
      <c r="H165" s="28"/>
    </row>
    <row r="166" spans="3:9">
      <c r="D166" s="24" t="s">
        <v>125</v>
      </c>
    </row>
    <row r="167" spans="3:9">
      <c r="D167" s="24" t="s">
        <v>126</v>
      </c>
      <c r="H167" s="24"/>
    </row>
    <row r="168" spans="3:9">
      <c r="D168" s="24" t="s">
        <v>127</v>
      </c>
      <c r="H168" s="31">
        <v>58414800</v>
      </c>
      <c r="I168" s="24" t="s">
        <v>11</v>
      </c>
    </row>
    <row r="169" spans="3:9">
      <c r="C169" s="26"/>
    </row>
    <row r="170" spans="3:9">
      <c r="C170" s="26"/>
      <c r="D170" s="30"/>
      <c r="H170" s="28"/>
      <c r="I170" s="26"/>
    </row>
    <row r="171" spans="3:9">
      <c r="D171" s="26"/>
      <c r="E171" s="26"/>
      <c r="F171" s="28"/>
      <c r="G171" s="26"/>
      <c r="H171" s="28"/>
    </row>
    <row r="172" spans="3:9">
      <c r="D172" s="26"/>
      <c r="E172" s="26"/>
      <c r="F172" s="60"/>
      <c r="G172" s="26"/>
      <c r="H172" s="28"/>
    </row>
    <row r="173" spans="3:9">
      <c r="D173" s="26"/>
      <c r="E173" s="26"/>
      <c r="F173" s="28"/>
      <c r="G173" s="26"/>
      <c r="H173" s="28"/>
    </row>
    <row r="175" spans="3:9">
      <c r="H175" s="24"/>
    </row>
    <row r="176" spans="3:9">
      <c r="H176" s="24"/>
    </row>
    <row r="177" spans="4:8">
      <c r="H177" s="24"/>
    </row>
    <row r="178" spans="4:8">
      <c r="D178" s="30"/>
    </row>
    <row r="179" spans="4:8">
      <c r="D179" s="30"/>
    </row>
    <row r="180" spans="4:8">
      <c r="D180" s="30"/>
    </row>
    <row r="181" spans="4:8">
      <c r="D181" s="30"/>
    </row>
    <row r="182" spans="4:8">
      <c r="D182" s="30"/>
    </row>
    <row r="183" spans="4:8">
      <c r="D183" s="30"/>
    </row>
    <row r="184" spans="4:8">
      <c r="D184" s="30"/>
    </row>
    <row r="185" spans="4:8">
      <c r="D185" s="30"/>
    </row>
    <row r="186" spans="4:8">
      <c r="D186" s="30"/>
    </row>
    <row r="187" spans="4:8">
      <c r="D187" s="30"/>
    </row>
    <row r="188" spans="4:8">
      <c r="D188" s="30"/>
    </row>
    <row r="189" spans="4:8">
      <c r="D189" s="30"/>
    </row>
    <row r="190" spans="4:8">
      <c r="D190" s="30"/>
    </row>
    <row r="191" spans="4:8">
      <c r="D191" s="30"/>
    </row>
    <row r="192" spans="4:8">
      <c r="D192" s="30"/>
    </row>
    <row r="193" spans="4:4">
      <c r="D193" s="30"/>
    </row>
    <row r="194" spans="4:4">
      <c r="D194" s="30"/>
    </row>
    <row r="195" spans="4:4">
      <c r="D195" s="30"/>
    </row>
    <row r="196" spans="4:4">
      <c r="D196" s="30"/>
    </row>
    <row r="197" spans="4:4">
      <c r="D197" s="30"/>
    </row>
    <row r="198" spans="4:4">
      <c r="D198" s="30"/>
    </row>
    <row r="199" spans="4:4">
      <c r="D199" s="30"/>
    </row>
    <row r="200" spans="4:4">
      <c r="D200" s="30"/>
    </row>
    <row r="201" spans="4:4">
      <c r="D201" s="30"/>
    </row>
    <row r="202" spans="4:4">
      <c r="D202" s="30"/>
    </row>
    <row r="203" spans="4:4">
      <c r="D203" s="30"/>
    </row>
    <row r="204" spans="4:4">
      <c r="D204" s="30"/>
    </row>
    <row r="205" spans="4:4">
      <c r="D205" s="30"/>
    </row>
    <row r="206" spans="4:4">
      <c r="D206" s="30"/>
    </row>
    <row r="207" spans="4:4">
      <c r="D207" s="30"/>
    </row>
    <row r="208" spans="4:4">
      <c r="D208" s="30"/>
    </row>
    <row r="209" spans="4:4">
      <c r="D209" s="30"/>
    </row>
    <row r="210" spans="4:4">
      <c r="D210" s="30"/>
    </row>
    <row r="211" spans="4:4">
      <c r="D211" s="30"/>
    </row>
    <row r="212" spans="4:4">
      <c r="D212" s="30"/>
    </row>
    <row r="213" spans="4:4">
      <c r="D213" s="30"/>
    </row>
    <row r="214" spans="4:4">
      <c r="D214" s="30"/>
    </row>
    <row r="215" spans="4:4">
      <c r="D215" s="30"/>
    </row>
    <row r="216" spans="4:4">
      <c r="D216" s="30"/>
    </row>
    <row r="217" spans="4:4">
      <c r="D217" s="30"/>
    </row>
    <row r="218" spans="4:4">
      <c r="D218" s="30"/>
    </row>
    <row r="219" spans="4:4">
      <c r="D219" s="30"/>
    </row>
    <row r="220" spans="4:4">
      <c r="D220" s="30"/>
    </row>
    <row r="221" spans="4:4">
      <c r="D221" s="30"/>
    </row>
    <row r="222" spans="4:4">
      <c r="D222" s="30"/>
    </row>
    <row r="223" spans="4:4">
      <c r="D223" s="30"/>
    </row>
    <row r="224" spans="4:4">
      <c r="D224" s="30"/>
    </row>
    <row r="225" spans="4:4">
      <c r="D225" s="30"/>
    </row>
    <row r="226" spans="4:4">
      <c r="D226" s="30"/>
    </row>
    <row r="227" spans="4:4">
      <c r="D227" s="30"/>
    </row>
    <row r="228" spans="4:4">
      <c r="D228" s="30"/>
    </row>
    <row r="229" spans="4:4">
      <c r="D229" s="30"/>
    </row>
    <row r="230" spans="4:4">
      <c r="D230" s="30"/>
    </row>
    <row r="231" spans="4:4">
      <c r="D231" s="30"/>
    </row>
    <row r="232" spans="4:4">
      <c r="D232" s="30"/>
    </row>
    <row r="233" spans="4:4">
      <c r="D233" s="30"/>
    </row>
    <row r="234" spans="4:4">
      <c r="D234" s="30"/>
    </row>
    <row r="235" spans="4:4">
      <c r="D235" s="30"/>
    </row>
    <row r="236" spans="4:4">
      <c r="D236" s="30"/>
    </row>
    <row r="237" spans="4:4">
      <c r="D237" s="30"/>
    </row>
    <row r="238" spans="4:4">
      <c r="D238" s="30"/>
    </row>
    <row r="239" spans="4:4">
      <c r="D239" s="30"/>
    </row>
    <row r="240" spans="4:4">
      <c r="D240" s="30"/>
    </row>
    <row r="241" spans="4:4">
      <c r="D241" s="30"/>
    </row>
    <row r="242" spans="4:4">
      <c r="D242" s="30"/>
    </row>
    <row r="243" spans="4:4">
      <c r="D243" s="30"/>
    </row>
    <row r="244" spans="4:4">
      <c r="D244" s="30"/>
    </row>
    <row r="245" spans="4:4">
      <c r="D245" s="30"/>
    </row>
    <row r="246" spans="4:4">
      <c r="D246" s="30"/>
    </row>
    <row r="247" spans="4:4">
      <c r="D247" s="30"/>
    </row>
    <row r="248" spans="4:4">
      <c r="D248" s="30"/>
    </row>
    <row r="249" spans="4:4">
      <c r="D249" s="30"/>
    </row>
    <row r="250" spans="4:4">
      <c r="D250" s="30"/>
    </row>
    <row r="251" spans="4:4">
      <c r="D251" s="30"/>
    </row>
    <row r="252" spans="4:4">
      <c r="D252" s="30"/>
    </row>
    <row r="253" spans="4:4">
      <c r="D253" s="30"/>
    </row>
    <row r="254" spans="4:4">
      <c r="D254" s="30"/>
    </row>
    <row r="255" spans="4:4">
      <c r="D255" s="30"/>
    </row>
    <row r="256" spans="4:4">
      <c r="D256" s="30"/>
    </row>
    <row r="257" spans="4:4">
      <c r="D257" s="30"/>
    </row>
    <row r="258" spans="4:4">
      <c r="D258" s="30"/>
    </row>
    <row r="259" spans="4:4">
      <c r="D259" s="30"/>
    </row>
    <row r="260" spans="4:4">
      <c r="D260" s="30"/>
    </row>
    <row r="261" spans="4:4">
      <c r="D261" s="30"/>
    </row>
    <row r="262" spans="4:4">
      <c r="D262" s="30"/>
    </row>
    <row r="263" spans="4:4">
      <c r="D263" s="30"/>
    </row>
    <row r="264" spans="4:4">
      <c r="D264" s="30"/>
    </row>
    <row r="265" spans="4:4">
      <c r="D265" s="30"/>
    </row>
    <row r="266" spans="4:4">
      <c r="D266" s="30"/>
    </row>
    <row r="267" spans="4:4">
      <c r="D267" s="30"/>
    </row>
    <row r="268" spans="4:4">
      <c r="D268" s="30"/>
    </row>
    <row r="269" spans="4:4">
      <c r="D269" s="30"/>
    </row>
    <row r="270" spans="4:4">
      <c r="D270" s="30"/>
    </row>
    <row r="271" spans="4:4">
      <c r="D271" s="30"/>
    </row>
    <row r="272" spans="4:4">
      <c r="D272" s="30"/>
    </row>
    <row r="273" spans="4:4">
      <c r="D273" s="30"/>
    </row>
    <row r="274" spans="4:4">
      <c r="D274" s="30"/>
    </row>
    <row r="275" spans="4:4">
      <c r="D275" s="30"/>
    </row>
    <row r="276" spans="4:4">
      <c r="D276" s="30"/>
    </row>
    <row r="277" spans="4:4">
      <c r="D277" s="30"/>
    </row>
    <row r="278" spans="4:4">
      <c r="D278" s="30"/>
    </row>
    <row r="279" spans="4:4">
      <c r="D279" s="30"/>
    </row>
    <row r="280" spans="4:4">
      <c r="D280" s="30"/>
    </row>
    <row r="281" spans="4:4">
      <c r="D281" s="30"/>
    </row>
    <row r="282" spans="4:4">
      <c r="D282" s="30"/>
    </row>
    <row r="283" spans="4:4">
      <c r="D283" s="30"/>
    </row>
    <row r="284" spans="4:4">
      <c r="D284" s="30"/>
    </row>
    <row r="285" spans="4:4">
      <c r="D285" s="30"/>
    </row>
    <row r="286" spans="4:4">
      <c r="D286" s="30"/>
    </row>
    <row r="287" spans="4:4">
      <c r="D287" s="30"/>
    </row>
    <row r="288" spans="4:4">
      <c r="D288" s="30"/>
    </row>
    <row r="289" spans="4:4">
      <c r="D289" s="30"/>
    </row>
    <row r="290" spans="4:4">
      <c r="D290" s="30"/>
    </row>
    <row r="291" spans="4:4">
      <c r="D291" s="30"/>
    </row>
    <row r="292" spans="4:4">
      <c r="D292" s="30"/>
    </row>
    <row r="293" spans="4:4">
      <c r="D293" s="30"/>
    </row>
    <row r="294" spans="4:4">
      <c r="D294" s="30"/>
    </row>
    <row r="295" spans="4:4">
      <c r="D295" s="30"/>
    </row>
    <row r="296" spans="4:4">
      <c r="D296" s="30"/>
    </row>
    <row r="297" spans="4:4">
      <c r="D297" s="30"/>
    </row>
    <row r="298" spans="4:4">
      <c r="D298" s="30"/>
    </row>
    <row r="299" spans="4:4">
      <c r="D299" s="30"/>
    </row>
    <row r="300" spans="4:4">
      <c r="D300" s="30"/>
    </row>
    <row r="301" spans="4:4">
      <c r="D301" s="30"/>
    </row>
    <row r="302" spans="4:4">
      <c r="D302" s="30"/>
    </row>
    <row r="303" spans="4:4">
      <c r="D303" s="30"/>
    </row>
    <row r="304" spans="4:4">
      <c r="D304" s="30"/>
    </row>
    <row r="305" spans="4:4">
      <c r="D305" s="30"/>
    </row>
    <row r="306" spans="4:4">
      <c r="D306" s="30"/>
    </row>
    <row r="307" spans="4:4">
      <c r="D307" s="30"/>
    </row>
    <row r="308" spans="4:4">
      <c r="D308" s="30"/>
    </row>
    <row r="309" spans="4:4">
      <c r="D309" s="30"/>
    </row>
    <row r="310" spans="4:4">
      <c r="D310" s="30"/>
    </row>
    <row r="311" spans="4:4">
      <c r="D311" s="30"/>
    </row>
    <row r="312" spans="4:4">
      <c r="D312" s="30"/>
    </row>
    <row r="313" spans="4:4">
      <c r="D313" s="30"/>
    </row>
    <row r="314" spans="4:4">
      <c r="D314" s="30"/>
    </row>
    <row r="315" spans="4:4">
      <c r="D315" s="30"/>
    </row>
    <row r="316" spans="4:4">
      <c r="D316" s="30"/>
    </row>
    <row r="317" spans="4:4">
      <c r="D317" s="30"/>
    </row>
    <row r="318" spans="4:4">
      <c r="D318" s="30"/>
    </row>
    <row r="319" spans="4:4">
      <c r="D319" s="30"/>
    </row>
    <row r="320" spans="4:4">
      <c r="D320" s="30"/>
    </row>
    <row r="321" spans="4:4">
      <c r="D321" s="30"/>
    </row>
    <row r="322" spans="4:4">
      <c r="D322" s="30"/>
    </row>
    <row r="323" spans="4:4">
      <c r="D323" s="30"/>
    </row>
    <row r="324" spans="4:4">
      <c r="D324" s="30"/>
    </row>
    <row r="325" spans="4:4">
      <c r="D325" s="30"/>
    </row>
    <row r="326" spans="4:4">
      <c r="D326" s="30"/>
    </row>
    <row r="327" spans="4:4">
      <c r="D327" s="30"/>
    </row>
    <row r="328" spans="4:4">
      <c r="D328" s="30"/>
    </row>
    <row r="329" spans="4:4">
      <c r="D329" s="30"/>
    </row>
    <row r="330" spans="4:4">
      <c r="D330" s="30"/>
    </row>
    <row r="331" spans="4:4">
      <c r="D331" s="30"/>
    </row>
    <row r="332" spans="4:4">
      <c r="D332" s="30"/>
    </row>
    <row r="333" spans="4:4">
      <c r="D333" s="30"/>
    </row>
    <row r="334" spans="4:4">
      <c r="D334" s="30"/>
    </row>
    <row r="335" spans="4:4">
      <c r="D335" s="30"/>
    </row>
    <row r="336" spans="4:4">
      <c r="D336" s="30"/>
    </row>
    <row r="337" spans="4:4">
      <c r="D337" s="30"/>
    </row>
    <row r="338" spans="4:4">
      <c r="D338" s="30"/>
    </row>
    <row r="339" spans="4:4">
      <c r="D339" s="30"/>
    </row>
    <row r="340" spans="4:4">
      <c r="D340" s="30"/>
    </row>
    <row r="341" spans="4:4">
      <c r="D341" s="30"/>
    </row>
    <row r="342" spans="4:4">
      <c r="D342" s="30"/>
    </row>
    <row r="343" spans="4:4">
      <c r="D343" s="30"/>
    </row>
    <row r="344" spans="4:4">
      <c r="D344" s="30"/>
    </row>
    <row r="345" spans="4:4">
      <c r="D345" s="30"/>
    </row>
    <row r="346" spans="4:4">
      <c r="D346" s="30"/>
    </row>
    <row r="347" spans="4:4">
      <c r="D347" s="30"/>
    </row>
    <row r="348" spans="4:4">
      <c r="D348" s="30"/>
    </row>
    <row r="349" spans="4:4">
      <c r="D349" s="30"/>
    </row>
    <row r="350" spans="4:4">
      <c r="D350" s="30"/>
    </row>
    <row r="351" spans="4:4">
      <c r="D351" s="30"/>
    </row>
    <row r="352" spans="4:4">
      <c r="D352" s="30"/>
    </row>
    <row r="353" spans="4:4">
      <c r="D353" s="30"/>
    </row>
    <row r="354" spans="4:4">
      <c r="D354" s="30"/>
    </row>
    <row r="355" spans="4:4">
      <c r="D355" s="30"/>
    </row>
    <row r="356" spans="4:4">
      <c r="D356" s="30"/>
    </row>
    <row r="357" spans="4:4">
      <c r="D357" s="30"/>
    </row>
    <row r="358" spans="4:4">
      <c r="D358" s="30"/>
    </row>
    <row r="359" spans="4:4">
      <c r="D359" s="30"/>
    </row>
    <row r="360" spans="4:4">
      <c r="D360" s="30"/>
    </row>
    <row r="361" spans="4:4">
      <c r="D361" s="30"/>
    </row>
    <row r="362" spans="4:4">
      <c r="D362" s="30"/>
    </row>
    <row r="363" spans="4:4">
      <c r="D363" s="30"/>
    </row>
    <row r="364" spans="4:4">
      <c r="D364" s="30"/>
    </row>
    <row r="365" spans="4:4">
      <c r="D365" s="30"/>
    </row>
    <row r="366" spans="4:4">
      <c r="D366" s="30"/>
    </row>
    <row r="367" spans="4:4">
      <c r="D367" s="30"/>
    </row>
    <row r="368" spans="4:4">
      <c r="D368" s="30"/>
    </row>
    <row r="369" spans="4:4">
      <c r="D369" s="30"/>
    </row>
    <row r="370" spans="4:4">
      <c r="D370" s="30"/>
    </row>
    <row r="371" spans="4:4">
      <c r="D371" s="30"/>
    </row>
    <row r="372" spans="4:4">
      <c r="D372" s="30"/>
    </row>
  </sheetData>
  <sortState xmlns:xlrd2="http://schemas.microsoft.com/office/spreadsheetml/2017/richdata2" ref="H150:I150">
    <sortCondition descending="1" ref="H151"/>
  </sortState>
  <mergeCells count="4">
    <mergeCell ref="A2:I2"/>
    <mergeCell ref="B48:C48"/>
    <mergeCell ref="B81:C81"/>
    <mergeCell ref="B91:C91"/>
  </mergeCells>
  <pageMargins left="1.1811023622047245" right="0.78740157480314965" top="0.78740157480314965" bottom="0.74803149606299213" header="0.31496062992125984" footer="0.31496062992125984"/>
  <pageSetup paperSize="9" scale="92" firstPageNumber="5" orientation="portrait" useFirstPageNumber="1" r:id="rId1"/>
  <headerFooter>
    <oddHeader xml:space="preserve">&amp;C&amp;"FreesiaUPC,ธรรมดา"&amp;14
&amp;"TH SarabunPSK,ธรรมดา"&amp;16&amp;P&amp;"FreesiaUPC,ธรรมดา"&amp;14
</oddHeader>
  </headerFooter>
  <rowBreaks count="5" manualBreakCount="5">
    <brk id="30" max="16383" man="1"/>
    <brk id="52" max="16383" man="1"/>
    <brk id="79" max="16383" man="1"/>
    <brk id="109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4"/>
  <sheetViews>
    <sheetView view="pageLayout" topLeftCell="A91" zoomScaleNormal="100" workbookViewId="0">
      <selection activeCell="A89" sqref="A89:XFD89"/>
    </sheetView>
  </sheetViews>
  <sheetFormatPr defaultColWidth="9" defaultRowHeight="24.6"/>
  <cols>
    <col min="1" max="1" width="11.109375" style="67" customWidth="1"/>
    <col min="2" max="2" width="5.21875" style="67" customWidth="1"/>
    <col min="3" max="3" width="3.44140625" style="67" customWidth="1"/>
    <col min="4" max="4" width="3.5546875" style="67" customWidth="1"/>
    <col min="5" max="5" width="14.109375" style="67" customWidth="1"/>
    <col min="6" max="6" width="10.5546875" style="67" customWidth="1"/>
    <col min="7" max="7" width="14.6640625" style="67" customWidth="1"/>
    <col min="8" max="8" width="15.44140625" style="67" customWidth="1"/>
    <col min="9" max="9" width="3.88671875" style="67" customWidth="1"/>
    <col min="10" max="10" width="3" style="67" customWidth="1"/>
    <col min="11" max="16384" width="9" style="67"/>
  </cols>
  <sheetData>
    <row r="1" spans="1:9" s="24" customFormat="1">
      <c r="A1" s="126"/>
      <c r="B1" s="126"/>
      <c r="C1" s="126"/>
      <c r="D1" s="126"/>
      <c r="E1" s="126"/>
      <c r="F1" s="126"/>
      <c r="G1" s="126"/>
      <c r="H1" s="126"/>
      <c r="I1" s="126"/>
    </row>
    <row r="2" spans="1:9">
      <c r="A2" s="138" t="s">
        <v>170</v>
      </c>
      <c r="B2" s="138"/>
      <c r="C2" s="65">
        <v>1.2</v>
      </c>
      <c r="D2" s="66" t="s">
        <v>145</v>
      </c>
      <c r="E2" s="66"/>
      <c r="F2" s="66"/>
      <c r="G2" s="66"/>
      <c r="H2" s="66"/>
    </row>
    <row r="3" spans="1:9">
      <c r="A3" s="66"/>
      <c r="B3" s="66"/>
      <c r="D3" s="66" t="s">
        <v>128</v>
      </c>
      <c r="E3" s="66"/>
      <c r="F3" s="66"/>
      <c r="G3" s="66"/>
      <c r="H3" s="66"/>
    </row>
    <row r="4" spans="1:9">
      <c r="A4" s="66"/>
      <c r="B4" s="66"/>
      <c r="D4" s="66"/>
      <c r="E4" s="66"/>
      <c r="F4" s="66"/>
      <c r="G4" s="66"/>
      <c r="H4" s="66"/>
    </row>
    <row r="5" spans="1:9">
      <c r="D5" s="66" t="s">
        <v>15</v>
      </c>
    </row>
    <row r="6" spans="1:9">
      <c r="D6" s="68" t="s">
        <v>146</v>
      </c>
    </row>
    <row r="7" spans="1:9">
      <c r="D7" s="68" t="s">
        <v>147</v>
      </c>
    </row>
    <row r="8" spans="1:9">
      <c r="D8" s="68" t="s">
        <v>148</v>
      </c>
    </row>
    <row r="9" spans="1:9">
      <c r="D9" s="68" t="s">
        <v>149</v>
      </c>
    </row>
    <row r="10" spans="1:9">
      <c r="D10" s="68" t="s">
        <v>150</v>
      </c>
    </row>
    <row r="11" spans="1:9">
      <c r="D11" s="68" t="s">
        <v>151</v>
      </c>
    </row>
    <row r="12" spans="1:9">
      <c r="D12" s="68" t="s">
        <v>174</v>
      </c>
    </row>
    <row r="13" spans="1:9">
      <c r="D13" s="68" t="s">
        <v>176</v>
      </c>
    </row>
    <row r="14" spans="1:9">
      <c r="D14" s="68" t="s">
        <v>175</v>
      </c>
    </row>
    <row r="15" spans="1:9">
      <c r="D15" s="68" t="s">
        <v>152</v>
      </c>
    </row>
    <row r="16" spans="1:9">
      <c r="D16" s="68" t="s">
        <v>153</v>
      </c>
    </row>
    <row r="17" spans="4:4">
      <c r="D17" s="68" t="s">
        <v>177</v>
      </c>
    </row>
    <row r="18" spans="4:4">
      <c r="D18" s="68" t="s">
        <v>154</v>
      </c>
    </row>
    <row r="19" spans="4:4">
      <c r="D19" s="68" t="s">
        <v>155</v>
      </c>
    </row>
    <row r="20" spans="4:4">
      <c r="D20" s="68"/>
    </row>
    <row r="21" spans="4:4">
      <c r="D21" s="66" t="s">
        <v>446</v>
      </c>
    </row>
    <row r="23" spans="4:4">
      <c r="D23" s="66" t="s">
        <v>69</v>
      </c>
    </row>
    <row r="24" spans="4:4">
      <c r="D24" s="68" t="s">
        <v>178</v>
      </c>
    </row>
    <row r="25" spans="4:4">
      <c r="D25" s="68" t="s">
        <v>156</v>
      </c>
    </row>
    <row r="26" spans="4:4">
      <c r="D26" s="68" t="s">
        <v>157</v>
      </c>
    </row>
    <row r="27" spans="4:4">
      <c r="D27" s="68" t="s">
        <v>158</v>
      </c>
    </row>
    <row r="28" spans="4:4">
      <c r="D28" s="68" t="s">
        <v>159</v>
      </c>
    </row>
    <row r="29" spans="4:4">
      <c r="D29" s="68" t="s">
        <v>179</v>
      </c>
    </row>
    <row r="30" spans="4:4">
      <c r="D30" s="68"/>
    </row>
    <row r="31" spans="4:4">
      <c r="D31" s="68"/>
    </row>
    <row r="32" spans="4:4">
      <c r="D32" s="66" t="s">
        <v>16</v>
      </c>
    </row>
    <row r="33" spans="1:9">
      <c r="D33" s="68" t="s">
        <v>160</v>
      </c>
    </row>
    <row r="34" spans="1:9">
      <c r="D34" s="68" t="s">
        <v>161</v>
      </c>
    </row>
    <row r="35" spans="1:9">
      <c r="D35" s="68" t="s">
        <v>172</v>
      </c>
    </row>
    <row r="36" spans="1:9">
      <c r="D36" s="68" t="s">
        <v>162</v>
      </c>
    </row>
    <row r="37" spans="1:9">
      <c r="D37" s="68" t="s">
        <v>131</v>
      </c>
    </row>
    <row r="38" spans="1:9">
      <c r="D38" s="68" t="s">
        <v>163</v>
      </c>
    </row>
    <row r="39" spans="1:9">
      <c r="D39" s="68" t="s">
        <v>173</v>
      </c>
      <c r="E39" s="68"/>
    </row>
    <row r="40" spans="1:9">
      <c r="D40" s="68" t="s">
        <v>130</v>
      </c>
      <c r="E40" s="68"/>
    </row>
    <row r="41" spans="1:9">
      <c r="D41" s="68" t="s">
        <v>171</v>
      </c>
      <c r="E41" s="68"/>
    </row>
    <row r="42" spans="1:9">
      <c r="D42" s="68" t="s">
        <v>164</v>
      </c>
      <c r="E42" s="68"/>
    </row>
    <row r="43" spans="1:9">
      <c r="D43" s="67" t="s">
        <v>129</v>
      </c>
    </row>
    <row r="44" spans="1:9">
      <c r="D44" s="67" t="s">
        <v>165</v>
      </c>
    </row>
    <row r="46" spans="1:9">
      <c r="A46" s="139" t="s">
        <v>70</v>
      </c>
      <c r="B46" s="139"/>
      <c r="C46" s="139"/>
      <c r="D46" s="139"/>
      <c r="E46" s="139"/>
      <c r="F46" s="139"/>
      <c r="G46" s="139"/>
      <c r="H46" s="139"/>
      <c r="I46" s="139"/>
    </row>
    <row r="48" spans="1:9" ht="29.25" customHeight="1">
      <c r="A48" s="140" t="s">
        <v>71</v>
      </c>
      <c r="B48" s="131" t="s">
        <v>14</v>
      </c>
      <c r="C48" s="132"/>
      <c r="D48" s="132"/>
      <c r="E48" s="133"/>
      <c r="F48" s="131" t="s">
        <v>13</v>
      </c>
      <c r="G48" s="133"/>
      <c r="H48" s="142" t="s">
        <v>74</v>
      </c>
      <c r="I48" s="143"/>
    </row>
    <row r="49" spans="1:9" ht="29.25" customHeight="1">
      <c r="A49" s="141"/>
      <c r="B49" s="146" t="s">
        <v>72</v>
      </c>
      <c r="C49" s="147"/>
      <c r="D49" s="148"/>
      <c r="E49" s="69" t="s">
        <v>73</v>
      </c>
      <c r="F49" s="69" t="s">
        <v>72</v>
      </c>
      <c r="G49" s="69" t="s">
        <v>73</v>
      </c>
      <c r="H49" s="144"/>
      <c r="I49" s="145"/>
    </row>
    <row r="50" spans="1:9">
      <c r="A50" s="70" t="s">
        <v>244</v>
      </c>
      <c r="B50" s="128" t="s">
        <v>1</v>
      </c>
      <c r="C50" s="129"/>
      <c r="D50" s="130"/>
      <c r="E50" s="71">
        <v>1000000</v>
      </c>
      <c r="F50" s="72">
        <v>0</v>
      </c>
      <c r="G50" s="71">
        <v>121000000</v>
      </c>
      <c r="H50" s="136">
        <f>E50+G50</f>
        <v>122000000</v>
      </c>
      <c r="I50" s="137"/>
    </row>
    <row r="51" spans="1:9">
      <c r="A51" s="70">
        <v>2564</v>
      </c>
      <c r="B51" s="128" t="s">
        <v>1</v>
      </c>
      <c r="C51" s="129"/>
      <c r="D51" s="130"/>
      <c r="E51" s="71">
        <v>70000000</v>
      </c>
      <c r="F51" s="72">
        <v>0</v>
      </c>
      <c r="G51" s="71">
        <v>200000000</v>
      </c>
      <c r="H51" s="136">
        <f>E51+G51</f>
        <v>270000000</v>
      </c>
      <c r="I51" s="137"/>
    </row>
    <row r="52" spans="1:9">
      <c r="A52" s="70">
        <v>2565</v>
      </c>
      <c r="B52" s="128" t="s">
        <v>1</v>
      </c>
      <c r="C52" s="129"/>
      <c r="D52" s="130"/>
      <c r="E52" s="71">
        <v>59000000</v>
      </c>
      <c r="F52" s="72">
        <v>0</v>
      </c>
      <c r="G52" s="71">
        <v>149000000</v>
      </c>
      <c r="H52" s="136">
        <f>E52+G52</f>
        <v>208000000</v>
      </c>
      <c r="I52" s="137"/>
    </row>
    <row r="53" spans="1:9">
      <c r="A53" s="70">
        <v>2566</v>
      </c>
      <c r="B53" s="73"/>
      <c r="C53" s="74"/>
      <c r="D53" s="75"/>
      <c r="E53" s="71">
        <v>563900000</v>
      </c>
      <c r="F53" s="72">
        <v>0</v>
      </c>
      <c r="G53" s="71">
        <v>0</v>
      </c>
      <c r="H53" s="136">
        <f>E53+G53</f>
        <v>563900000</v>
      </c>
      <c r="I53" s="137"/>
    </row>
    <row r="54" spans="1:9" ht="24" customHeight="1">
      <c r="A54" s="76" t="s">
        <v>75</v>
      </c>
      <c r="B54" s="131" t="s">
        <v>1</v>
      </c>
      <c r="C54" s="132"/>
      <c r="D54" s="133"/>
      <c r="E54" s="77">
        <v>693900000</v>
      </c>
      <c r="F54" s="78">
        <v>0</v>
      </c>
      <c r="G54" s="79">
        <f>SUM(G50:G53)</f>
        <v>470000000</v>
      </c>
      <c r="H54" s="134">
        <f>SUM(H50:I53)</f>
        <v>1163900000</v>
      </c>
      <c r="I54" s="135"/>
    </row>
    <row r="60" spans="1:9">
      <c r="B60" s="66" t="s">
        <v>395</v>
      </c>
    </row>
    <row r="61" spans="1:9">
      <c r="B61" s="66" t="s">
        <v>76</v>
      </c>
      <c r="C61" s="66"/>
      <c r="D61" s="66"/>
      <c r="E61" s="66"/>
      <c r="F61" s="66"/>
      <c r="G61" s="66"/>
      <c r="H61" s="80">
        <v>563900000</v>
      </c>
      <c r="I61" s="66" t="s">
        <v>11</v>
      </c>
    </row>
    <row r="62" spans="1:9">
      <c r="B62" s="66" t="s">
        <v>77</v>
      </c>
      <c r="C62" s="66"/>
      <c r="D62" s="66"/>
      <c r="E62" s="66"/>
      <c r="F62" s="66"/>
      <c r="G62" s="66"/>
      <c r="H62" s="81">
        <v>0</v>
      </c>
      <c r="I62" s="66" t="s">
        <v>11</v>
      </c>
    </row>
    <row r="64" spans="1:9">
      <c r="B64" s="66" t="s">
        <v>14</v>
      </c>
      <c r="G64" s="80">
        <f>H61</f>
        <v>563900000</v>
      </c>
      <c r="H64" s="66" t="s">
        <v>11</v>
      </c>
    </row>
    <row r="65" spans="1:9">
      <c r="A65" s="82" t="s">
        <v>18</v>
      </c>
      <c r="B65" s="66" t="s">
        <v>377</v>
      </c>
      <c r="C65" s="66"/>
      <c r="D65" s="66"/>
      <c r="E65" s="66"/>
      <c r="G65" s="80">
        <f>H61</f>
        <v>563900000</v>
      </c>
      <c r="H65" s="66" t="s">
        <v>11</v>
      </c>
    </row>
    <row r="66" spans="1:9">
      <c r="A66" s="82" t="s">
        <v>78</v>
      </c>
      <c r="B66" s="66" t="s">
        <v>79</v>
      </c>
      <c r="C66" s="66"/>
      <c r="D66" s="66"/>
      <c r="E66" s="66"/>
      <c r="G66" s="80"/>
      <c r="H66" s="66"/>
    </row>
    <row r="67" spans="1:9">
      <c r="A67" s="82"/>
      <c r="B67" s="66" t="s">
        <v>80</v>
      </c>
      <c r="C67" s="66"/>
      <c r="D67" s="66"/>
      <c r="E67" s="66"/>
      <c r="G67" s="80">
        <f>H61</f>
        <v>563900000</v>
      </c>
      <c r="H67" s="66" t="s">
        <v>11</v>
      </c>
    </row>
    <row r="68" spans="1:9">
      <c r="A68" s="68" t="s">
        <v>81</v>
      </c>
      <c r="B68" s="67" t="s">
        <v>79</v>
      </c>
    </row>
    <row r="69" spans="1:9">
      <c r="A69" s="68"/>
      <c r="B69" s="67" t="s">
        <v>166</v>
      </c>
    </row>
    <row r="70" spans="1:9">
      <c r="A70" s="68"/>
      <c r="B70" s="67" t="s">
        <v>167</v>
      </c>
    </row>
    <row r="71" spans="1:9">
      <c r="A71" s="68"/>
      <c r="B71" s="67" t="s">
        <v>67</v>
      </c>
      <c r="H71" s="83">
        <f>H61</f>
        <v>563900000</v>
      </c>
      <c r="I71" s="67" t="s">
        <v>11</v>
      </c>
    </row>
    <row r="72" spans="1:9">
      <c r="A72" s="68"/>
      <c r="B72" s="68" t="s">
        <v>160</v>
      </c>
    </row>
    <row r="73" spans="1:9">
      <c r="A73" s="68"/>
      <c r="B73" s="68" t="s">
        <v>161</v>
      </c>
    </row>
    <row r="74" spans="1:9">
      <c r="A74" s="68"/>
      <c r="B74" s="68" t="s">
        <v>172</v>
      </c>
      <c r="D74" s="68"/>
    </row>
    <row r="75" spans="1:9">
      <c r="A75" s="68"/>
      <c r="B75" s="68" t="s">
        <v>162</v>
      </c>
      <c r="D75" s="68"/>
    </row>
    <row r="76" spans="1:9">
      <c r="A76" s="68"/>
      <c r="B76" s="68" t="s">
        <v>131</v>
      </c>
      <c r="D76" s="68"/>
    </row>
    <row r="77" spans="1:9">
      <c r="A77" s="68"/>
      <c r="B77" s="68" t="s">
        <v>163</v>
      </c>
      <c r="D77" s="68"/>
    </row>
    <row r="78" spans="1:9">
      <c r="A78" s="68"/>
      <c r="B78" s="68" t="s">
        <v>173</v>
      </c>
      <c r="C78" s="68"/>
      <c r="D78" s="68"/>
      <c r="E78" s="68"/>
    </row>
    <row r="79" spans="1:9">
      <c r="A79" s="68"/>
      <c r="B79" s="68" t="s">
        <v>130</v>
      </c>
      <c r="C79" s="68"/>
      <c r="D79" s="68"/>
      <c r="E79" s="68"/>
    </row>
    <row r="80" spans="1:9">
      <c r="A80" s="68"/>
      <c r="B80" s="68" t="s">
        <v>171</v>
      </c>
      <c r="C80" s="68"/>
      <c r="D80" s="68"/>
      <c r="E80" s="68"/>
    </row>
    <row r="81" spans="1:8">
      <c r="A81" s="68"/>
      <c r="B81" s="68" t="s">
        <v>164</v>
      </c>
      <c r="C81" s="68"/>
      <c r="D81" s="68"/>
      <c r="E81" s="68"/>
    </row>
    <row r="82" spans="1:8">
      <c r="A82" s="68"/>
      <c r="B82" s="67" t="s">
        <v>129</v>
      </c>
    </row>
    <row r="83" spans="1:8">
      <c r="A83" s="68"/>
      <c r="B83" s="67" t="s">
        <v>165</v>
      </c>
    </row>
    <row r="84" spans="1:8">
      <c r="A84" s="68"/>
      <c r="B84" s="68"/>
      <c r="C84" s="68"/>
    </row>
    <row r="85" spans="1:8">
      <c r="A85" s="68"/>
      <c r="B85" s="68"/>
      <c r="C85" s="68"/>
    </row>
    <row r="86" spans="1:8">
      <c r="A86" s="68"/>
      <c r="B86" s="68"/>
      <c r="C86" s="68"/>
    </row>
    <row r="87" spans="1:8">
      <c r="A87" s="68"/>
      <c r="B87" s="68"/>
      <c r="C87" s="68"/>
    </row>
    <row r="88" spans="1:8">
      <c r="A88" s="68"/>
      <c r="B88" s="68"/>
      <c r="C88" s="68"/>
    </row>
    <row r="89" spans="1:8">
      <c r="A89" s="68"/>
      <c r="B89" s="68"/>
      <c r="C89" s="68"/>
    </row>
    <row r="90" spans="1:8">
      <c r="A90" s="68"/>
      <c r="B90" s="67" t="s">
        <v>82</v>
      </c>
      <c r="F90" s="84"/>
      <c r="G90" s="84">
        <f>H54</f>
        <v>1163900000</v>
      </c>
      <c r="H90" s="67" t="s">
        <v>11</v>
      </c>
    </row>
    <row r="91" spans="1:8">
      <c r="A91" s="68"/>
      <c r="B91" s="67" t="s">
        <v>169</v>
      </c>
      <c r="F91" s="84"/>
      <c r="G91" s="84">
        <f>G54</f>
        <v>470000000</v>
      </c>
      <c r="H91" s="67" t="s">
        <v>11</v>
      </c>
    </row>
    <row r="92" spans="1:8">
      <c r="A92" s="68"/>
      <c r="B92" s="67" t="s">
        <v>168</v>
      </c>
      <c r="F92" s="84"/>
      <c r="G92" s="84">
        <f>E54</f>
        <v>693900000</v>
      </c>
      <c r="H92" s="67" t="s">
        <v>11</v>
      </c>
    </row>
    <row r="93" spans="1:8">
      <c r="B93" s="85" t="s">
        <v>397</v>
      </c>
      <c r="G93" s="84">
        <v>130000000</v>
      </c>
      <c r="H93" s="67" t="s">
        <v>11</v>
      </c>
    </row>
    <row r="94" spans="1:8">
      <c r="B94" s="85" t="s">
        <v>396</v>
      </c>
      <c r="G94" s="84">
        <f>H61</f>
        <v>563900000</v>
      </c>
      <c r="H94" s="67" t="s">
        <v>11</v>
      </c>
    </row>
    <row r="95" spans="1:8">
      <c r="G95" s="83"/>
    </row>
    <row r="98" spans="1:8">
      <c r="A98" s="66"/>
      <c r="B98" s="66"/>
      <c r="C98" s="66"/>
      <c r="D98" s="86"/>
      <c r="E98" s="66"/>
      <c r="F98" s="66"/>
      <c r="G98" s="66"/>
      <c r="H98" s="66"/>
    </row>
    <row r="99" spans="1:8">
      <c r="A99" s="66"/>
      <c r="B99" s="66"/>
      <c r="C99" s="66"/>
      <c r="D99" s="66"/>
      <c r="E99" s="66"/>
      <c r="F99" s="66"/>
      <c r="G99" s="66"/>
      <c r="H99" s="66"/>
    </row>
    <row r="101" spans="1:8">
      <c r="D101" s="66"/>
    </row>
    <row r="102" spans="1:8">
      <c r="D102" s="87"/>
    </row>
    <row r="103" spans="1:8">
      <c r="D103" s="87"/>
    </row>
    <row r="104" spans="1:8">
      <c r="D104" s="87"/>
    </row>
  </sheetData>
  <mergeCells count="17">
    <mergeCell ref="A1:I1"/>
    <mergeCell ref="H51:I51"/>
    <mergeCell ref="H52:I52"/>
    <mergeCell ref="B50:D50"/>
    <mergeCell ref="H50:I50"/>
    <mergeCell ref="A2:B2"/>
    <mergeCell ref="A46:I46"/>
    <mergeCell ref="A48:A49"/>
    <mergeCell ref="B48:E48"/>
    <mergeCell ref="F48:G48"/>
    <mergeCell ref="H48:I49"/>
    <mergeCell ref="B49:D49"/>
    <mergeCell ref="B51:D51"/>
    <mergeCell ref="B52:D52"/>
    <mergeCell ref="B54:D54"/>
    <mergeCell ref="H54:I54"/>
    <mergeCell ref="H53:I53"/>
  </mergeCells>
  <pageMargins left="1.1023622047244095" right="0.70866141732283472" top="0.74803149606299213" bottom="0.74803149606299213" header="0.31496062992125984" footer="0.31496062992125984"/>
  <pageSetup paperSize="9" firstPageNumber="11" orientation="portrait" useFirstPageNumber="1" r:id="rId1"/>
  <headerFooter>
    <oddHeader xml:space="preserve">&amp;C&amp;"FreesiaUPC,ธรรมดา"&amp;14
&amp;"TH SarabunPSK,ธรรมดา"&amp;16&amp;P&amp;"FreesiaUPC,ธรรมดา"&amp;14
&amp;"-,ธรรมดา"&amp;11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72"/>
  <sheetViews>
    <sheetView view="pageLayout" topLeftCell="A37" zoomScaleNormal="100" workbookViewId="0">
      <selection activeCell="H50" sqref="H50"/>
    </sheetView>
  </sheetViews>
  <sheetFormatPr defaultRowHeight="14.4"/>
  <cols>
    <col min="1" max="1" width="10.44140625" customWidth="1"/>
    <col min="2" max="2" width="4.109375" customWidth="1"/>
    <col min="3" max="3" width="2.6640625" customWidth="1"/>
    <col min="4" max="4" width="4.44140625" customWidth="1"/>
    <col min="5" max="5" width="14.109375" customWidth="1"/>
    <col min="6" max="6" width="10.109375" customWidth="1"/>
    <col min="7" max="7" width="14.21875" customWidth="1"/>
    <col min="8" max="8" width="13.6640625" customWidth="1"/>
    <col min="9" max="9" width="7.5546875" customWidth="1"/>
    <col min="10" max="10" width="13" bestFit="1" customWidth="1"/>
    <col min="11" max="11" width="12.33203125" bestFit="1" customWidth="1"/>
  </cols>
  <sheetData>
    <row r="2" spans="1:10" ht="20.399999999999999">
      <c r="A2" s="2" t="s">
        <v>199</v>
      </c>
      <c r="B2" s="2"/>
      <c r="C2" s="2"/>
      <c r="D2" s="13" t="s">
        <v>218</v>
      </c>
      <c r="E2" s="2" t="s">
        <v>200</v>
      </c>
      <c r="F2" s="2"/>
      <c r="G2" s="2"/>
      <c r="H2" s="2"/>
      <c r="I2" s="1"/>
      <c r="J2" s="1"/>
    </row>
    <row r="3" spans="1:10" ht="20.399999999999999">
      <c r="A3" s="2"/>
      <c r="B3" s="2"/>
      <c r="C3" s="2"/>
      <c r="D3" s="2"/>
      <c r="E3" s="2" t="s">
        <v>201</v>
      </c>
      <c r="F3" s="2"/>
      <c r="G3" s="2"/>
      <c r="H3" s="2"/>
      <c r="I3" s="1"/>
      <c r="J3" s="1"/>
    </row>
    <row r="4" spans="1:10" ht="19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399999999999999">
      <c r="A5" s="1"/>
      <c r="B5" s="1"/>
      <c r="C5" s="1"/>
      <c r="E5" s="2" t="s">
        <v>15</v>
      </c>
      <c r="F5" s="1"/>
      <c r="G5" s="1"/>
      <c r="H5" s="1"/>
      <c r="I5" s="1"/>
      <c r="J5" s="1"/>
    </row>
    <row r="6" spans="1:10" ht="19.2">
      <c r="A6" s="1"/>
      <c r="B6" s="1"/>
      <c r="C6" s="1"/>
      <c r="E6" s="1" t="s">
        <v>202</v>
      </c>
      <c r="F6" s="1"/>
      <c r="G6" s="1"/>
      <c r="H6" s="1"/>
      <c r="I6" s="1"/>
      <c r="J6" s="1"/>
    </row>
    <row r="7" spans="1:10" ht="19.2">
      <c r="A7" s="1"/>
      <c r="B7" s="1"/>
      <c r="C7" s="1"/>
      <c r="E7" s="1" t="s">
        <v>203</v>
      </c>
      <c r="F7" s="1"/>
      <c r="G7" s="1"/>
      <c r="H7" s="1"/>
      <c r="I7" s="1"/>
      <c r="J7" s="1"/>
    </row>
    <row r="8" spans="1:10" ht="19.2">
      <c r="A8" s="1"/>
      <c r="B8" s="1"/>
      <c r="C8" s="1"/>
      <c r="E8" s="1" t="s">
        <v>222</v>
      </c>
      <c r="F8" s="1"/>
      <c r="G8" s="1"/>
      <c r="H8" s="1"/>
      <c r="I8" s="1"/>
      <c r="J8" s="1"/>
    </row>
    <row r="9" spans="1:10" ht="19.2">
      <c r="A9" s="1"/>
      <c r="B9" s="1"/>
      <c r="C9" s="1"/>
      <c r="E9" s="1" t="s">
        <v>221</v>
      </c>
      <c r="F9" s="1"/>
      <c r="G9" s="1"/>
      <c r="H9" s="1"/>
      <c r="I9" s="1"/>
      <c r="J9" s="1"/>
    </row>
    <row r="10" spans="1:10" ht="19.2">
      <c r="A10" s="1"/>
      <c r="B10" s="1"/>
      <c r="C10" s="1"/>
      <c r="E10" s="1" t="s">
        <v>204</v>
      </c>
      <c r="F10" s="1"/>
      <c r="G10" s="1"/>
      <c r="H10" s="1"/>
      <c r="I10" s="1"/>
      <c r="J10" s="1"/>
    </row>
    <row r="11" spans="1:10" ht="19.2">
      <c r="A11" s="1"/>
      <c r="B11" s="1"/>
      <c r="C11" s="1"/>
      <c r="E11" s="1" t="s">
        <v>205</v>
      </c>
      <c r="F11" s="1"/>
      <c r="G11" s="1"/>
      <c r="H11" s="1"/>
      <c r="I11" s="1"/>
      <c r="J11" s="1"/>
    </row>
    <row r="12" spans="1:10" ht="19.2">
      <c r="A12" s="1"/>
      <c r="B12" s="1"/>
      <c r="C12" s="1"/>
      <c r="E12" s="1" t="s">
        <v>206</v>
      </c>
      <c r="F12" s="1"/>
      <c r="G12" s="1"/>
      <c r="H12" s="1"/>
      <c r="I12" s="1"/>
      <c r="J12" s="1"/>
    </row>
    <row r="13" spans="1:10" ht="19.2">
      <c r="A13" s="1"/>
      <c r="B13" s="1"/>
      <c r="C13" s="1"/>
      <c r="E13" s="1" t="s">
        <v>207</v>
      </c>
      <c r="F13" s="1"/>
      <c r="G13" s="1"/>
      <c r="H13" s="1"/>
      <c r="I13" s="1"/>
      <c r="J13" s="1"/>
    </row>
    <row r="14" spans="1:10" ht="19.2">
      <c r="A14" s="1"/>
      <c r="B14" s="1"/>
      <c r="C14" s="1"/>
      <c r="E14" s="1" t="s">
        <v>208</v>
      </c>
      <c r="F14" s="1"/>
      <c r="G14" s="1"/>
      <c r="H14" s="1"/>
      <c r="I14" s="1"/>
      <c r="J14" s="1"/>
    </row>
    <row r="15" spans="1:10" ht="19.2">
      <c r="A15" s="1"/>
      <c r="B15" s="1"/>
      <c r="C15" s="1"/>
      <c r="E15" s="1" t="s">
        <v>209</v>
      </c>
      <c r="F15" s="1"/>
      <c r="G15" s="1"/>
      <c r="H15" s="1"/>
      <c r="I15" s="1"/>
      <c r="J15" s="1"/>
    </row>
    <row r="16" spans="1:10" ht="19.2">
      <c r="A16" s="1"/>
      <c r="B16" s="1"/>
      <c r="C16" s="1"/>
      <c r="E16" s="1"/>
      <c r="F16" s="1"/>
      <c r="G16" s="1"/>
      <c r="H16" s="1"/>
      <c r="I16" s="1"/>
      <c r="J16" s="1"/>
    </row>
    <row r="17" spans="1:10" ht="19.2">
      <c r="A17" s="1"/>
      <c r="B17" s="1"/>
      <c r="C17" s="1"/>
      <c r="E17" s="1"/>
      <c r="F17" s="1"/>
      <c r="G17" s="1"/>
      <c r="H17" s="1"/>
      <c r="I17" s="1"/>
      <c r="J17" s="1"/>
    </row>
    <row r="18" spans="1:10" ht="20.399999999999999">
      <c r="A18" s="1"/>
      <c r="B18" s="1"/>
      <c r="C18" s="1"/>
      <c r="E18" s="2" t="s">
        <v>188</v>
      </c>
      <c r="F18" s="1"/>
      <c r="G18" s="1"/>
      <c r="H18" s="1"/>
      <c r="I18" s="1"/>
      <c r="J18" s="1"/>
    </row>
    <row r="19" spans="1:10" ht="19.2">
      <c r="A19" s="1"/>
      <c r="B19" s="1"/>
      <c r="C19" s="1"/>
      <c r="E19" s="1"/>
      <c r="F19" s="1"/>
      <c r="G19" s="1"/>
      <c r="H19" s="1"/>
      <c r="I19" s="1"/>
      <c r="J19" s="1"/>
    </row>
    <row r="20" spans="1:10" ht="20.399999999999999">
      <c r="A20" s="1"/>
      <c r="B20" s="1"/>
      <c r="C20" s="1"/>
      <c r="E20" s="2" t="s">
        <v>69</v>
      </c>
      <c r="F20" s="1"/>
      <c r="G20" s="1"/>
      <c r="H20" s="1"/>
      <c r="I20" s="1"/>
      <c r="J20" s="1"/>
    </row>
    <row r="21" spans="1:10" ht="19.2">
      <c r="A21" s="1"/>
      <c r="B21" s="1"/>
      <c r="C21" s="1"/>
      <c r="E21" s="1" t="s">
        <v>210</v>
      </c>
      <c r="F21" s="1"/>
      <c r="G21" s="1"/>
      <c r="H21" s="1"/>
      <c r="I21" s="1"/>
      <c r="J21" s="1"/>
    </row>
    <row r="22" spans="1:10" ht="19.2">
      <c r="A22" s="1"/>
      <c r="B22" s="1"/>
      <c r="C22" s="1"/>
      <c r="E22" s="1" t="s">
        <v>211</v>
      </c>
      <c r="F22" s="1"/>
      <c r="G22" s="1"/>
      <c r="H22" s="1"/>
      <c r="I22" s="1"/>
      <c r="J22" s="1"/>
    </row>
    <row r="23" spans="1:10" ht="19.2">
      <c r="A23" s="1"/>
      <c r="B23" s="1"/>
      <c r="C23" s="1"/>
      <c r="E23" s="1"/>
      <c r="F23" s="1"/>
      <c r="G23" s="1"/>
      <c r="H23" s="1"/>
      <c r="I23" s="1"/>
      <c r="J23" s="1"/>
    </row>
    <row r="24" spans="1:10" ht="19.2">
      <c r="A24" s="1"/>
      <c r="B24" s="1"/>
      <c r="C24" s="1"/>
      <c r="E24" s="1"/>
      <c r="F24" s="1"/>
      <c r="G24" s="1"/>
      <c r="H24" s="1"/>
      <c r="I24" s="1"/>
      <c r="J24" s="1"/>
    </row>
    <row r="25" spans="1:10" ht="20.399999999999999">
      <c r="A25" s="1"/>
      <c r="B25" s="1"/>
      <c r="C25" s="1"/>
      <c r="E25" s="2" t="s">
        <v>16</v>
      </c>
      <c r="F25" s="1"/>
      <c r="G25" s="1"/>
      <c r="H25" s="1"/>
      <c r="I25" s="1"/>
      <c r="J25" s="1"/>
    </row>
    <row r="26" spans="1:10" ht="19.2">
      <c r="A26" s="1"/>
      <c r="B26" s="1"/>
      <c r="C26" s="1"/>
      <c r="E26" s="1" t="s">
        <v>132</v>
      </c>
      <c r="F26" s="1"/>
      <c r="G26" s="1"/>
      <c r="H26" s="1"/>
      <c r="I26" s="1"/>
      <c r="J26" s="1"/>
    </row>
    <row r="27" spans="1:10" ht="19.2">
      <c r="A27" s="1"/>
      <c r="B27" s="1"/>
      <c r="C27" s="1"/>
      <c r="E27" s="1" t="s">
        <v>131</v>
      </c>
      <c r="F27" s="1"/>
      <c r="G27" s="1"/>
      <c r="H27" s="1"/>
      <c r="I27" s="1"/>
      <c r="J27" s="1"/>
    </row>
    <row r="28" spans="1:10" ht="19.2">
      <c r="A28" s="1"/>
      <c r="B28" s="1"/>
      <c r="C28" s="1"/>
      <c r="E28" s="1" t="s">
        <v>212</v>
      </c>
      <c r="F28" s="1"/>
      <c r="G28" s="1"/>
      <c r="H28" s="1"/>
      <c r="I28" s="1"/>
      <c r="J28" s="1"/>
    </row>
    <row r="29" spans="1:10" ht="19.2">
      <c r="A29" s="1"/>
      <c r="B29" s="1"/>
      <c r="C29" s="1"/>
      <c r="E29" s="1" t="s">
        <v>213</v>
      </c>
      <c r="F29" s="1"/>
      <c r="G29" s="1"/>
      <c r="H29" s="1"/>
      <c r="I29" s="1"/>
      <c r="J29" s="1"/>
    </row>
    <row r="30" spans="1:10" ht="19.2">
      <c r="A30" s="1"/>
      <c r="B30" s="1"/>
      <c r="C30" s="1"/>
      <c r="E30" s="1" t="s">
        <v>214</v>
      </c>
      <c r="F30" s="1"/>
      <c r="G30" s="1"/>
      <c r="H30" s="1"/>
      <c r="I30" s="1"/>
      <c r="J30" s="1"/>
    </row>
    <row r="31" spans="1:10" ht="19.2">
      <c r="A31" s="1"/>
      <c r="B31" s="1"/>
      <c r="C31" s="1"/>
      <c r="E31" s="1" t="s">
        <v>164</v>
      </c>
      <c r="F31" s="1"/>
      <c r="G31" s="1"/>
      <c r="H31" s="1"/>
      <c r="I31" s="1"/>
      <c r="J31" s="1"/>
    </row>
    <row r="32" spans="1:10" ht="19.2">
      <c r="A32" s="1"/>
      <c r="B32" s="1"/>
      <c r="C32" s="1"/>
      <c r="E32" s="1" t="s">
        <v>215</v>
      </c>
      <c r="F32" s="1"/>
      <c r="G32" s="1"/>
      <c r="H32" s="1"/>
      <c r="I32" s="1"/>
      <c r="J32" s="1"/>
    </row>
    <row r="33" spans="1:11" ht="19.2">
      <c r="A33" s="1"/>
      <c r="B33" s="1"/>
      <c r="C33" s="1"/>
      <c r="E33" s="1" t="s">
        <v>216</v>
      </c>
      <c r="F33" s="1"/>
      <c r="G33" s="1"/>
      <c r="H33" s="1"/>
      <c r="I33" s="1"/>
      <c r="J33" s="1"/>
    </row>
    <row r="34" spans="1:11" ht="19.2">
      <c r="A34" s="1"/>
      <c r="B34" s="1"/>
      <c r="C34" s="1"/>
      <c r="E34" s="1"/>
      <c r="F34" s="1"/>
      <c r="G34" s="1"/>
      <c r="H34" s="1"/>
      <c r="I34" s="1"/>
      <c r="J34" s="1"/>
    </row>
    <row r="35" spans="1:11" ht="19.2">
      <c r="A35" s="1"/>
      <c r="B35" s="1"/>
      <c r="C35" s="1"/>
      <c r="E35" s="1"/>
      <c r="F35" s="1"/>
      <c r="G35" s="1"/>
      <c r="H35" s="1"/>
      <c r="I35" s="1"/>
      <c r="J35" s="1"/>
    </row>
    <row r="36" spans="1:11" ht="19.2">
      <c r="A36" s="1"/>
      <c r="B36" s="1"/>
      <c r="C36" s="1"/>
      <c r="E36" s="1"/>
      <c r="F36" s="1"/>
      <c r="G36" s="1"/>
      <c r="H36" s="1"/>
      <c r="I36" s="1"/>
      <c r="J36" s="1"/>
    </row>
    <row r="37" spans="1:11" ht="19.2">
      <c r="A37" s="1"/>
      <c r="B37" s="1"/>
      <c r="C37" s="1"/>
      <c r="E37" s="1"/>
      <c r="F37" s="1"/>
      <c r="G37" s="1"/>
      <c r="H37" s="1"/>
      <c r="I37" s="1"/>
      <c r="J37" s="1"/>
    </row>
    <row r="38" spans="1:11" ht="20.399999999999999">
      <c r="A38" s="161" t="s">
        <v>70</v>
      </c>
      <c r="B38" s="161"/>
      <c r="C38" s="161"/>
      <c r="D38" s="161"/>
      <c r="E38" s="161"/>
      <c r="F38" s="161"/>
      <c r="G38" s="161"/>
      <c r="H38" s="161"/>
      <c r="I38" s="1"/>
      <c r="J38" s="1"/>
    </row>
    <row r="39" spans="1:11" ht="19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1" ht="19.2">
      <c r="A40" s="162" t="s">
        <v>71</v>
      </c>
      <c r="B40" s="156" t="s">
        <v>14</v>
      </c>
      <c r="C40" s="157"/>
      <c r="D40" s="157"/>
      <c r="E40" s="158"/>
      <c r="F40" s="156" t="s">
        <v>13</v>
      </c>
      <c r="G40" s="158"/>
      <c r="H40" s="164" t="s">
        <v>74</v>
      </c>
      <c r="I40" s="165"/>
      <c r="J40" s="1"/>
    </row>
    <row r="41" spans="1:11" ht="19.2">
      <c r="A41" s="163"/>
      <c r="B41" s="168" t="s">
        <v>72</v>
      </c>
      <c r="C41" s="169"/>
      <c r="D41" s="170"/>
      <c r="E41" s="18" t="s">
        <v>73</v>
      </c>
      <c r="F41" s="18" t="s">
        <v>72</v>
      </c>
      <c r="G41" s="18" t="s">
        <v>73</v>
      </c>
      <c r="H41" s="166"/>
      <c r="I41" s="167"/>
      <c r="J41" s="1"/>
    </row>
    <row r="42" spans="1:11" ht="19.2">
      <c r="A42" s="8">
        <v>2563</v>
      </c>
      <c r="B42" s="149" t="s">
        <v>1</v>
      </c>
      <c r="C42" s="150"/>
      <c r="D42" s="151"/>
      <c r="E42" s="11">
        <v>26910000</v>
      </c>
      <c r="F42" s="7"/>
      <c r="G42" s="11">
        <v>17940000</v>
      </c>
      <c r="H42" s="152">
        <f>E42+G42</f>
        <v>44850000</v>
      </c>
      <c r="I42" s="153"/>
      <c r="J42" s="1"/>
    </row>
    <row r="43" spans="1:11" ht="19.2">
      <c r="A43" s="8">
        <v>2564</v>
      </c>
      <c r="B43" s="149" t="s">
        <v>1</v>
      </c>
      <c r="C43" s="150"/>
      <c r="D43" s="151"/>
      <c r="E43" s="11">
        <v>107640000</v>
      </c>
      <c r="F43" s="7"/>
      <c r="G43" s="11">
        <v>71760000</v>
      </c>
      <c r="H43" s="154">
        <f>E43+G43</f>
        <v>179400000</v>
      </c>
      <c r="I43" s="155"/>
      <c r="J43" s="1"/>
    </row>
    <row r="44" spans="1:11" ht="19.2">
      <c r="A44" s="8">
        <v>2565</v>
      </c>
      <c r="B44" s="19"/>
      <c r="C44" s="20"/>
      <c r="D44" s="21"/>
      <c r="E44" s="11">
        <v>27114000</v>
      </c>
      <c r="F44" s="7"/>
      <c r="G44" s="11">
        <v>18076000</v>
      </c>
      <c r="H44" s="154">
        <f>E44+G44</f>
        <v>45190000</v>
      </c>
      <c r="I44" s="155"/>
      <c r="J44" s="1"/>
    </row>
    <row r="45" spans="1:11" ht="19.2">
      <c r="A45" s="10" t="s">
        <v>75</v>
      </c>
      <c r="B45" s="156" t="s">
        <v>1</v>
      </c>
      <c r="C45" s="157"/>
      <c r="D45" s="158"/>
      <c r="E45" s="12">
        <v>161664000</v>
      </c>
      <c r="F45" s="9"/>
      <c r="G45" s="12">
        <f>SUM(G42:G44)</f>
        <v>107776000</v>
      </c>
      <c r="H45" s="159">
        <f>SUM(H42:I44)</f>
        <v>269440000</v>
      </c>
      <c r="I45" s="160"/>
      <c r="J45" s="1"/>
      <c r="K45" s="22"/>
    </row>
    <row r="46" spans="1:11" ht="19.2">
      <c r="A46" s="1"/>
      <c r="B46" s="1"/>
      <c r="C46" s="1"/>
      <c r="D46" s="1"/>
      <c r="E46" s="1" t="s">
        <v>198</v>
      </c>
      <c r="F46" s="1"/>
      <c r="G46" s="1"/>
      <c r="H46" s="1"/>
      <c r="I46" s="1"/>
      <c r="J46" s="1"/>
    </row>
    <row r="47" spans="1:11" ht="20.399999999999999">
      <c r="A47" s="1"/>
      <c r="B47" s="2" t="s">
        <v>184</v>
      </c>
      <c r="C47" s="1"/>
      <c r="D47" s="1"/>
      <c r="E47" s="1"/>
      <c r="F47" s="1"/>
      <c r="G47" s="1"/>
      <c r="H47" s="1"/>
      <c r="I47" s="1"/>
      <c r="J47" s="1"/>
    </row>
    <row r="48" spans="1:11" ht="20.399999999999999">
      <c r="A48" s="1"/>
      <c r="B48" s="2" t="s">
        <v>76</v>
      </c>
      <c r="C48" s="2"/>
      <c r="D48" s="2"/>
      <c r="E48" s="2"/>
      <c r="F48" s="2"/>
      <c r="G48" s="2"/>
      <c r="H48" s="5">
        <v>26910000</v>
      </c>
      <c r="I48" s="2" t="s">
        <v>11</v>
      </c>
      <c r="J48" s="1"/>
    </row>
    <row r="49" spans="1:10" ht="20.399999999999999">
      <c r="A49" s="1"/>
      <c r="B49" s="2" t="s">
        <v>77</v>
      </c>
      <c r="C49" s="2"/>
      <c r="D49" s="2"/>
      <c r="E49" s="2"/>
      <c r="F49" s="2"/>
      <c r="G49" s="2"/>
      <c r="H49" s="5">
        <v>17940000</v>
      </c>
      <c r="I49" s="2" t="s">
        <v>11</v>
      </c>
      <c r="J49" s="1"/>
    </row>
    <row r="50" spans="1:10" ht="19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0.399999999999999">
      <c r="A51" s="1"/>
      <c r="B51" s="2" t="s">
        <v>14</v>
      </c>
      <c r="C51" s="1"/>
      <c r="D51" s="1"/>
      <c r="E51" s="1"/>
      <c r="F51" s="1"/>
      <c r="G51" s="5">
        <v>26910000</v>
      </c>
      <c r="H51" s="2" t="s">
        <v>11</v>
      </c>
      <c r="I51" s="1"/>
      <c r="J51" s="1"/>
    </row>
    <row r="52" spans="1:10" ht="20.399999999999999">
      <c r="A52" s="4" t="s">
        <v>18</v>
      </c>
      <c r="B52" s="2" t="s">
        <v>19</v>
      </c>
      <c r="C52" s="2"/>
      <c r="D52" s="2"/>
      <c r="E52" s="2"/>
      <c r="F52" s="1"/>
      <c r="G52" s="5">
        <v>26910000</v>
      </c>
      <c r="H52" s="2" t="s">
        <v>11</v>
      </c>
      <c r="I52" s="1"/>
      <c r="J52" s="1"/>
    </row>
    <row r="53" spans="1:10" ht="20.399999999999999">
      <c r="A53" s="4" t="s">
        <v>78</v>
      </c>
      <c r="B53" s="2" t="s">
        <v>79</v>
      </c>
      <c r="C53" s="2"/>
      <c r="D53" s="2"/>
      <c r="E53" s="2"/>
      <c r="F53" s="1"/>
      <c r="G53" s="5"/>
      <c r="H53" s="2"/>
      <c r="I53" s="1"/>
      <c r="J53" s="1"/>
    </row>
    <row r="54" spans="1:10" ht="20.399999999999999">
      <c r="A54" s="4"/>
      <c r="B54" s="2" t="s">
        <v>80</v>
      </c>
      <c r="C54" s="2"/>
      <c r="D54" s="2"/>
      <c r="E54" s="2"/>
      <c r="F54" s="1"/>
      <c r="G54" s="5">
        <v>26910000</v>
      </c>
      <c r="H54" s="2" t="s">
        <v>11</v>
      </c>
      <c r="I54" s="1"/>
      <c r="J54" s="1"/>
    </row>
    <row r="55" spans="1:10" ht="19.2">
      <c r="A55" s="3" t="s">
        <v>81</v>
      </c>
      <c r="B55" s="1" t="s">
        <v>79</v>
      </c>
      <c r="C55" s="1"/>
      <c r="D55" s="1"/>
      <c r="E55" s="1"/>
      <c r="F55" s="1"/>
      <c r="G55" s="1"/>
      <c r="H55" s="1"/>
      <c r="I55" s="1"/>
      <c r="J55" s="1"/>
    </row>
    <row r="56" spans="1:10" ht="19.2">
      <c r="A56" s="3"/>
      <c r="B56" s="1" t="s">
        <v>217</v>
      </c>
      <c r="C56" s="1"/>
      <c r="D56" s="1"/>
      <c r="E56" s="1"/>
      <c r="F56" s="1"/>
      <c r="G56" s="1"/>
      <c r="H56" s="1"/>
      <c r="I56" s="1"/>
      <c r="J56" s="1"/>
    </row>
    <row r="57" spans="1:10" ht="19.2">
      <c r="A57" s="3"/>
      <c r="B57" s="1" t="s">
        <v>201</v>
      </c>
      <c r="C57" s="1"/>
      <c r="D57" s="1"/>
      <c r="E57" s="1"/>
      <c r="F57" s="1"/>
      <c r="G57" s="1"/>
      <c r="H57" s="6">
        <v>26910000</v>
      </c>
      <c r="I57" s="1" t="s">
        <v>11</v>
      </c>
      <c r="J57" s="1"/>
    </row>
    <row r="58" spans="1:10" ht="19.2">
      <c r="A58" s="3"/>
      <c r="B58" s="1" t="s">
        <v>132</v>
      </c>
      <c r="C58" s="1"/>
      <c r="D58" s="1"/>
      <c r="E58" s="1"/>
      <c r="F58" s="1"/>
      <c r="G58" s="1"/>
      <c r="H58" s="1"/>
      <c r="I58" s="1"/>
      <c r="J58" s="1"/>
    </row>
    <row r="59" spans="1:10" ht="19.2">
      <c r="A59" s="3"/>
      <c r="B59" s="1" t="s">
        <v>131</v>
      </c>
      <c r="C59" s="1"/>
      <c r="D59" s="1"/>
      <c r="E59" s="1"/>
      <c r="F59" s="1"/>
      <c r="G59" s="1"/>
      <c r="H59" s="1"/>
      <c r="I59" s="1"/>
      <c r="J59" s="1"/>
    </row>
    <row r="60" spans="1:10" ht="19.2">
      <c r="A60" s="3"/>
      <c r="B60" s="1" t="s">
        <v>212</v>
      </c>
      <c r="C60" s="1"/>
      <c r="D60" s="1"/>
      <c r="E60" s="1"/>
      <c r="F60" s="1"/>
      <c r="G60" s="1"/>
      <c r="H60" s="1"/>
      <c r="I60" s="1"/>
      <c r="J60" s="1"/>
    </row>
    <row r="61" spans="1:10" ht="19.2">
      <c r="A61" s="3"/>
      <c r="B61" s="1" t="s">
        <v>213</v>
      </c>
      <c r="C61" s="1"/>
      <c r="D61" s="1"/>
      <c r="E61" s="1"/>
      <c r="F61" s="1"/>
      <c r="G61" s="1"/>
      <c r="H61" s="1"/>
      <c r="I61" s="1"/>
      <c r="J61" s="1"/>
    </row>
    <row r="62" spans="1:10" ht="19.2">
      <c r="A62" s="3"/>
      <c r="B62" s="1" t="s">
        <v>214</v>
      </c>
      <c r="C62" s="1"/>
      <c r="D62" s="1"/>
      <c r="E62" s="1"/>
      <c r="F62" s="1"/>
      <c r="G62" s="1"/>
      <c r="H62" s="1"/>
      <c r="I62" s="1"/>
      <c r="J62" s="1"/>
    </row>
    <row r="63" spans="1:10" ht="19.2">
      <c r="A63" s="3"/>
      <c r="B63" s="1" t="s">
        <v>164</v>
      </c>
      <c r="C63" s="1"/>
      <c r="D63" s="1"/>
      <c r="E63" s="1"/>
      <c r="F63" s="1"/>
      <c r="G63" s="1"/>
      <c r="H63" s="1"/>
      <c r="I63" s="1"/>
      <c r="J63" s="1"/>
    </row>
    <row r="64" spans="1:10" ht="19.2">
      <c r="A64" s="3"/>
      <c r="B64" s="1" t="s">
        <v>215</v>
      </c>
      <c r="C64" s="1"/>
      <c r="D64" s="1"/>
      <c r="E64" s="1"/>
      <c r="F64" s="1"/>
      <c r="G64" s="1"/>
      <c r="H64" s="1"/>
      <c r="I64" s="1"/>
      <c r="J64" s="1"/>
    </row>
    <row r="65" spans="1:10" ht="19.2">
      <c r="A65" s="3"/>
      <c r="B65" s="1" t="s">
        <v>216</v>
      </c>
      <c r="C65" s="1"/>
      <c r="D65" s="1"/>
      <c r="E65" s="1"/>
      <c r="F65" s="1"/>
      <c r="G65" s="1"/>
      <c r="H65" s="1"/>
      <c r="I65" s="1"/>
      <c r="J65" s="1"/>
    </row>
    <row r="66" spans="1:10" ht="19.2">
      <c r="A66" s="3"/>
      <c r="B66" s="17"/>
      <c r="C66" s="1"/>
      <c r="D66" s="1"/>
      <c r="E66" s="1"/>
      <c r="F66" s="1"/>
      <c r="G66" s="1"/>
      <c r="H66" s="1"/>
      <c r="I66" s="1"/>
      <c r="J66" s="1"/>
    </row>
    <row r="67" spans="1:10" ht="19.2">
      <c r="A67" s="3"/>
      <c r="B67" s="14" t="s">
        <v>82</v>
      </c>
      <c r="C67" s="14"/>
      <c r="D67" s="14"/>
      <c r="E67" s="14"/>
      <c r="F67" s="16"/>
      <c r="G67" s="16">
        <v>269440000</v>
      </c>
      <c r="H67" s="14" t="s">
        <v>11</v>
      </c>
      <c r="I67" s="1"/>
      <c r="J67" s="1"/>
    </row>
    <row r="68" spans="1:10" ht="19.2">
      <c r="A68" s="1"/>
      <c r="B68" s="14" t="s">
        <v>169</v>
      </c>
      <c r="C68" s="14"/>
      <c r="D68" s="14"/>
      <c r="E68" s="14"/>
      <c r="F68" s="16"/>
      <c r="G68" s="16">
        <v>107776000</v>
      </c>
      <c r="H68" s="14" t="s">
        <v>11</v>
      </c>
      <c r="I68" s="1"/>
      <c r="J68" s="1"/>
    </row>
    <row r="69" spans="1:10" ht="19.2">
      <c r="A69" s="1"/>
      <c r="B69" s="14" t="s">
        <v>168</v>
      </c>
      <c r="C69" s="14"/>
      <c r="D69" s="14"/>
      <c r="E69" s="14"/>
      <c r="F69" s="16"/>
      <c r="G69" s="16">
        <v>161664000</v>
      </c>
      <c r="H69" s="14" t="s">
        <v>11</v>
      </c>
      <c r="I69" s="1"/>
      <c r="J69" s="1"/>
    </row>
    <row r="70" spans="1:10" ht="19.2">
      <c r="A70" s="1"/>
      <c r="B70" s="14" t="s">
        <v>185</v>
      </c>
      <c r="C70" s="14"/>
      <c r="D70" s="14"/>
      <c r="E70" s="14"/>
      <c r="F70" s="14"/>
      <c r="G70" s="15">
        <v>26910000</v>
      </c>
      <c r="H70" s="14" t="s">
        <v>11</v>
      </c>
      <c r="I70" s="1"/>
      <c r="J70" s="1"/>
    </row>
    <row r="71" spans="1:10" ht="19.2">
      <c r="B71" s="14" t="s">
        <v>138</v>
      </c>
      <c r="C71" s="14"/>
      <c r="D71" s="14"/>
      <c r="E71" s="14"/>
      <c r="F71" s="14"/>
      <c r="G71" s="15"/>
      <c r="H71" s="14"/>
    </row>
    <row r="72" spans="1:10" ht="19.2">
      <c r="B72" s="14"/>
      <c r="C72" s="14"/>
      <c r="D72" s="14"/>
      <c r="E72" s="14"/>
      <c r="F72" s="14"/>
      <c r="G72" s="14"/>
      <c r="H72" s="14"/>
    </row>
  </sheetData>
  <mergeCells count="13">
    <mergeCell ref="A38:H38"/>
    <mergeCell ref="A40:A41"/>
    <mergeCell ref="B40:E40"/>
    <mergeCell ref="F40:G40"/>
    <mergeCell ref="H40:I41"/>
    <mergeCell ref="B41:D41"/>
    <mergeCell ref="B42:D42"/>
    <mergeCell ref="H42:I42"/>
    <mergeCell ref="B43:D43"/>
    <mergeCell ref="H43:I43"/>
    <mergeCell ref="B45:D45"/>
    <mergeCell ref="H45:I45"/>
    <mergeCell ref="H44:I4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headerFooter>
    <oddHeader xml:space="preserve">&amp;C&amp;"FreesiaUPC,Regular"&amp;14
&amp;P+33&amp;"-,Regular"&amp;11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68"/>
  <sheetViews>
    <sheetView topLeftCell="A10" zoomScaleNormal="100" workbookViewId="0">
      <selection activeCell="A49" sqref="A49"/>
    </sheetView>
  </sheetViews>
  <sheetFormatPr defaultRowHeight="24.6"/>
  <cols>
    <col min="1" max="1" width="10.44140625" style="24" customWidth="1"/>
    <col min="2" max="2" width="4.109375" style="24" customWidth="1"/>
    <col min="3" max="3" width="2.6640625" style="24" customWidth="1"/>
    <col min="4" max="4" width="4.44140625" style="24" customWidth="1"/>
    <col min="5" max="5" width="14.109375" style="24" customWidth="1"/>
    <col min="6" max="6" width="10.109375" style="24" customWidth="1"/>
    <col min="7" max="7" width="14.21875" style="24" customWidth="1"/>
    <col min="8" max="8" width="13.6640625" style="24" customWidth="1"/>
    <col min="9" max="9" width="7.5546875" style="24" customWidth="1"/>
    <col min="10" max="10" width="13" style="24" bestFit="1" customWidth="1"/>
    <col min="11" max="16384" width="8.88671875" style="24"/>
  </cols>
  <sheetData>
    <row r="2" spans="1:8">
      <c r="A2" s="26" t="s">
        <v>186</v>
      </c>
      <c r="B2" s="26"/>
      <c r="C2" s="26"/>
      <c r="D2" s="88" t="s">
        <v>137</v>
      </c>
      <c r="E2" s="26" t="s">
        <v>187</v>
      </c>
      <c r="F2" s="26"/>
      <c r="G2" s="26"/>
      <c r="H2" s="26"/>
    </row>
    <row r="3" spans="1:8">
      <c r="A3" s="26"/>
      <c r="B3" s="26"/>
      <c r="C3" s="26"/>
      <c r="D3" s="26"/>
      <c r="E3" s="26"/>
      <c r="F3" s="26"/>
      <c r="G3" s="26"/>
      <c r="H3" s="26"/>
    </row>
    <row r="4" spans="1:8">
      <c r="E4" s="26" t="s">
        <v>15</v>
      </c>
    </row>
    <row r="5" spans="1:8">
      <c r="E5" s="24" t="s">
        <v>224</v>
      </c>
    </row>
    <row r="6" spans="1:8">
      <c r="E6" s="24" t="s">
        <v>447</v>
      </c>
    </row>
    <row r="7" spans="1:8">
      <c r="E7" s="24" t="s">
        <v>225</v>
      </c>
    </row>
    <row r="8" spans="1:8">
      <c r="E8" s="24" t="s">
        <v>226</v>
      </c>
    </row>
    <row r="9" spans="1:8">
      <c r="E9" s="24" t="s">
        <v>227</v>
      </c>
    </row>
    <row r="10" spans="1:8">
      <c r="E10" s="24" t="s">
        <v>228</v>
      </c>
    </row>
    <row r="11" spans="1:8">
      <c r="E11" s="24" t="s">
        <v>229</v>
      </c>
    </row>
    <row r="12" spans="1:8">
      <c r="E12" s="24" t="s">
        <v>223</v>
      </c>
    </row>
    <row r="13" spans="1:8">
      <c r="E13" s="24" t="s">
        <v>230</v>
      </c>
    </row>
    <row r="14" spans="1:8">
      <c r="E14" s="24" t="s">
        <v>231</v>
      </c>
    </row>
    <row r="15" spans="1:8">
      <c r="E15" s="24" t="s">
        <v>232</v>
      </c>
    </row>
    <row r="16" spans="1:8">
      <c r="E16" s="24" t="s">
        <v>233</v>
      </c>
    </row>
    <row r="18" spans="5:5">
      <c r="E18" s="26" t="s">
        <v>256</v>
      </c>
    </row>
    <row r="20" spans="5:5">
      <c r="E20" s="26" t="s">
        <v>69</v>
      </c>
    </row>
    <row r="21" spans="5:5">
      <c r="E21" s="24" t="s">
        <v>189</v>
      </c>
    </row>
    <row r="22" spans="5:5">
      <c r="E22" s="24" t="s">
        <v>190</v>
      </c>
    </row>
    <row r="23" spans="5:5">
      <c r="E23" s="24" t="s">
        <v>191</v>
      </c>
    </row>
    <row r="24" spans="5:5">
      <c r="E24" s="24" t="s">
        <v>192</v>
      </c>
    </row>
    <row r="26" spans="5:5">
      <c r="E26" s="26" t="s">
        <v>16</v>
      </c>
    </row>
    <row r="27" spans="5:5">
      <c r="E27" s="24" t="s">
        <v>132</v>
      </c>
    </row>
    <row r="28" spans="5:5">
      <c r="E28" s="24" t="s">
        <v>131</v>
      </c>
    </row>
    <row r="29" spans="5:5">
      <c r="E29" s="24" t="s">
        <v>193</v>
      </c>
    </row>
    <row r="30" spans="5:5">
      <c r="E30" s="24" t="s">
        <v>194</v>
      </c>
    </row>
    <row r="31" spans="5:5">
      <c r="E31" s="24" t="s">
        <v>195</v>
      </c>
    </row>
    <row r="32" spans="5:5">
      <c r="E32" s="24" t="s">
        <v>171</v>
      </c>
    </row>
    <row r="33" spans="1:9">
      <c r="E33" s="24" t="s">
        <v>196</v>
      </c>
    </row>
    <row r="34" spans="1:9">
      <c r="E34" s="24" t="s">
        <v>165</v>
      </c>
    </row>
    <row r="36" spans="1:9">
      <c r="A36" s="115" t="s">
        <v>70</v>
      </c>
      <c r="B36" s="115"/>
      <c r="C36" s="115"/>
      <c r="D36" s="115"/>
      <c r="E36" s="115"/>
      <c r="F36" s="115"/>
      <c r="G36" s="115"/>
      <c r="H36" s="115"/>
    </row>
    <row r="38" spans="1:9">
      <c r="A38" s="183" t="s">
        <v>71</v>
      </c>
      <c r="B38" s="178" t="s">
        <v>14</v>
      </c>
      <c r="C38" s="179"/>
      <c r="D38" s="179"/>
      <c r="E38" s="180"/>
      <c r="F38" s="178" t="s">
        <v>13</v>
      </c>
      <c r="G38" s="180"/>
      <c r="H38" s="185" t="s">
        <v>74</v>
      </c>
      <c r="I38" s="186"/>
    </row>
    <row r="39" spans="1:9">
      <c r="A39" s="184"/>
      <c r="B39" s="189" t="s">
        <v>72</v>
      </c>
      <c r="C39" s="190"/>
      <c r="D39" s="191"/>
      <c r="E39" s="90" t="s">
        <v>73</v>
      </c>
      <c r="F39" s="90" t="s">
        <v>72</v>
      </c>
      <c r="G39" s="90" t="s">
        <v>73</v>
      </c>
      <c r="H39" s="187"/>
      <c r="I39" s="188"/>
    </row>
    <row r="40" spans="1:9">
      <c r="A40" s="91">
        <v>2563</v>
      </c>
      <c r="B40" s="171" t="s">
        <v>1</v>
      </c>
      <c r="C40" s="172"/>
      <c r="D40" s="173"/>
      <c r="E40" s="47">
        <v>1000000</v>
      </c>
      <c r="F40" s="41"/>
      <c r="G40" s="41"/>
      <c r="H40" s="174">
        <f>E40+G40</f>
        <v>1000000</v>
      </c>
      <c r="I40" s="175"/>
    </row>
    <row r="41" spans="1:9">
      <c r="A41" s="91">
        <v>2564</v>
      </c>
      <c r="B41" s="171" t="s">
        <v>1</v>
      </c>
      <c r="C41" s="172"/>
      <c r="D41" s="173"/>
      <c r="E41" s="47">
        <v>10000000</v>
      </c>
      <c r="F41" s="41"/>
      <c r="G41" s="41"/>
      <c r="H41" s="176">
        <f>E41+G41</f>
        <v>10000000</v>
      </c>
      <c r="I41" s="177"/>
    </row>
    <row r="42" spans="1:9">
      <c r="A42" s="91">
        <v>2565</v>
      </c>
      <c r="B42" s="171" t="s">
        <v>1</v>
      </c>
      <c r="C42" s="172"/>
      <c r="D42" s="173"/>
      <c r="E42" s="47">
        <v>10000000</v>
      </c>
      <c r="F42" s="41"/>
      <c r="G42" s="41"/>
      <c r="H42" s="176">
        <f>E42+G42</f>
        <v>10000000</v>
      </c>
      <c r="I42" s="177"/>
    </row>
    <row r="43" spans="1:9">
      <c r="A43" s="91">
        <v>2566</v>
      </c>
      <c r="B43" s="171" t="s">
        <v>1</v>
      </c>
      <c r="C43" s="172"/>
      <c r="D43" s="173"/>
      <c r="E43" s="47">
        <v>44600000</v>
      </c>
      <c r="F43" s="41"/>
      <c r="G43" s="41"/>
      <c r="H43" s="176">
        <f>E43+G43</f>
        <v>44600000</v>
      </c>
      <c r="I43" s="177"/>
    </row>
    <row r="44" spans="1:9">
      <c r="A44" s="92" t="s">
        <v>75</v>
      </c>
      <c r="B44" s="178" t="s">
        <v>1</v>
      </c>
      <c r="C44" s="179"/>
      <c r="D44" s="180"/>
      <c r="E44" s="93">
        <v>65600000</v>
      </c>
      <c r="F44" s="94"/>
      <c r="G44" s="94"/>
      <c r="H44" s="181">
        <f>SUM(H40:I43)</f>
        <v>65600000</v>
      </c>
      <c r="I44" s="182"/>
    </row>
    <row r="46" spans="1:9">
      <c r="B46" s="26" t="s">
        <v>395</v>
      </c>
    </row>
    <row r="47" spans="1:9">
      <c r="B47" s="26" t="s">
        <v>76</v>
      </c>
      <c r="C47" s="26"/>
      <c r="D47" s="26"/>
      <c r="E47" s="26"/>
      <c r="F47" s="26"/>
      <c r="G47" s="26"/>
      <c r="H47" s="95">
        <v>44600000</v>
      </c>
      <c r="I47" s="26" t="s">
        <v>11</v>
      </c>
    </row>
    <row r="48" spans="1:9">
      <c r="B48" s="26" t="s">
        <v>77</v>
      </c>
      <c r="C48" s="26"/>
      <c r="D48" s="26"/>
      <c r="E48" s="26"/>
      <c r="F48" s="26"/>
      <c r="G48" s="26"/>
      <c r="H48" s="28">
        <v>0</v>
      </c>
      <c r="I48" s="26" t="s">
        <v>11</v>
      </c>
    </row>
    <row r="50" spans="1:9">
      <c r="B50" s="26" t="s">
        <v>14</v>
      </c>
      <c r="G50" s="28">
        <f>H47</f>
        <v>44600000</v>
      </c>
      <c r="H50" s="26" t="s">
        <v>11</v>
      </c>
    </row>
    <row r="51" spans="1:9">
      <c r="A51" s="29" t="s">
        <v>18</v>
      </c>
      <c r="B51" s="26" t="s">
        <v>377</v>
      </c>
      <c r="C51" s="26"/>
      <c r="D51" s="26"/>
      <c r="E51" s="26"/>
      <c r="G51" s="28">
        <f>G47</f>
        <v>0</v>
      </c>
      <c r="H51" s="26" t="s">
        <v>11</v>
      </c>
    </row>
    <row r="52" spans="1:9">
      <c r="A52" s="29" t="s">
        <v>78</v>
      </c>
      <c r="B52" s="26" t="s">
        <v>79</v>
      </c>
      <c r="C52" s="26"/>
      <c r="D52" s="26"/>
      <c r="E52" s="26"/>
      <c r="G52" s="28"/>
      <c r="H52" s="26"/>
    </row>
    <row r="53" spans="1:9">
      <c r="A53" s="29"/>
      <c r="B53" s="26" t="s">
        <v>80</v>
      </c>
      <c r="C53" s="26"/>
      <c r="D53" s="26"/>
      <c r="E53" s="26"/>
      <c r="G53" s="28">
        <f>H47</f>
        <v>44600000</v>
      </c>
      <c r="H53" s="26" t="s">
        <v>11</v>
      </c>
    </row>
    <row r="54" spans="1:9">
      <c r="A54" s="30" t="s">
        <v>81</v>
      </c>
      <c r="B54" s="24" t="s">
        <v>79</v>
      </c>
    </row>
    <row r="55" spans="1:9">
      <c r="A55" s="30"/>
      <c r="B55" s="24" t="s">
        <v>197</v>
      </c>
      <c r="H55" s="31">
        <v>44600000</v>
      </c>
      <c r="I55" s="24" t="s">
        <v>11</v>
      </c>
    </row>
    <row r="56" spans="1:9">
      <c r="A56" s="30"/>
      <c r="B56" s="24" t="s">
        <v>132</v>
      </c>
      <c r="H56" s="31"/>
    </row>
    <row r="57" spans="1:9">
      <c r="A57" s="30"/>
      <c r="B57" s="24" t="s">
        <v>131</v>
      </c>
    </row>
    <row r="58" spans="1:9">
      <c r="A58" s="30"/>
      <c r="B58" s="24" t="s">
        <v>193</v>
      </c>
    </row>
    <row r="59" spans="1:9">
      <c r="A59" s="30"/>
      <c r="B59" s="24" t="s">
        <v>194</v>
      </c>
    </row>
    <row r="60" spans="1:9">
      <c r="A60" s="30"/>
      <c r="B60" s="24" t="s">
        <v>195</v>
      </c>
    </row>
    <row r="61" spans="1:9">
      <c r="A61" s="30"/>
      <c r="B61" s="24" t="s">
        <v>171</v>
      </c>
    </row>
    <row r="62" spans="1:9">
      <c r="A62" s="30"/>
      <c r="B62" s="24" t="s">
        <v>196</v>
      </c>
    </row>
    <row r="63" spans="1:9">
      <c r="A63" s="30"/>
      <c r="B63" s="24" t="s">
        <v>165</v>
      </c>
    </row>
    <row r="64" spans="1:9">
      <c r="A64" s="30"/>
      <c r="B64" s="89"/>
    </row>
    <row r="65" spans="1:8">
      <c r="A65" s="30"/>
      <c r="B65" s="24" t="s">
        <v>82</v>
      </c>
      <c r="F65" s="96"/>
      <c r="G65" s="96">
        <f>E44</f>
        <v>65600000</v>
      </c>
      <c r="H65" s="24" t="s">
        <v>11</v>
      </c>
    </row>
    <row r="66" spans="1:8">
      <c r="B66" s="24" t="s">
        <v>399</v>
      </c>
      <c r="G66" s="96">
        <v>21000000</v>
      </c>
      <c r="H66" s="24" t="s">
        <v>11</v>
      </c>
    </row>
    <row r="67" spans="1:8">
      <c r="B67" s="24" t="s">
        <v>398</v>
      </c>
      <c r="G67" s="96">
        <v>44600000</v>
      </c>
      <c r="H67" s="24" t="s">
        <v>11</v>
      </c>
    </row>
    <row r="68" spans="1:8">
      <c r="B68" s="67"/>
      <c r="G68" s="31"/>
    </row>
  </sheetData>
  <mergeCells count="16">
    <mergeCell ref="A36:H36"/>
    <mergeCell ref="A38:A39"/>
    <mergeCell ref="B38:E38"/>
    <mergeCell ref="F38:G38"/>
    <mergeCell ref="H38:I39"/>
    <mergeCell ref="B39:D39"/>
    <mergeCell ref="B40:D40"/>
    <mergeCell ref="H40:I40"/>
    <mergeCell ref="B41:D41"/>
    <mergeCell ref="H41:I41"/>
    <mergeCell ref="B44:D44"/>
    <mergeCell ref="H44:I44"/>
    <mergeCell ref="B42:D42"/>
    <mergeCell ref="H42:I42"/>
    <mergeCell ref="B43:D43"/>
    <mergeCell ref="H43:I43"/>
  </mergeCells>
  <pageMargins left="0.70866141732283472" right="0.70866141732283472" top="0.74803149606299213" bottom="0.74803149606299213" header="0.31496062992125984" footer="0.31496062992125984"/>
  <pageSetup paperSize="9" firstPageNumber="15" orientation="portrait" useFirstPageNumber="1" r:id="rId1"/>
  <headerFooter>
    <oddHeader xml:space="preserve">&amp;C&amp;"TH Sarabun New,ธรรมดา"&amp;16&amp;P&amp;"FreesiaUPC,ธรรมดา"&amp;14
&amp;"-,ธรรมดา"&amp;11
</oddHeader>
  </headerFooter>
  <rowBreaks count="2" manualBreakCount="2">
    <brk id="24" max="16383" man="1"/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67"/>
  <sheetViews>
    <sheetView zoomScaleNormal="100" workbookViewId="0">
      <selection activeCell="D3" sqref="D3"/>
    </sheetView>
  </sheetViews>
  <sheetFormatPr defaultColWidth="9" defaultRowHeight="24.6"/>
  <cols>
    <col min="1" max="1" width="11.109375" style="24" customWidth="1"/>
    <col min="2" max="2" width="3.33203125" style="24" customWidth="1"/>
    <col min="3" max="3" width="2" style="24" customWidth="1"/>
    <col min="4" max="4" width="4.77734375" style="24" customWidth="1"/>
    <col min="5" max="5" width="14.33203125" style="24" customWidth="1"/>
    <col min="6" max="6" width="12.21875" style="24" customWidth="1"/>
    <col min="7" max="7" width="16.109375" style="24" customWidth="1"/>
    <col min="8" max="8" width="15.109375" style="24" customWidth="1"/>
    <col min="9" max="9" width="4" style="24" customWidth="1"/>
    <col min="10" max="16384" width="9" style="24"/>
  </cols>
  <sheetData>
    <row r="2" spans="1:8">
      <c r="A2" s="26" t="s">
        <v>247</v>
      </c>
      <c r="B2" s="26"/>
      <c r="C2" s="26"/>
      <c r="D2" s="97">
        <v>1.4</v>
      </c>
      <c r="E2" s="26" t="s">
        <v>257</v>
      </c>
      <c r="F2" s="26"/>
      <c r="G2" s="26"/>
      <c r="H2" s="26"/>
    </row>
    <row r="3" spans="1:8">
      <c r="A3" s="26"/>
      <c r="B3" s="26"/>
      <c r="C3" s="26"/>
      <c r="D3" s="26"/>
      <c r="E3" s="26" t="s">
        <v>258</v>
      </c>
      <c r="F3" s="26"/>
      <c r="G3" s="26"/>
      <c r="H3" s="2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D5" s="26" t="s">
        <v>15</v>
      </c>
    </row>
    <row r="6" spans="1:8">
      <c r="D6" s="89" t="s">
        <v>1</v>
      </c>
      <c r="E6" s="24" t="s">
        <v>259</v>
      </c>
    </row>
    <row r="7" spans="1:8">
      <c r="D7" s="89" t="s">
        <v>1</v>
      </c>
      <c r="E7" s="24" t="s">
        <v>260</v>
      </c>
    </row>
    <row r="8" spans="1:8">
      <c r="D8" s="89" t="s">
        <v>1</v>
      </c>
      <c r="E8" s="24" t="s">
        <v>261</v>
      </c>
    </row>
    <row r="9" spans="1:8">
      <c r="D9" s="89"/>
      <c r="E9" s="24" t="s">
        <v>262</v>
      </c>
    </row>
    <row r="11" spans="1:8">
      <c r="D11" s="24" t="s">
        <v>448</v>
      </c>
    </row>
    <row r="13" spans="1:8">
      <c r="D13" s="26" t="s">
        <v>69</v>
      </c>
    </row>
    <row r="14" spans="1:8">
      <c r="D14" s="89" t="s">
        <v>1</v>
      </c>
      <c r="E14" s="24" t="s">
        <v>263</v>
      </c>
    </row>
    <row r="15" spans="1:8">
      <c r="D15" s="26"/>
      <c r="E15" s="24" t="s">
        <v>449</v>
      </c>
    </row>
    <row r="16" spans="1:8">
      <c r="E16" s="24" t="s">
        <v>450</v>
      </c>
    </row>
    <row r="17" spans="4:5">
      <c r="E17" s="24" t="s">
        <v>451</v>
      </c>
    </row>
    <row r="18" spans="4:5">
      <c r="E18" s="24" t="s">
        <v>452</v>
      </c>
    </row>
    <row r="19" spans="4:5">
      <c r="E19" s="24" t="s">
        <v>453</v>
      </c>
    </row>
    <row r="20" spans="4:5">
      <c r="E20" s="24" t="s">
        <v>454</v>
      </c>
    </row>
    <row r="22" spans="4:5">
      <c r="D22" s="26" t="s">
        <v>16</v>
      </c>
    </row>
    <row r="23" spans="4:5">
      <c r="D23" s="98" t="s">
        <v>264</v>
      </c>
    </row>
    <row r="24" spans="4:5">
      <c r="D24" s="89" t="s">
        <v>1</v>
      </c>
      <c r="E24" s="24" t="s">
        <v>83</v>
      </c>
    </row>
    <row r="25" spans="4:5">
      <c r="D25" s="89" t="s">
        <v>1</v>
      </c>
      <c r="E25" s="24" t="s">
        <v>84</v>
      </c>
    </row>
    <row r="26" spans="4:5">
      <c r="D26" s="89" t="s">
        <v>1</v>
      </c>
      <c r="E26" s="24" t="s">
        <v>265</v>
      </c>
    </row>
    <row r="27" spans="4:5">
      <c r="D27" s="89" t="s">
        <v>1</v>
      </c>
      <c r="E27" s="24" t="s">
        <v>133</v>
      </c>
    </row>
    <row r="28" spans="4:5">
      <c r="D28" s="89" t="s">
        <v>1</v>
      </c>
      <c r="E28" s="24" t="s">
        <v>266</v>
      </c>
    </row>
    <row r="29" spans="4:5">
      <c r="D29" s="89" t="s">
        <v>1</v>
      </c>
      <c r="E29" s="24" t="s">
        <v>267</v>
      </c>
    </row>
    <row r="30" spans="4:5">
      <c r="D30" s="89" t="s">
        <v>1</v>
      </c>
      <c r="E30" s="24" t="s">
        <v>268</v>
      </c>
    </row>
    <row r="31" spans="4:5">
      <c r="D31" s="89" t="s">
        <v>1</v>
      </c>
      <c r="E31" s="24" t="s">
        <v>134</v>
      </c>
    </row>
    <row r="32" spans="4:5">
      <c r="D32" s="89"/>
    </row>
    <row r="33" spans="1:9">
      <c r="A33" s="115" t="s">
        <v>70</v>
      </c>
      <c r="B33" s="115"/>
      <c r="C33" s="115"/>
      <c r="D33" s="115"/>
      <c r="E33" s="115"/>
      <c r="F33" s="115"/>
      <c r="G33" s="115"/>
      <c r="H33" s="115"/>
    </row>
    <row r="35" spans="1:9">
      <c r="A35" s="183" t="s">
        <v>71</v>
      </c>
      <c r="B35" s="178" t="s">
        <v>14</v>
      </c>
      <c r="C35" s="179"/>
      <c r="D35" s="179"/>
      <c r="E35" s="180"/>
      <c r="F35" s="178" t="s">
        <v>13</v>
      </c>
      <c r="G35" s="180"/>
      <c r="H35" s="185" t="s">
        <v>74</v>
      </c>
      <c r="I35" s="186"/>
    </row>
    <row r="36" spans="1:9" ht="24" customHeight="1">
      <c r="A36" s="184"/>
      <c r="B36" s="189" t="s">
        <v>72</v>
      </c>
      <c r="C36" s="190"/>
      <c r="D36" s="191"/>
      <c r="E36" s="90" t="s">
        <v>73</v>
      </c>
      <c r="F36" s="90" t="s">
        <v>72</v>
      </c>
      <c r="G36" s="90" t="s">
        <v>73</v>
      </c>
      <c r="H36" s="187"/>
      <c r="I36" s="188"/>
    </row>
    <row r="37" spans="1:9">
      <c r="A37" s="91">
        <v>2564</v>
      </c>
      <c r="B37" s="171" t="s">
        <v>1</v>
      </c>
      <c r="C37" s="192"/>
      <c r="D37" s="173"/>
      <c r="E37" s="99">
        <v>1000000</v>
      </c>
      <c r="F37" s="72">
        <v>0</v>
      </c>
      <c r="G37" s="72">
        <v>0</v>
      </c>
      <c r="H37" s="174">
        <f>E37+G37</f>
        <v>1000000</v>
      </c>
      <c r="I37" s="175"/>
    </row>
    <row r="38" spans="1:9">
      <c r="A38" s="91">
        <v>2565</v>
      </c>
      <c r="B38" s="171" t="s">
        <v>1</v>
      </c>
      <c r="C38" s="192"/>
      <c r="D38" s="173"/>
      <c r="E38" s="99">
        <v>10000000</v>
      </c>
      <c r="F38" s="72">
        <v>0</v>
      </c>
      <c r="G38" s="72">
        <v>0</v>
      </c>
      <c r="H38" s="176">
        <f>E38+G38</f>
        <v>10000000</v>
      </c>
      <c r="I38" s="177"/>
    </row>
    <row r="39" spans="1:9">
      <c r="A39" s="91">
        <v>2566</v>
      </c>
      <c r="B39" s="171" t="s">
        <v>1</v>
      </c>
      <c r="C39" s="192"/>
      <c r="D39" s="173"/>
      <c r="E39" s="99">
        <v>242869600</v>
      </c>
      <c r="F39" s="72">
        <v>0</v>
      </c>
      <c r="G39" s="72">
        <v>0</v>
      </c>
      <c r="H39" s="176">
        <f>E39+G39</f>
        <v>242869600</v>
      </c>
      <c r="I39" s="177"/>
    </row>
    <row r="40" spans="1:9">
      <c r="A40" s="91">
        <v>2567</v>
      </c>
      <c r="B40" s="171" t="s">
        <v>1</v>
      </c>
      <c r="C40" s="192"/>
      <c r="D40" s="173"/>
      <c r="E40" s="99">
        <v>24130400</v>
      </c>
      <c r="F40" s="72"/>
      <c r="G40" s="72"/>
      <c r="H40" s="176">
        <f>E40+G40</f>
        <v>24130400</v>
      </c>
      <c r="I40" s="177"/>
    </row>
    <row r="41" spans="1:9">
      <c r="A41" s="92" t="s">
        <v>75</v>
      </c>
      <c r="B41" s="178" t="s">
        <v>1</v>
      </c>
      <c r="C41" s="179"/>
      <c r="D41" s="180"/>
      <c r="E41" s="93">
        <v>278000000</v>
      </c>
      <c r="F41" s="78">
        <v>0</v>
      </c>
      <c r="G41" s="78">
        <v>0</v>
      </c>
      <c r="H41" s="181">
        <f>SUM(H37:I40)</f>
        <v>278000000</v>
      </c>
      <c r="I41" s="182"/>
    </row>
    <row r="43" spans="1:9">
      <c r="B43" s="26" t="s">
        <v>395</v>
      </c>
    </row>
    <row r="44" spans="1:9">
      <c r="B44" s="26" t="s">
        <v>76</v>
      </c>
      <c r="C44" s="26"/>
      <c r="D44" s="26"/>
      <c r="E44" s="26"/>
      <c r="F44" s="26"/>
      <c r="G44" s="26"/>
      <c r="H44" s="100">
        <v>242869600</v>
      </c>
      <c r="I44" s="26" t="s">
        <v>11</v>
      </c>
    </row>
    <row r="45" spans="1:9">
      <c r="B45" s="26" t="s">
        <v>77</v>
      </c>
      <c r="C45" s="26"/>
      <c r="D45" s="26"/>
      <c r="E45" s="26"/>
      <c r="F45" s="26"/>
      <c r="G45" s="26"/>
      <c r="H45" s="80">
        <v>0</v>
      </c>
      <c r="I45" s="26" t="s">
        <v>11</v>
      </c>
    </row>
    <row r="47" spans="1:9">
      <c r="B47" s="26" t="s">
        <v>14</v>
      </c>
      <c r="G47" s="80">
        <f>H44</f>
        <v>242869600</v>
      </c>
      <c r="H47" s="26" t="s">
        <v>11</v>
      </c>
    </row>
    <row r="48" spans="1:9">
      <c r="A48" s="29" t="s">
        <v>18</v>
      </c>
      <c r="B48" s="26" t="s">
        <v>377</v>
      </c>
      <c r="C48" s="26"/>
      <c r="D48" s="26"/>
      <c r="E48" s="26"/>
      <c r="G48" s="80">
        <f>H44</f>
        <v>242869600</v>
      </c>
      <c r="H48" s="26" t="s">
        <v>11</v>
      </c>
    </row>
    <row r="49" spans="1:9">
      <c r="A49" s="29" t="s">
        <v>78</v>
      </c>
      <c r="B49" s="26" t="s">
        <v>79</v>
      </c>
      <c r="C49" s="26"/>
      <c r="D49" s="26"/>
      <c r="E49" s="26"/>
      <c r="G49" s="80"/>
      <c r="H49" s="26"/>
    </row>
    <row r="50" spans="1:9">
      <c r="A50" s="29"/>
      <c r="B50" s="26" t="s">
        <v>80</v>
      </c>
      <c r="C50" s="26"/>
      <c r="D50" s="26"/>
      <c r="E50" s="26"/>
      <c r="G50" s="80">
        <f>H44</f>
        <v>242869600</v>
      </c>
      <c r="H50" s="26" t="s">
        <v>11</v>
      </c>
    </row>
    <row r="51" spans="1:9">
      <c r="A51" s="30" t="s">
        <v>81</v>
      </c>
      <c r="B51" s="24" t="s">
        <v>79</v>
      </c>
    </row>
    <row r="52" spans="1:9">
      <c r="A52" s="30"/>
      <c r="B52" s="24" t="s">
        <v>269</v>
      </c>
    </row>
    <row r="53" spans="1:9">
      <c r="A53" s="30"/>
      <c r="B53" s="24" t="s">
        <v>258</v>
      </c>
      <c r="H53" s="83">
        <f>H44</f>
        <v>242869600</v>
      </c>
      <c r="I53" s="24" t="s">
        <v>11</v>
      </c>
    </row>
    <row r="54" spans="1:9">
      <c r="A54" s="30"/>
      <c r="B54" s="98" t="s">
        <v>264</v>
      </c>
    </row>
    <row r="55" spans="1:9">
      <c r="A55" s="30"/>
      <c r="B55" s="89" t="s">
        <v>1</v>
      </c>
      <c r="C55" s="24" t="s">
        <v>83</v>
      </c>
    </row>
    <row r="56" spans="1:9">
      <c r="A56" s="30"/>
      <c r="B56" s="89" t="s">
        <v>1</v>
      </c>
      <c r="C56" s="24" t="s">
        <v>84</v>
      </c>
    </row>
    <row r="57" spans="1:9">
      <c r="A57" s="30"/>
      <c r="B57" s="89" t="s">
        <v>1</v>
      </c>
      <c r="C57" s="24" t="s">
        <v>265</v>
      </c>
    </row>
    <row r="58" spans="1:9">
      <c r="A58" s="30"/>
      <c r="B58" s="89" t="s">
        <v>1</v>
      </c>
      <c r="C58" s="24" t="s">
        <v>133</v>
      </c>
    </row>
    <row r="59" spans="1:9">
      <c r="A59" s="30"/>
      <c r="B59" s="89" t="s">
        <v>1</v>
      </c>
      <c r="C59" s="24" t="s">
        <v>266</v>
      </c>
    </row>
    <row r="60" spans="1:9">
      <c r="A60" s="30"/>
      <c r="B60" s="89" t="s">
        <v>1</v>
      </c>
      <c r="C60" s="24" t="s">
        <v>267</v>
      </c>
    </row>
    <row r="61" spans="1:9">
      <c r="A61" s="30"/>
      <c r="B61" s="89" t="s">
        <v>1</v>
      </c>
      <c r="C61" s="24" t="s">
        <v>268</v>
      </c>
    </row>
    <row r="62" spans="1:9">
      <c r="A62" s="30"/>
      <c r="B62" s="89" t="s">
        <v>1</v>
      </c>
      <c r="C62" s="24" t="s">
        <v>134</v>
      </c>
    </row>
    <row r="63" spans="1:9">
      <c r="A63" s="30"/>
      <c r="B63" s="89"/>
    </row>
    <row r="64" spans="1:9">
      <c r="A64" s="30"/>
      <c r="B64" s="24" t="s">
        <v>82</v>
      </c>
      <c r="F64" s="101"/>
      <c r="G64" s="101">
        <f>H41</f>
        <v>278000000</v>
      </c>
      <c r="H64" s="24" t="s">
        <v>11</v>
      </c>
    </row>
    <row r="65" spans="1:8">
      <c r="A65" s="30"/>
      <c r="B65" s="24" t="s">
        <v>401</v>
      </c>
      <c r="F65" s="101"/>
      <c r="G65" s="101">
        <v>11000000</v>
      </c>
      <c r="H65" s="24" t="s">
        <v>11</v>
      </c>
    </row>
    <row r="66" spans="1:8">
      <c r="B66" s="24" t="s">
        <v>400</v>
      </c>
      <c r="G66" s="83">
        <f>H44</f>
        <v>242869600</v>
      </c>
      <c r="H66" s="24" t="s">
        <v>11</v>
      </c>
    </row>
    <row r="67" spans="1:8">
      <c r="B67" s="24" t="s">
        <v>138</v>
      </c>
    </row>
  </sheetData>
  <mergeCells count="16">
    <mergeCell ref="B41:D41"/>
    <mergeCell ref="H41:I41"/>
    <mergeCell ref="B37:D37"/>
    <mergeCell ref="H37:I37"/>
    <mergeCell ref="B38:D38"/>
    <mergeCell ref="H38:I38"/>
    <mergeCell ref="B39:D39"/>
    <mergeCell ref="H39:I39"/>
    <mergeCell ref="B40:D40"/>
    <mergeCell ref="H40:I40"/>
    <mergeCell ref="A33:H33"/>
    <mergeCell ref="A35:A36"/>
    <mergeCell ref="B35:E35"/>
    <mergeCell ref="F35:G35"/>
    <mergeCell ref="H35:I36"/>
    <mergeCell ref="B36:D36"/>
  </mergeCells>
  <pageMargins left="0.70866141732283472" right="0.70866141732283472" top="0.74803149606299213" bottom="0.74803149606299213" header="0.31496062992125984" footer="0.31496062992125984"/>
  <pageSetup paperSize="9" firstPageNumber="18" orientation="portrait" useFirstPageNumber="1" r:id="rId1"/>
  <headerFooter>
    <oddHeader xml:space="preserve">&amp;C&amp;"TH SarabunPSK,ธรรมดา"&amp;16&amp;P&amp;"FreesiaUPC,ธรรมดา"&amp;14
</oddHeader>
  </headerFooter>
  <rowBreaks count="2" manualBreakCount="2">
    <brk id="20" max="16383" man="1"/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69"/>
  <sheetViews>
    <sheetView workbookViewId="0">
      <selection activeCell="D3" sqref="D3"/>
    </sheetView>
  </sheetViews>
  <sheetFormatPr defaultColWidth="9" defaultRowHeight="24.6"/>
  <cols>
    <col min="1" max="1" width="11.109375" style="24" customWidth="1"/>
    <col min="2" max="2" width="3.33203125" style="24" customWidth="1"/>
    <col min="3" max="3" width="2" style="24" customWidth="1"/>
    <col min="4" max="4" width="4.77734375" style="24" customWidth="1"/>
    <col min="5" max="5" width="14.33203125" style="24" customWidth="1"/>
    <col min="6" max="6" width="12.21875" style="24" customWidth="1"/>
    <col min="7" max="7" width="14.6640625" style="24" customWidth="1"/>
    <col min="8" max="8" width="15.21875" style="24" customWidth="1"/>
    <col min="9" max="9" width="5.44140625" style="24" customWidth="1"/>
    <col min="10" max="16384" width="9" style="24"/>
  </cols>
  <sheetData>
    <row r="2" spans="1:8">
      <c r="A2" s="26" t="s">
        <v>250</v>
      </c>
      <c r="B2" s="26"/>
      <c r="C2" s="26"/>
      <c r="D2" s="97">
        <v>1.5</v>
      </c>
      <c r="E2" s="26" t="s">
        <v>251</v>
      </c>
      <c r="F2" s="26"/>
      <c r="G2" s="26"/>
      <c r="H2" s="26"/>
    </row>
    <row r="3" spans="1:8">
      <c r="A3" s="26"/>
      <c r="B3" s="26"/>
      <c r="C3" s="26"/>
      <c r="D3" s="26"/>
      <c r="E3" s="26" t="s">
        <v>252</v>
      </c>
      <c r="F3" s="26"/>
      <c r="G3" s="26"/>
      <c r="H3" s="26"/>
    </row>
    <row r="4" spans="1:8">
      <c r="A4" s="26"/>
      <c r="B4" s="26"/>
      <c r="C4" s="26"/>
      <c r="D4" s="26"/>
      <c r="E4" s="26" t="s">
        <v>67</v>
      </c>
      <c r="F4" s="26"/>
      <c r="G4" s="26"/>
      <c r="H4" s="26"/>
    </row>
    <row r="6" spans="1:8">
      <c r="D6" s="26" t="s">
        <v>15</v>
      </c>
    </row>
    <row r="7" spans="1:8">
      <c r="D7" s="89" t="s">
        <v>1</v>
      </c>
      <c r="E7" s="24" t="s">
        <v>278</v>
      </c>
    </row>
    <row r="8" spans="1:8">
      <c r="D8" s="89"/>
      <c r="E8" s="24" t="s">
        <v>279</v>
      </c>
    </row>
    <row r="9" spans="1:8">
      <c r="D9" s="89"/>
      <c r="E9" s="24" t="s">
        <v>280</v>
      </c>
    </row>
    <row r="10" spans="1:8">
      <c r="D10" s="89"/>
      <c r="E10" s="24" t="s">
        <v>456</v>
      </c>
    </row>
    <row r="11" spans="1:8">
      <c r="D11" s="89"/>
      <c r="E11" s="24" t="s">
        <v>457</v>
      </c>
    </row>
    <row r="12" spans="1:8">
      <c r="D12" s="89" t="s">
        <v>1</v>
      </c>
      <c r="E12" s="24" t="s">
        <v>281</v>
      </c>
    </row>
    <row r="13" spans="1:8">
      <c r="D13" s="89"/>
      <c r="E13" s="24" t="s">
        <v>282</v>
      </c>
    </row>
    <row r="14" spans="1:8">
      <c r="D14" s="89" t="s">
        <v>1</v>
      </c>
      <c r="E14" s="24" t="s">
        <v>283</v>
      </c>
    </row>
    <row r="15" spans="1:8">
      <c r="E15" s="24" t="s">
        <v>284</v>
      </c>
    </row>
    <row r="18" spans="4:5">
      <c r="D18" s="24" t="s">
        <v>455</v>
      </c>
    </row>
    <row r="20" spans="4:5">
      <c r="D20" s="26" t="s">
        <v>69</v>
      </c>
    </row>
    <row r="21" spans="4:5">
      <c r="D21" s="89" t="s">
        <v>1</v>
      </c>
      <c r="E21" s="24" t="s">
        <v>285</v>
      </c>
    </row>
    <row r="22" spans="4:5">
      <c r="D22" s="26"/>
      <c r="E22" s="24" t="s">
        <v>286</v>
      </c>
    </row>
    <row r="25" spans="4:5">
      <c r="D25" s="26" t="s">
        <v>16</v>
      </c>
    </row>
    <row r="26" spans="4:5">
      <c r="D26" s="98" t="s">
        <v>287</v>
      </c>
    </row>
    <row r="27" spans="4:5">
      <c r="D27" s="24" t="s">
        <v>288</v>
      </c>
    </row>
    <row r="28" spans="4:5">
      <c r="D28" s="24" t="s">
        <v>289</v>
      </c>
    </row>
    <row r="29" spans="4:5">
      <c r="D29" s="89" t="s">
        <v>1</v>
      </c>
      <c r="E29" s="24" t="s">
        <v>290</v>
      </c>
    </row>
    <row r="30" spans="4:5">
      <c r="D30" s="89" t="s">
        <v>1</v>
      </c>
      <c r="E30" s="24" t="s">
        <v>84</v>
      </c>
    </row>
    <row r="31" spans="4:5">
      <c r="D31" s="89" t="s">
        <v>1</v>
      </c>
      <c r="E31" s="24" t="s">
        <v>291</v>
      </c>
    </row>
    <row r="32" spans="4:5">
      <c r="D32" s="89" t="s">
        <v>1</v>
      </c>
      <c r="E32" s="24" t="s">
        <v>292</v>
      </c>
    </row>
    <row r="33" spans="1:9">
      <c r="D33" s="89" t="s">
        <v>1</v>
      </c>
      <c r="E33" s="24" t="s">
        <v>293</v>
      </c>
    </row>
    <row r="34" spans="1:9">
      <c r="D34" s="89" t="s">
        <v>1</v>
      </c>
      <c r="E34" s="24" t="s">
        <v>134</v>
      </c>
    </row>
    <row r="35" spans="1:9">
      <c r="D35" s="89"/>
    </row>
    <row r="36" spans="1:9">
      <c r="A36" s="115" t="s">
        <v>70</v>
      </c>
      <c r="B36" s="115"/>
      <c r="C36" s="115"/>
      <c r="D36" s="115"/>
      <c r="E36" s="115"/>
      <c r="F36" s="115"/>
      <c r="G36" s="115"/>
      <c r="H36" s="115"/>
    </row>
    <row r="38" spans="1:9">
      <c r="A38" s="183" t="s">
        <v>71</v>
      </c>
      <c r="B38" s="178" t="s">
        <v>14</v>
      </c>
      <c r="C38" s="179"/>
      <c r="D38" s="179"/>
      <c r="E38" s="180"/>
      <c r="F38" s="178" t="s">
        <v>13</v>
      </c>
      <c r="G38" s="180"/>
      <c r="H38" s="185" t="s">
        <v>74</v>
      </c>
      <c r="I38" s="186"/>
    </row>
    <row r="39" spans="1:9">
      <c r="A39" s="184"/>
      <c r="B39" s="189" t="s">
        <v>72</v>
      </c>
      <c r="C39" s="190"/>
      <c r="D39" s="191"/>
      <c r="E39" s="90" t="s">
        <v>73</v>
      </c>
      <c r="F39" s="90" t="s">
        <v>72</v>
      </c>
      <c r="G39" s="90" t="s">
        <v>73</v>
      </c>
      <c r="H39" s="187"/>
      <c r="I39" s="188"/>
    </row>
    <row r="40" spans="1:9">
      <c r="A40" s="91">
        <v>2564</v>
      </c>
      <c r="B40" s="171" t="s">
        <v>1</v>
      </c>
      <c r="C40" s="192"/>
      <c r="D40" s="173"/>
      <c r="E40" s="71">
        <v>1000000</v>
      </c>
      <c r="F40" s="72">
        <v>0</v>
      </c>
      <c r="G40" s="72">
        <v>0</v>
      </c>
      <c r="H40" s="174">
        <f>E40+G40</f>
        <v>1000000</v>
      </c>
      <c r="I40" s="175"/>
    </row>
    <row r="41" spans="1:9">
      <c r="A41" s="91">
        <v>2565</v>
      </c>
      <c r="B41" s="171" t="s">
        <v>1</v>
      </c>
      <c r="C41" s="192"/>
      <c r="D41" s="173"/>
      <c r="E41" s="71">
        <v>122400000</v>
      </c>
      <c r="F41" s="72">
        <v>0</v>
      </c>
      <c r="G41" s="72">
        <v>0</v>
      </c>
      <c r="H41" s="176">
        <f>E41+G41</f>
        <v>122400000</v>
      </c>
      <c r="I41" s="177"/>
    </row>
    <row r="42" spans="1:9">
      <c r="A42" s="91">
        <v>2566</v>
      </c>
      <c r="B42" s="171" t="s">
        <v>1</v>
      </c>
      <c r="C42" s="192"/>
      <c r="D42" s="173"/>
      <c r="E42" s="71">
        <v>121400000</v>
      </c>
      <c r="F42" s="72">
        <v>0</v>
      </c>
      <c r="G42" s="72">
        <v>0</v>
      </c>
      <c r="H42" s="176">
        <f>E42+G42</f>
        <v>121400000</v>
      </c>
      <c r="I42" s="177"/>
    </row>
    <row r="43" spans="1:9">
      <c r="A43" s="92" t="s">
        <v>75</v>
      </c>
      <c r="B43" s="178" t="s">
        <v>1</v>
      </c>
      <c r="C43" s="179"/>
      <c r="D43" s="180"/>
      <c r="E43" s="93">
        <v>244800000</v>
      </c>
      <c r="F43" s="78">
        <v>0</v>
      </c>
      <c r="G43" s="78">
        <v>0</v>
      </c>
      <c r="H43" s="181">
        <f>SUM(H40:I42)</f>
        <v>244800000</v>
      </c>
      <c r="I43" s="182"/>
    </row>
    <row r="45" spans="1:9">
      <c r="B45" s="26" t="s">
        <v>395</v>
      </c>
    </row>
    <row r="46" spans="1:9">
      <c r="B46" s="26" t="s">
        <v>76</v>
      </c>
      <c r="C46" s="26"/>
      <c r="D46" s="26"/>
      <c r="E46" s="26"/>
      <c r="F46" s="26"/>
      <c r="G46" s="26"/>
      <c r="H46" s="80">
        <v>121400000</v>
      </c>
      <c r="I46" s="26" t="s">
        <v>11</v>
      </c>
    </row>
    <row r="47" spans="1:9">
      <c r="B47" s="26" t="s">
        <v>77</v>
      </c>
      <c r="C47" s="26"/>
      <c r="D47" s="26"/>
      <c r="E47" s="26"/>
      <c r="F47" s="26"/>
      <c r="G47" s="26"/>
      <c r="H47" s="80">
        <v>0</v>
      </c>
      <c r="I47" s="26" t="s">
        <v>11</v>
      </c>
    </row>
    <row r="49" spans="1:9">
      <c r="B49" s="26" t="s">
        <v>14</v>
      </c>
      <c r="G49" s="80">
        <f>H46</f>
        <v>121400000</v>
      </c>
      <c r="H49" s="26" t="s">
        <v>11</v>
      </c>
    </row>
    <row r="50" spans="1:9">
      <c r="A50" s="29" t="s">
        <v>18</v>
      </c>
      <c r="B50" s="26" t="s">
        <v>377</v>
      </c>
      <c r="C50" s="26"/>
      <c r="D50" s="26"/>
      <c r="E50" s="26"/>
      <c r="G50" s="80">
        <f>H46</f>
        <v>121400000</v>
      </c>
      <c r="H50" s="26" t="s">
        <v>11</v>
      </c>
    </row>
    <row r="51" spans="1:9">
      <c r="A51" s="29" t="s">
        <v>78</v>
      </c>
      <c r="B51" s="26" t="s">
        <v>79</v>
      </c>
      <c r="C51" s="26"/>
      <c r="D51" s="26"/>
      <c r="E51" s="26"/>
      <c r="G51" s="80"/>
      <c r="H51" s="26"/>
    </row>
    <row r="52" spans="1:9">
      <c r="A52" s="29"/>
      <c r="B52" s="26" t="s">
        <v>80</v>
      </c>
      <c r="C52" s="26"/>
      <c r="D52" s="26"/>
      <c r="E52" s="26"/>
      <c r="G52" s="80">
        <f>H46</f>
        <v>121400000</v>
      </c>
      <c r="H52" s="26" t="s">
        <v>11</v>
      </c>
    </row>
    <row r="53" spans="1:9">
      <c r="A53" s="30" t="s">
        <v>81</v>
      </c>
      <c r="B53" s="24" t="s">
        <v>79</v>
      </c>
    </row>
    <row r="54" spans="1:9">
      <c r="A54" s="30"/>
      <c r="B54" s="24" t="s">
        <v>294</v>
      </c>
    </row>
    <row r="55" spans="1:9">
      <c r="A55" s="30"/>
      <c r="B55" s="24" t="s">
        <v>254</v>
      </c>
      <c r="H55" s="83"/>
    </row>
    <row r="56" spans="1:9">
      <c r="A56" s="30"/>
      <c r="B56" s="24" t="s">
        <v>128</v>
      </c>
      <c r="H56" s="83">
        <f>H46</f>
        <v>121400000</v>
      </c>
      <c r="I56" s="24" t="s">
        <v>11</v>
      </c>
    </row>
    <row r="57" spans="1:9">
      <c r="A57" s="30"/>
      <c r="B57" s="98" t="s">
        <v>287</v>
      </c>
    </row>
    <row r="58" spans="1:9">
      <c r="A58" s="30"/>
      <c r="B58" s="24" t="s">
        <v>288</v>
      </c>
    </row>
    <row r="59" spans="1:9">
      <c r="A59" s="30"/>
      <c r="B59" s="24" t="s">
        <v>289</v>
      </c>
    </row>
    <row r="60" spans="1:9">
      <c r="A60" s="30"/>
      <c r="B60" s="89" t="s">
        <v>1</v>
      </c>
      <c r="C60" s="24" t="s">
        <v>290</v>
      </c>
    </row>
    <row r="61" spans="1:9">
      <c r="A61" s="30"/>
      <c r="B61" s="89" t="s">
        <v>1</v>
      </c>
      <c r="C61" s="24" t="s">
        <v>84</v>
      </c>
    </row>
    <row r="62" spans="1:9">
      <c r="A62" s="30"/>
      <c r="B62" s="89" t="s">
        <v>1</v>
      </c>
      <c r="C62" s="24" t="s">
        <v>291</v>
      </c>
    </row>
    <row r="63" spans="1:9">
      <c r="A63" s="30"/>
      <c r="B63" s="89" t="s">
        <v>1</v>
      </c>
      <c r="C63" s="24" t="s">
        <v>292</v>
      </c>
    </row>
    <row r="64" spans="1:9">
      <c r="A64" s="30"/>
      <c r="B64" s="89" t="s">
        <v>1</v>
      </c>
      <c r="C64" s="24" t="s">
        <v>293</v>
      </c>
    </row>
    <row r="65" spans="1:8">
      <c r="A65" s="30"/>
      <c r="B65" s="89" t="s">
        <v>1</v>
      </c>
      <c r="C65" s="24" t="s">
        <v>134</v>
      </c>
    </row>
    <row r="66" spans="1:8">
      <c r="A66" s="30"/>
      <c r="B66" s="89"/>
    </row>
    <row r="67" spans="1:8">
      <c r="A67" s="30"/>
      <c r="B67" s="24" t="s">
        <v>82</v>
      </c>
      <c r="F67" s="101"/>
      <c r="G67" s="101">
        <f>H43</f>
        <v>244800000</v>
      </c>
      <c r="H67" s="24" t="s">
        <v>11</v>
      </c>
    </row>
    <row r="68" spans="1:8">
      <c r="B68" s="24" t="s">
        <v>402</v>
      </c>
      <c r="G68" s="101">
        <v>123400000</v>
      </c>
      <c r="H68" s="24" t="s">
        <v>11</v>
      </c>
    </row>
    <row r="69" spans="1:8">
      <c r="B69" s="24" t="s">
        <v>396</v>
      </c>
      <c r="G69" s="101">
        <f>H46</f>
        <v>121400000</v>
      </c>
      <c r="H69" s="24" t="s">
        <v>11</v>
      </c>
    </row>
  </sheetData>
  <mergeCells count="14">
    <mergeCell ref="A36:H36"/>
    <mergeCell ref="A38:A39"/>
    <mergeCell ref="B38:E38"/>
    <mergeCell ref="F38:G38"/>
    <mergeCell ref="H38:I39"/>
    <mergeCell ref="B39:D39"/>
    <mergeCell ref="B43:D43"/>
    <mergeCell ref="H43:I43"/>
    <mergeCell ref="B40:D40"/>
    <mergeCell ref="H40:I40"/>
    <mergeCell ref="B41:D41"/>
    <mergeCell ref="H41:I41"/>
    <mergeCell ref="B42:D42"/>
    <mergeCell ref="H42:I42"/>
  </mergeCells>
  <pageMargins left="0.70866141732283472" right="0.70866141732283472" top="0.74803149606299213" bottom="0.74803149606299213" header="0.31496062992125984" footer="0.31496062992125984"/>
  <pageSetup paperSize="9" firstPageNumber="21" orientation="portrait" useFirstPageNumber="1" r:id="rId1"/>
  <headerFooter>
    <oddHeader xml:space="preserve">&amp;C&amp;"TH SarabunPSK,ธรรมดา"&amp;16&amp;P&amp;"FreesiaUPC,ธรรมดา"&amp;14
</oddHeader>
  </headerFooter>
  <rowBreaks count="2" manualBreakCount="2">
    <brk id="23" max="16383" man="1"/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B3FB1-E8AB-4184-942B-4B495C50FAD1}">
  <dimension ref="A2:I58"/>
  <sheetViews>
    <sheetView topLeftCell="A55" workbookViewId="0">
      <selection activeCell="B36" sqref="B36:D36"/>
    </sheetView>
  </sheetViews>
  <sheetFormatPr defaultColWidth="9" defaultRowHeight="24.6"/>
  <cols>
    <col min="1" max="1" width="11.6640625" style="24" customWidth="1"/>
    <col min="2" max="2" width="3.33203125" style="24" customWidth="1"/>
    <col min="3" max="3" width="2" style="24" customWidth="1"/>
    <col min="4" max="4" width="4.77734375" style="24" customWidth="1"/>
    <col min="5" max="5" width="14.33203125" style="24" customWidth="1"/>
    <col min="6" max="6" width="12.21875" style="24" customWidth="1"/>
    <col min="7" max="7" width="13.77734375" style="24" customWidth="1"/>
    <col min="8" max="8" width="14" style="24" customWidth="1"/>
    <col min="9" max="9" width="5.44140625" style="24" customWidth="1"/>
    <col min="10" max="16384" width="9" style="24"/>
  </cols>
  <sheetData>
    <row r="2" spans="1:8">
      <c r="A2" s="26" t="s">
        <v>295</v>
      </c>
      <c r="B2" s="26"/>
      <c r="C2" s="26"/>
      <c r="D2" s="97">
        <v>1.6</v>
      </c>
      <c r="E2" s="26" t="s">
        <v>296</v>
      </c>
      <c r="F2" s="26"/>
      <c r="G2" s="26"/>
      <c r="H2" s="26"/>
    </row>
    <row r="3" spans="1:8">
      <c r="A3" s="26"/>
      <c r="B3" s="26"/>
      <c r="C3" s="26"/>
      <c r="D3" s="26"/>
      <c r="E3" s="26"/>
      <c r="F3" s="26"/>
      <c r="G3" s="26"/>
      <c r="H3" s="26"/>
    </row>
    <row r="4" spans="1:8">
      <c r="D4" s="26" t="s">
        <v>15</v>
      </c>
    </row>
    <row r="5" spans="1:8">
      <c r="D5" s="89" t="s">
        <v>1</v>
      </c>
      <c r="E5" s="24" t="s">
        <v>297</v>
      </c>
    </row>
    <row r="6" spans="1:8">
      <c r="D6" s="89"/>
      <c r="E6" s="24" t="s">
        <v>298</v>
      </c>
    </row>
    <row r="7" spans="1:8">
      <c r="D7" s="89"/>
      <c r="E7" s="24" t="s">
        <v>459</v>
      </c>
    </row>
    <row r="8" spans="1:8">
      <c r="D8" s="89"/>
      <c r="E8" s="24" t="s">
        <v>460</v>
      </c>
    </row>
    <row r="9" spans="1:8">
      <c r="D9" s="89" t="s">
        <v>1</v>
      </c>
      <c r="E9" s="24" t="s">
        <v>299</v>
      </c>
    </row>
    <row r="10" spans="1:8">
      <c r="D10" s="89"/>
      <c r="E10" s="24" t="s">
        <v>300</v>
      </c>
    </row>
    <row r="11" spans="1:8">
      <c r="D11" s="89" t="s">
        <v>1</v>
      </c>
      <c r="E11" s="24" t="s">
        <v>301</v>
      </c>
    </row>
    <row r="12" spans="1:8">
      <c r="E12" s="24" t="s">
        <v>302</v>
      </c>
    </row>
    <row r="14" spans="1:8">
      <c r="D14" s="24" t="s">
        <v>458</v>
      </c>
    </row>
    <row r="16" spans="1:8">
      <c r="D16" s="26" t="s">
        <v>69</v>
      </c>
    </row>
    <row r="17" spans="1:8">
      <c r="D17" s="89" t="s">
        <v>1</v>
      </c>
      <c r="E17" s="24" t="s">
        <v>315</v>
      </c>
    </row>
    <row r="18" spans="1:8">
      <c r="D18" s="26"/>
      <c r="E18" s="24" t="s">
        <v>303</v>
      </c>
    </row>
    <row r="19" spans="1:8">
      <c r="E19" s="24" t="s">
        <v>304</v>
      </c>
    </row>
    <row r="20" spans="1:8">
      <c r="E20" s="24" t="s">
        <v>305</v>
      </c>
    </row>
    <row r="21" spans="1:8">
      <c r="E21" s="24" t="s">
        <v>306</v>
      </c>
    </row>
    <row r="22" spans="1:8">
      <c r="E22" s="24" t="s">
        <v>307</v>
      </c>
    </row>
    <row r="23" spans="1:8">
      <c r="E23" s="24" t="s">
        <v>308</v>
      </c>
    </row>
    <row r="24" spans="1:8">
      <c r="E24" s="24" t="s">
        <v>309</v>
      </c>
    </row>
    <row r="26" spans="1:8">
      <c r="D26" s="26" t="s">
        <v>16</v>
      </c>
    </row>
    <row r="27" spans="1:8">
      <c r="D27" s="98" t="s">
        <v>318</v>
      </c>
      <c r="E27" s="102"/>
      <c r="F27" s="102"/>
      <c r="G27" s="102"/>
      <c r="H27" s="103"/>
    </row>
    <row r="28" spans="1:8">
      <c r="D28" s="89" t="s">
        <v>1</v>
      </c>
      <c r="E28" s="24" t="s">
        <v>310</v>
      </c>
    </row>
    <row r="29" spans="1:8">
      <c r="D29" s="89" t="s">
        <v>1</v>
      </c>
      <c r="E29" s="24" t="s">
        <v>311</v>
      </c>
    </row>
    <row r="30" spans="1:8">
      <c r="D30" s="89"/>
    </row>
    <row r="31" spans="1:8">
      <c r="A31" s="115" t="s">
        <v>70</v>
      </c>
      <c r="B31" s="115"/>
      <c r="C31" s="115"/>
      <c r="D31" s="115"/>
      <c r="E31" s="115"/>
      <c r="F31" s="115"/>
      <c r="G31" s="115"/>
      <c r="H31" s="115"/>
    </row>
    <row r="33" spans="1:9">
      <c r="A33" s="183" t="s">
        <v>71</v>
      </c>
      <c r="B33" s="178" t="s">
        <v>14</v>
      </c>
      <c r="C33" s="179"/>
      <c r="D33" s="179"/>
      <c r="E33" s="180"/>
      <c r="F33" s="178" t="s">
        <v>13</v>
      </c>
      <c r="G33" s="180"/>
      <c r="H33" s="185" t="s">
        <v>74</v>
      </c>
      <c r="I33" s="186"/>
    </row>
    <row r="34" spans="1:9" ht="24" customHeight="1">
      <c r="A34" s="184"/>
      <c r="B34" s="189" t="s">
        <v>72</v>
      </c>
      <c r="C34" s="190"/>
      <c r="D34" s="191"/>
      <c r="E34" s="90" t="s">
        <v>73</v>
      </c>
      <c r="F34" s="90" t="s">
        <v>72</v>
      </c>
      <c r="G34" s="90" t="s">
        <v>73</v>
      </c>
      <c r="H34" s="187"/>
      <c r="I34" s="188"/>
    </row>
    <row r="35" spans="1:9">
      <c r="A35" s="91">
        <v>2565</v>
      </c>
      <c r="B35" s="171" t="s">
        <v>1</v>
      </c>
      <c r="C35" s="192"/>
      <c r="D35" s="173"/>
      <c r="E35" s="71">
        <v>1000000</v>
      </c>
      <c r="F35" s="72">
        <v>0</v>
      </c>
      <c r="G35" s="72">
        <v>0</v>
      </c>
      <c r="H35" s="174">
        <f>E35+G35</f>
        <v>1000000</v>
      </c>
      <c r="I35" s="175"/>
    </row>
    <row r="36" spans="1:9">
      <c r="A36" s="91">
        <v>2566</v>
      </c>
      <c r="B36" s="171" t="s">
        <v>1</v>
      </c>
      <c r="C36" s="192"/>
      <c r="D36" s="173"/>
      <c r="E36" s="71">
        <v>20382000</v>
      </c>
      <c r="F36" s="72">
        <v>0</v>
      </c>
      <c r="G36" s="72">
        <v>0</v>
      </c>
      <c r="H36" s="176">
        <f>E36+G36</f>
        <v>20382000</v>
      </c>
      <c r="I36" s="177"/>
    </row>
    <row r="37" spans="1:9">
      <c r="A37" s="91">
        <v>2567</v>
      </c>
      <c r="B37" s="171" t="s">
        <v>1</v>
      </c>
      <c r="C37" s="192"/>
      <c r="D37" s="173"/>
      <c r="E37" s="71">
        <v>142685000</v>
      </c>
      <c r="F37" s="72">
        <v>0</v>
      </c>
      <c r="G37" s="72">
        <v>0</v>
      </c>
      <c r="H37" s="176">
        <f>E37+G37</f>
        <v>142685000</v>
      </c>
      <c r="I37" s="177"/>
    </row>
    <row r="38" spans="1:9">
      <c r="A38" s="92" t="s">
        <v>75</v>
      </c>
      <c r="B38" s="178" t="s">
        <v>1</v>
      </c>
      <c r="C38" s="179"/>
      <c r="D38" s="180"/>
      <c r="E38" s="93">
        <v>164067000</v>
      </c>
      <c r="F38" s="78">
        <v>0</v>
      </c>
      <c r="G38" s="78">
        <v>0</v>
      </c>
      <c r="H38" s="181">
        <f>SUM(H35:I37)</f>
        <v>164067000</v>
      </c>
      <c r="I38" s="182"/>
    </row>
    <row r="40" spans="1:9">
      <c r="B40" s="26" t="s">
        <v>395</v>
      </c>
    </row>
    <row r="41" spans="1:9">
      <c r="B41" s="26" t="s">
        <v>76</v>
      </c>
      <c r="C41" s="26"/>
      <c r="D41" s="26"/>
      <c r="E41" s="26"/>
      <c r="F41" s="26"/>
      <c r="G41" s="26"/>
      <c r="H41" s="80">
        <v>20382000</v>
      </c>
      <c r="I41" s="26" t="s">
        <v>11</v>
      </c>
    </row>
    <row r="42" spans="1:9">
      <c r="B42" s="26" t="s">
        <v>77</v>
      </c>
      <c r="C42" s="26"/>
      <c r="D42" s="26"/>
      <c r="E42" s="26"/>
      <c r="F42" s="26"/>
      <c r="G42" s="26"/>
      <c r="H42" s="80">
        <v>0</v>
      </c>
      <c r="I42" s="26" t="s">
        <v>11</v>
      </c>
    </row>
    <row r="44" spans="1:9">
      <c r="B44" s="26" t="s">
        <v>14</v>
      </c>
      <c r="G44" s="80">
        <f>H41</f>
        <v>20382000</v>
      </c>
      <c r="H44" s="26" t="s">
        <v>11</v>
      </c>
    </row>
    <row r="45" spans="1:9">
      <c r="A45" s="29" t="s">
        <v>18</v>
      </c>
      <c r="B45" s="26" t="s">
        <v>377</v>
      </c>
      <c r="C45" s="26"/>
      <c r="D45" s="26"/>
      <c r="E45" s="26"/>
      <c r="G45" s="80">
        <f>H41</f>
        <v>20382000</v>
      </c>
      <c r="H45" s="26" t="s">
        <v>11</v>
      </c>
    </row>
    <row r="46" spans="1:9">
      <c r="A46" s="29" t="s">
        <v>78</v>
      </c>
      <c r="B46" s="26" t="s">
        <v>79</v>
      </c>
      <c r="C46" s="26"/>
      <c r="D46" s="26"/>
      <c r="E46" s="26"/>
      <c r="G46" s="80"/>
      <c r="H46" s="26"/>
    </row>
    <row r="47" spans="1:9">
      <c r="A47" s="29"/>
      <c r="B47" s="26" t="s">
        <v>80</v>
      </c>
      <c r="C47" s="26"/>
      <c r="D47" s="26"/>
      <c r="E47" s="26"/>
      <c r="G47" s="80">
        <f>H41</f>
        <v>20382000</v>
      </c>
      <c r="H47" s="26" t="s">
        <v>11</v>
      </c>
    </row>
    <row r="48" spans="1:9">
      <c r="A48" s="30" t="s">
        <v>81</v>
      </c>
      <c r="B48" s="24" t="s">
        <v>79</v>
      </c>
    </row>
    <row r="49" spans="1:9">
      <c r="A49" s="30"/>
      <c r="B49" s="24" t="s">
        <v>312</v>
      </c>
    </row>
    <row r="50" spans="1:9">
      <c r="A50" s="30"/>
      <c r="B50" s="24" t="s">
        <v>313</v>
      </c>
      <c r="H50" s="83">
        <f>H41</f>
        <v>20382000</v>
      </c>
      <c r="I50" s="24" t="s">
        <v>11</v>
      </c>
    </row>
    <row r="51" spans="1:9">
      <c r="A51" s="30"/>
      <c r="B51" s="98" t="s">
        <v>318</v>
      </c>
    </row>
    <row r="52" spans="1:9">
      <c r="A52" s="30"/>
      <c r="B52" s="89" t="s">
        <v>1</v>
      </c>
      <c r="C52" s="24" t="s">
        <v>310</v>
      </c>
    </row>
    <row r="53" spans="1:9">
      <c r="A53" s="30"/>
      <c r="B53" s="89" t="s">
        <v>1</v>
      </c>
      <c r="C53" s="24" t="s">
        <v>311</v>
      </c>
    </row>
    <row r="54" spans="1:9">
      <c r="A54" s="30"/>
      <c r="B54" s="89"/>
    </row>
    <row r="55" spans="1:9">
      <c r="A55" s="30"/>
      <c r="B55" s="24" t="s">
        <v>82</v>
      </c>
      <c r="F55" s="101"/>
      <c r="G55" s="101">
        <f>H38</f>
        <v>164067000</v>
      </c>
      <c r="H55" s="24" t="s">
        <v>11</v>
      </c>
    </row>
    <row r="56" spans="1:9">
      <c r="A56" s="30"/>
      <c r="B56" s="24" t="s">
        <v>314</v>
      </c>
      <c r="F56" s="101"/>
      <c r="G56" s="101">
        <v>1000000</v>
      </c>
      <c r="H56" s="24" t="s">
        <v>11</v>
      </c>
    </row>
    <row r="57" spans="1:9">
      <c r="A57" s="30"/>
      <c r="B57" s="24" t="s">
        <v>403</v>
      </c>
      <c r="F57" s="101"/>
      <c r="G57" s="101">
        <f>H41</f>
        <v>20382000</v>
      </c>
      <c r="H57" s="24" t="s">
        <v>11</v>
      </c>
    </row>
    <row r="58" spans="1:9">
      <c r="B58" s="24" t="s">
        <v>138</v>
      </c>
    </row>
  </sheetData>
  <mergeCells count="14">
    <mergeCell ref="B38:D38"/>
    <mergeCell ref="H38:I38"/>
    <mergeCell ref="B35:D35"/>
    <mergeCell ref="H35:I35"/>
    <mergeCell ref="B36:D36"/>
    <mergeCell ref="H36:I36"/>
    <mergeCell ref="B37:D37"/>
    <mergeCell ref="H37:I37"/>
    <mergeCell ref="A31:H31"/>
    <mergeCell ref="A33:A34"/>
    <mergeCell ref="B33:E33"/>
    <mergeCell ref="F33:G33"/>
    <mergeCell ref="H33:I34"/>
    <mergeCell ref="B34:D34"/>
  </mergeCells>
  <pageMargins left="0.70866141732283472" right="0.70866141732283472" top="0.74803149606299213" bottom="0.74803149606299213" header="0.31496062992125984" footer="0.31496062992125984"/>
  <pageSetup paperSize="9" firstPageNumber="24" orientation="portrait" useFirstPageNumber="1" r:id="rId1"/>
  <headerFooter>
    <oddHeader xml:space="preserve">&amp;C&amp;"TH SarabunPSK,ธรรมดา"&amp;16&amp;P&amp;"FreesiaUPC,ธรรมดา"&amp;14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หน้าแรก</vt:lpstr>
      <vt:lpstr>ใบขวาง</vt:lpstr>
      <vt:lpstr>งานมหาวิทยาลัย</vt:lpstr>
      <vt:lpstr>โครงการศูนย์มะเร็ง</vt:lpstr>
      <vt:lpstr>สุโขทัย10</vt:lpstr>
      <vt:lpstr>บางบอน</vt:lpstr>
      <vt:lpstr>ศูนย์ผู้สูงอายุ</vt:lpstr>
      <vt:lpstr>เวชภัณฑ์กลาง</vt:lpstr>
      <vt:lpstr>นำสายไฟฟ้าลงดิน</vt:lpstr>
      <vt:lpstr>ศุนย์สาธิต</vt:lpstr>
      <vt:lpstr>หอพักซอยสุพรรณ</vt:lpstr>
      <vt:lpstr>หอพักเกื้อการุณย์</vt:lpstr>
      <vt:lpstr>บำบัดน้าเสีย</vt:lpstr>
      <vt:lpstr>อาคารเฉลิมพระเกียรติ</vt:lpstr>
      <vt:lpstr>ใบขวาง!Print_Titles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2022-06-20T07:32:38Z</dcterms:modified>
</cp:coreProperties>
</file>